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715" activeTab="4"/>
  </bookViews>
  <sheets>
    <sheet name="Aneksi nr.1" sheetId="1" r:id="rId1"/>
    <sheet name="Aneksi nr.2" sheetId="2" r:id="rId2"/>
    <sheet name="Aneksi nr. 3" sheetId="3" r:id="rId3"/>
    <sheet name="Aneksi nr. 4" sheetId="4" r:id="rId4"/>
    <sheet name="Aneksi nr. 5" sheetId="5" r:id="rId5"/>
    <sheet name="Sheet1"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4" hidden="1">{"Main Economic Indicators",#N/A,FALSE,"C"}</definedName>
    <definedName name="ams" hidden="1">{"Main Economic Indicators",#N/A,FALSE,"C"}</definedName>
    <definedName name="amstwo" localSheetId="4"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4" hidden="1">{"Main Economic Indicators",#N/A,FALSE,"C"}</definedName>
    <definedName name="endrit" hidden="1">{"Main Economic Indicators",#N/A,FALSE,"C"}</definedName>
    <definedName name="ergferger" localSheetId="4"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4" hidden="1">{#N/A,#N/A,FALSE,"I";#N/A,#N/A,FALSE,"J";#N/A,#N/A,FALSE,"K";#N/A,#N/A,FALSE,"L";#N/A,#N/A,FALSE,"M";#N/A,#N/A,FALSE,"N";#N/A,#N/A,FALSE,"O"}</definedName>
    <definedName name="newname2" hidden="1">{#N/A,#N/A,FALSE,"I";#N/A,#N/A,FALSE,"J";#N/A,#N/A,FALSE,"K";#N/A,#N/A,FALSE,"L";#N/A,#N/A,FALSE,"M";#N/A,#N/A,FALSE,"N";#N/A,#N/A,FALSE,"O"}</definedName>
    <definedName name="newname3" localSheetId="4"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4" hidden="1">{"WEO",#N/A,FALSE,"T"}</definedName>
    <definedName name="newname4" hidden="1">{"WEO",#N/A,FALSE,"T"}</definedName>
    <definedName name="newname5" localSheetId="4"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2">'Aneksi nr. 3'!$A$1:$S$45</definedName>
    <definedName name="_xlnm.Print_Area" localSheetId="4">'Aneksi nr. 5'!$A$1:$L$47</definedName>
    <definedName name="_xlnm.Print_Area" localSheetId="0">'Aneksi nr.1'!$A$1:$I$25</definedName>
    <definedName name="_xlnm.Print_Area" localSheetId="1">'Aneksi nr.2'!$A$1:$I$32</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4"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4"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4" hidden="1">{"BOP_TAB",#N/A,FALSE,"N";"MIDTERM_TAB",#N/A,FALSE,"O"}</definedName>
    <definedName name="wrn.BOP_MIDTERM." hidden="1">{"BOP_TAB",#N/A,FALSE,"N";"MIDTERM_TAB",#N/A,FALSE,"O"}</definedName>
    <definedName name="wrn.formula." localSheetId="4" hidden="1">{#N/A,#N/A,FALSE,"MS"}</definedName>
    <definedName name="wrn.formula." hidden="1">{#N/A,#N/A,FALSE,"MS"}</definedName>
    <definedName name="wrn.IMF._.RR._.Office." localSheetId="4"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4" hidden="1">{"Main Economic Indicators",#N/A,FALSE,"C"}</definedName>
    <definedName name="wrn.Main._.Economic._.Indicators." hidden="1">{"Main Economic Indicators",#N/A,FALSE,"C"}</definedName>
    <definedName name="wrn.MDABOP." localSheetId="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4" hidden="1">{"MONA",#N/A,FALSE,"S"}</definedName>
    <definedName name="wrn.MONA." hidden="1">{"MONA",#N/A,FALSE,"S"}</definedName>
    <definedName name="wrn.Output._.tables." localSheetId="4" hidden="1">{#N/A,#N/A,FALSE,"I";#N/A,#N/A,FALSE,"J";#N/A,#N/A,FALSE,"K";#N/A,#N/A,FALSE,"L";#N/A,#N/A,FALSE,"M";#N/A,#N/A,FALSE,"N";#N/A,#N/A,FALSE,"O"}</definedName>
    <definedName name="wrn.Output._.tables." hidden="1">{#N/A,#N/A,FALSE,"I";#N/A,#N/A,FALSE,"J";#N/A,#N/A,FALSE,"K";#N/A,#N/A,FALSE,"L";#N/A,#N/A,FALSE,"M";#N/A,#N/A,FALSE,"N";#N/A,#N/A,FALSE,"O"}</definedName>
    <definedName name="wrn.Print._.Detailed._.Tables." localSheetId="4"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4" hidden="1">{"WEO",#N/A,FALSE,"T"}</definedName>
    <definedName name="wrn.WEO." hidden="1">{"WEO",#N/A,FALSE,"T"}</definedName>
    <definedName name="wvu.Print." localSheetId="4"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<sst xmlns="http://schemas.openxmlformats.org/spreadsheetml/2006/main" count="401" uniqueCount="298">
  <si>
    <t>Kodi</t>
  </si>
  <si>
    <t>Programi</t>
  </si>
  <si>
    <t>Titulli</t>
  </si>
  <si>
    <t>(1)</t>
  </si>
  <si>
    <t>(2)</t>
  </si>
  <si>
    <t>(3)</t>
  </si>
  <si>
    <t>(4)</t>
  </si>
  <si>
    <t>Fakti</t>
  </si>
  <si>
    <t>Diferenca</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</si>
  <si>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</si>
  <si>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</si>
  <si>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</si>
  <si>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</si>
  <si>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</si>
  <si>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</si>
  <si>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</si>
  <si>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</si>
  <si>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</si>
  <si>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</si>
  <si>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</si>
  <si>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</si>
  <si>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</si>
  <si>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</si>
  <si>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Emri i Grupit</t>
  </si>
  <si>
    <t>Kodi i Grupit</t>
  </si>
  <si>
    <t>Programet</t>
  </si>
  <si>
    <t>PBA</t>
  </si>
  <si>
    <t>0001</t>
  </si>
  <si>
    <t>0002</t>
  </si>
  <si>
    <t>0003</t>
  </si>
  <si>
    <t>0004</t>
  </si>
  <si>
    <t>0005</t>
  </si>
  <si>
    <t>Totali i Shpenzimeve te Ministrise</t>
  </si>
  <si>
    <t>Komente</t>
  </si>
  <si>
    <t>e</t>
  </si>
  <si>
    <t>projektit</t>
  </si>
  <si>
    <t>Kontraktuar</t>
  </si>
  <si>
    <t>Grant/</t>
  </si>
  <si>
    <t>Kredi</t>
  </si>
  <si>
    <t>Kodi projektit</t>
  </si>
  <si>
    <t>Buxheti ________</t>
  </si>
  <si>
    <t>(5)</t>
  </si>
  <si>
    <t>Shpenzime Kapitale me financim te brendshem</t>
  </si>
  <si>
    <t>Shpenzime Kapitale me financim te huaj</t>
  </si>
  <si>
    <t>Shpenzimet e Ministrisë/Institucionit</t>
  </si>
  <si>
    <t xml:space="preserve">Shpenzime nga te Ardhurat Jashte limitit </t>
  </si>
  <si>
    <t>Shpenzime nga Të ardhurat jashte limiti</t>
  </si>
  <si>
    <t>Totali (korrente + kapitale + Shp nga te ardh.jashte limiti)</t>
  </si>
  <si>
    <t>C</t>
  </si>
  <si>
    <t>D</t>
  </si>
  <si>
    <t>Emertimi i programit:</t>
  </si>
  <si>
    <t>E</t>
  </si>
  <si>
    <t>Emertimi i projektit</t>
  </si>
  <si>
    <t xml:space="preserve">Vlera e plotë </t>
  </si>
  <si>
    <t>Viti i fillimit</t>
  </si>
  <si>
    <t>Vitit i përfundimit</t>
  </si>
  <si>
    <t>Plani i buxhetit viti ______</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</si>
  <si>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</si>
  <si>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</si>
  <si>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</si>
  <si>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</si>
  <si>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</si>
  <si>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</si>
  <si>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</si>
  <si>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</si>
  <si>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 xml:space="preserve">Totali </t>
  </si>
  <si>
    <t xml:space="preserve">Sasia e 
realizuar </t>
  </si>
  <si>
    <t>Qellimi 1</t>
  </si>
  <si>
    <t>Viti i përfundimit</t>
  </si>
  <si>
    <t>REALIZIMI për periudhën e raportimit (4-mujore/vjetore)</t>
  </si>
  <si>
    <t>Projektet me financim te brendshëm (ne 000/leke)</t>
  </si>
  <si>
    <t>Projektet me financim te huaj (ne 000/leke)</t>
  </si>
  <si>
    <t>Niveli faktik i  vitit paraardhes</t>
  </si>
  <si>
    <t>Kodi i
Treguesit te Performances/Produktit</t>
  </si>
  <si>
    <t>F</t>
  </si>
  <si>
    <t>% e Realizimit te Treguesit te Performances/Produktit</t>
  </si>
  <si>
    <r>
      <rPr>
        <b/>
        <sz val="14"/>
        <color indexed="60"/>
        <rFont val="Calibri"/>
        <family val="2"/>
      </rPr>
      <t>*</t>
    </r>
    <r>
      <rPr>
        <b/>
        <sz val="12"/>
        <color indexed="60"/>
        <rFont val="Calibri"/>
        <family val="2"/>
      </rPr>
      <t>Objektivat e politikës*:</t>
    </r>
  </si>
  <si>
    <r>
      <t>Emertimi i Treguesit te Performances</t>
    </r>
    <r>
      <rPr>
        <b/>
        <sz val="11"/>
        <color indexed="60"/>
        <rFont val="Calibri"/>
        <family val="2"/>
      </rPr>
      <t>***</t>
    </r>
    <r>
      <rPr>
        <b/>
        <sz val="10"/>
        <color indexed="8"/>
        <rFont val="Calibri"/>
        <family val="2"/>
      </rPr>
      <t>/Produktit</t>
    </r>
  </si>
  <si>
    <r>
      <rPr>
        <b/>
        <i/>
        <sz val="11"/>
        <color indexed="60"/>
        <rFont val="Calibri"/>
        <family val="2"/>
      </rPr>
      <t>*</t>
    </r>
    <r>
      <rPr>
        <b/>
        <i/>
        <sz val="10"/>
        <color indexed="60"/>
        <rFont val="Calibri"/>
        <family val="2"/>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</si>
  <si>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t>**Treguesit e performancës/Produktet:</t>
  </si>
  <si>
    <t>Emertimi i Treguesit te Performances/Produktit</t>
  </si>
  <si>
    <r>
      <rPr>
        <b/>
        <i/>
        <sz val="11"/>
        <color indexed="60"/>
        <rFont val="Calibri"/>
        <family val="2"/>
      </rPr>
      <t>** Si tregues për vlerësimin e performancës së objektivave, krahas produkteve, shërbejnë edhe tregues të tjerë të matshëm të lidhur me to. Këto mund të jene standarte të njohura të fushës; tregues statistikorë; indekse kombëtare e ndërkombëtare,etj.</t>
    </r>
    <r>
      <rPr>
        <b/>
        <i/>
        <sz val="10"/>
        <color indexed="60"/>
        <rFont val="Calibri"/>
        <family val="2"/>
      </rPr>
      <t xml:space="preserve"> </t>
    </r>
  </si>
  <si>
    <t xml:space="preserve">Njësia matese </t>
  </si>
  <si>
    <t>A</t>
  </si>
  <si>
    <t>B</t>
  </si>
  <si>
    <t>Treguesi i Performances .....</t>
  </si>
  <si>
    <t>i
Periudhes/progresiv</t>
  </si>
  <si>
    <t xml:space="preserve"> Plani i Periudhes/progresiv</t>
  </si>
  <si>
    <t>(6)</t>
  </si>
  <si>
    <t>(7)=(6)-(5)</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</si>
  <si>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</si>
  <si>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</si>
  <si>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</si>
  <si>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</si>
  <si>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nr.1 "Raporti i Shpenzimeve sipas Programeve"</t>
  </si>
  <si>
    <t>ANEKSI nr.4 "Raporti i realizimit te objektivave te politikes se programit"</t>
  </si>
  <si>
    <t>ANEKSI nr.5  "Projektet  e investimeve me financim te brendshem dhe me financim te huaj"</t>
  </si>
  <si>
    <t>ANEKSI nr.2 "Raporti i Shpenzimeve  të Programit sipas Shpenzimeve"</t>
  </si>
  <si>
    <t>Art.</t>
  </si>
  <si>
    <t>Produkti ......</t>
  </si>
  <si>
    <t>I</t>
  </si>
  <si>
    <t>II</t>
  </si>
  <si>
    <t>III</t>
  </si>
  <si>
    <t>IV</t>
  </si>
  <si>
    <t xml:space="preserve">V = IV - I
</t>
  </si>
  <si>
    <t xml:space="preserve">V = IV - II
</t>
  </si>
  <si>
    <t xml:space="preserve">V = IV - III
</t>
  </si>
  <si>
    <t>Luhatjet ne Koston per Njesi</t>
  </si>
  <si>
    <r>
      <t xml:space="preserve">Sasia Faktike (sipas vitit </t>
    </r>
    <r>
      <rPr>
        <b/>
        <sz val="8"/>
        <color indexed="60"/>
        <rFont val="Arial"/>
        <family val="2"/>
      </rPr>
      <t>paraardhes</t>
    </r>
    <r>
      <rPr>
        <b/>
        <sz val="8"/>
        <rFont val="Arial"/>
        <family val="2"/>
      </rPr>
      <t>)</t>
    </r>
  </si>
  <si>
    <r>
      <t xml:space="preserve">Shpenzimet 
(sipas vitit </t>
    </r>
    <r>
      <rPr>
        <b/>
        <sz val="8"/>
        <color indexed="60"/>
        <rFont val="Arial"/>
        <family val="2"/>
      </rPr>
      <t>paraardhes</t>
    </r>
    <r>
      <rPr>
        <b/>
        <sz val="8"/>
        <rFont val="Arial"/>
        <family val="2"/>
      </rPr>
      <t>)</t>
    </r>
  </si>
  <si>
    <r>
      <t xml:space="preserve">Kosto per Njesi (sipas vitit </t>
    </r>
    <r>
      <rPr>
        <b/>
        <sz val="8"/>
        <color indexed="60"/>
        <rFont val="Arial"/>
        <family val="2"/>
      </rPr>
      <t>paraardhes</t>
    </r>
    <r>
      <rPr>
        <b/>
        <sz val="8"/>
        <rFont val="Arial"/>
        <family val="2"/>
      </rPr>
      <t>)</t>
    </r>
  </si>
  <si>
    <r>
      <t xml:space="preserve">Sasia (sipas </t>
    </r>
    <r>
      <rPr>
        <b/>
        <sz val="8"/>
        <color indexed="60"/>
        <rFont val="Arial"/>
        <family val="2"/>
      </rPr>
      <t>planit</t>
    </r>
    <r>
      <rPr>
        <b/>
        <sz val="8"/>
        <rFont val="Arial"/>
        <family val="2"/>
      </rPr>
      <t xml:space="preserve"> te vitit korent)</t>
    </r>
  </si>
  <si>
    <r>
      <t xml:space="preserve">Shpenzimet 
(sipas </t>
    </r>
    <r>
      <rPr>
        <b/>
        <sz val="8"/>
        <color indexed="60"/>
        <rFont val="Arial"/>
        <family val="2"/>
      </rPr>
      <t xml:space="preserve">planit </t>
    </r>
    <r>
      <rPr>
        <b/>
        <sz val="8"/>
        <rFont val="Arial"/>
        <family val="2"/>
      </rPr>
      <t>te vitit korent)</t>
    </r>
  </si>
  <si>
    <r>
      <t xml:space="preserve">Kosto per Njesi 
(sipas </t>
    </r>
    <r>
      <rPr>
        <b/>
        <sz val="8"/>
        <color indexed="60"/>
        <rFont val="Arial"/>
        <family val="2"/>
      </rPr>
      <t>planit</t>
    </r>
    <r>
      <rPr>
        <b/>
        <sz val="8"/>
        <rFont val="Arial"/>
        <family val="2"/>
      </rPr>
      <t xml:space="preserve"> te vitit korent)</t>
    </r>
  </si>
  <si>
    <r>
      <t xml:space="preserve">Kosto per Njesi </t>
    </r>
    <r>
      <rPr>
        <b/>
        <sz val="8"/>
        <color indexed="60"/>
        <rFont val="Arial"/>
        <family val="2"/>
      </rPr>
      <t>Faktike</t>
    </r>
    <r>
      <rPr>
        <b/>
        <sz val="8"/>
        <rFont val="Arial"/>
        <family val="2"/>
      </rPr>
      <t xml:space="preserve"> (ne fund te vitit </t>
    </r>
    <r>
      <rPr>
        <b/>
        <sz val="8"/>
        <rFont val="Arial"/>
        <family val="2"/>
      </rPr>
      <t>korent)</t>
    </r>
  </si>
  <si>
    <r>
      <rPr>
        <b/>
        <i/>
        <sz val="11"/>
        <color indexed="60"/>
        <rFont val="Calibri"/>
        <family val="2"/>
      </rPr>
      <t>***</t>
    </r>
    <r>
      <rPr>
        <b/>
        <i/>
        <sz val="10"/>
        <color indexed="60"/>
        <rFont val="Calibri"/>
        <family val="2"/>
      </rPr>
      <t>Ketu listohen te gjithe treguesit e performances, perfshi dhe produktet. Raportimi per produktet behet periodik dhe vjetor, ndersa raportimi per treguesit e performances mund te behet edhe vetem vjetor, nqs matshmeria e tyre periodike paraqet veshtiresi objektive.</t>
    </r>
  </si>
  <si>
    <t xml:space="preserve">         Njekohesisht, per ata tregues performance te cilet nuk vleresohen mbi baze vjetore por disa vjecare (psh vleresime ndekombetare te tilla si: OBI, PISA score, PEFA score, etc), si nivel i vitit paraardhes vendoset niveli me i fundit i regjistruar per ta.</t>
  </si>
  <si>
    <t>Planifikim, Menaxhim dhe Administrim</t>
  </si>
  <si>
    <t>Sistemi I Burgjeve</t>
  </si>
  <si>
    <t>0006</t>
  </si>
  <si>
    <t>0007</t>
  </si>
  <si>
    <t>Sherbimi per Ceshtjet e Biresimeve</t>
  </si>
  <si>
    <t>0008</t>
  </si>
  <si>
    <t>MINISTRIA E DREJTESISE</t>
  </si>
  <si>
    <t>14</t>
  </si>
  <si>
    <t>01110</t>
  </si>
  <si>
    <t>Planifikim, Menaxhim dhe Adinistrim</t>
  </si>
  <si>
    <t>numer aktesh</t>
  </si>
  <si>
    <t>Inspektime te kryera ne institucione vartese dhe pronesi</t>
  </si>
  <si>
    <t>numer inspektimesh</t>
  </si>
  <si>
    <t>Asistence juridike te institucioneve shteterore dhe enteve publike nepermjet keshillimit dhe perfaqesimit ne gjykata kombetare e nderkombetare</t>
  </si>
  <si>
    <t>numer</t>
  </si>
  <si>
    <t xml:space="preserve">numer </t>
  </si>
  <si>
    <t>G</t>
  </si>
  <si>
    <t>nr punonjesish</t>
  </si>
  <si>
    <t>H</t>
  </si>
  <si>
    <t>nr godinash</t>
  </si>
  <si>
    <t>J</t>
  </si>
  <si>
    <t>L</t>
  </si>
  <si>
    <t>K</t>
  </si>
  <si>
    <t>Permiresimi I sistemit te mbiqyrjes elektronike</t>
  </si>
  <si>
    <t xml:space="preserve">nr pajisjesh </t>
  </si>
  <si>
    <t>Ministria e Drejtesise</t>
  </si>
  <si>
    <t xml:space="preserve">Tvsh euralius </t>
  </si>
  <si>
    <t>Zhvillim dhe permiresim ICMIS</t>
  </si>
  <si>
    <t>Dixhitalizimi I Arkives Gjyqesore</t>
  </si>
  <si>
    <t>Sistemi elektronik high avaibility</t>
  </si>
  <si>
    <t>nr Faturash</t>
  </si>
  <si>
    <t>N</t>
  </si>
  <si>
    <t>O</t>
  </si>
  <si>
    <t>P</t>
  </si>
  <si>
    <t>Q</t>
  </si>
  <si>
    <t xml:space="preserve"> </t>
  </si>
  <si>
    <t>Dixhitalizimi I Regjistrit te noterise dhe lidhja online me Sherbimin e Regjistrit te Pasurise</t>
  </si>
  <si>
    <t>M140314</t>
  </si>
  <si>
    <t>M140250</t>
  </si>
  <si>
    <t>M140304</t>
  </si>
  <si>
    <t>M140312</t>
  </si>
  <si>
    <t>M140173</t>
  </si>
  <si>
    <t>M140201</t>
  </si>
  <si>
    <t>M140049</t>
  </si>
  <si>
    <t>Licensimi I Administratoreve te falimentit</t>
  </si>
  <si>
    <t>i vitit paraardhes
Viti 2017</t>
  </si>
  <si>
    <t>Plan                   Viti 2018</t>
  </si>
  <si>
    <t>Plan Fillestar Viti 2018</t>
  </si>
  <si>
    <t>Plan i Rishikuar Viti 2018</t>
  </si>
  <si>
    <t>i
vitit paraardhes 
Viti 2017</t>
  </si>
  <si>
    <t>Viti 2018</t>
  </si>
  <si>
    <t>Buxheti 2018</t>
  </si>
  <si>
    <t>Plani i buxhetit viti 2018</t>
  </si>
  <si>
    <t>Rikonceptim , permiresim i sistemit ALBIS</t>
  </si>
  <si>
    <t>Blerje Kompjutera</t>
  </si>
  <si>
    <t>M140058</t>
  </si>
  <si>
    <t>M140318</t>
  </si>
  <si>
    <t>M140319</t>
  </si>
  <si>
    <t>M140084</t>
  </si>
  <si>
    <t>Blerje pajisje zyre</t>
  </si>
  <si>
    <t>Fond I ngrire (Blerje pajisje elektronike)</t>
  </si>
  <si>
    <t>Sistemi eletronik per dixhitalizimin e Arkives Gjyqeosre (kontrate e Lidhur)</t>
  </si>
  <si>
    <t>TVSH-Misioni Euralius</t>
  </si>
  <si>
    <t>Hartimi I projektzbatimit per rehabilitimin e Arkives se Ministrise se Drejtesise</t>
  </si>
  <si>
    <t xml:space="preserve"> Rehabilitimin emergjent i Arkives se Ministrise se Drejtesise</t>
  </si>
  <si>
    <t>Pajisje te tjera zyre</t>
  </si>
  <si>
    <t>M140207</t>
  </si>
  <si>
    <t>Blerje Kamerash</t>
  </si>
  <si>
    <t>M140320</t>
  </si>
  <si>
    <t>Rikonstruksion I catise se Arkives Gjyqesore</t>
  </si>
  <si>
    <t>M140337</t>
  </si>
  <si>
    <t>Rikonstruksioni  i Godines se KPA</t>
  </si>
  <si>
    <t>Mbikqyrje e punimeve dhe kolaudimi i rikonstruksionit te KPA</t>
  </si>
  <si>
    <t>M140338</t>
  </si>
  <si>
    <t>Blerje Pajisje zyre per KPA  (Kontrate shtese)</t>
  </si>
  <si>
    <t>numer gjykatash</t>
  </si>
  <si>
    <t>Planifikim, Menaxhim,  Administrimi</t>
  </si>
  <si>
    <t>Niveli i planifikuar ne vitin 2018</t>
  </si>
  <si>
    <t>Objektivi 1</t>
  </si>
  <si>
    <t>Hartimi i legjislacionit dhe pergatitja e projekt akteve  në fushën e pergjegjesise shteterore te Ministrise se Drejtësisë dhe dhenia e mendimit te specializuar. perkthimet zyrtare per gjyqesorin dhe mirefunksionimi i MD</t>
  </si>
  <si>
    <t>Projetakte te vleresuara</t>
  </si>
  <si>
    <t>Perkthime zyrtare ne fushen penale te kryera</t>
  </si>
  <si>
    <t>Administrate funksionale</t>
  </si>
  <si>
    <t xml:space="preserve">Objektivi 2 </t>
  </si>
  <si>
    <t>Ofrimi i sherbimit te keshillimit dhe perfaqesimit ne cdo rast te parashikuar ne ligje</t>
  </si>
  <si>
    <t>Asitence Juridike Institucioneve Shteterore dhe Enteve Publike</t>
  </si>
  <si>
    <t>Objektivi 3</t>
  </si>
  <si>
    <t>Mbikqyrja e administraoreve te falimenetit nepermjet analizimit te raporteve statistikore siapas standarteve kombetare te licensimit.organin e Prokurorise.</t>
  </si>
  <si>
    <t>Admistrator falimenti te mbikqyrur</t>
  </si>
  <si>
    <t>Objektivi 4</t>
  </si>
  <si>
    <t>Pranimi për administrim dhe ruajtje të përhershme të dokumentave me rëndësi historike kombëtare të gjykatave të shkallës së parë dhe të dytë</t>
  </si>
  <si>
    <t>Objektivi 5</t>
  </si>
  <si>
    <t>Dhenia e ndihmes juridike per individet qe plotesojne kushtet, ne zbatim te ligjit per Ndihmen Juridike.</t>
  </si>
  <si>
    <t>Ndihme juridike falas per grate ne nevoje</t>
  </si>
  <si>
    <t>Projektakte te vleresuara</t>
  </si>
  <si>
    <t>numer faqesh</t>
  </si>
  <si>
    <t>M</t>
  </si>
  <si>
    <t>R</t>
  </si>
  <si>
    <t>S</t>
  </si>
  <si>
    <t>Eshte realizuar komplet sipas parashikimit</t>
  </si>
  <si>
    <t>Eshte realizuar komplet sipas parashikimit (kontrate ne vazhdim)</t>
  </si>
  <si>
    <t>Eshte shlyer detyrimi sipas faturave te paraqitura nga projekti ne sektorin e finances.</t>
  </si>
  <si>
    <t>Harmonizimi dhe reformimi i legjislacionit Shqiptar, si edhe perqasja e legjislacionit me standartet e BE. Permiresimi i sherbimeve te nevojshme qe lidhen me sistemin gjyqesor dhe peniteciar si dhe permiresimi i sherbimeve ne institucionet vartese, sipas standarteve te BE. Shnderrimin e Avokatures se Shtetit ne nje institucion te specializuar dhe efikas per mbrojtjen e interesave civile pasurore, jopasurore, ligjore te shtetit shqiptar. Permiresimi i performances se KSHNJ, rritja e efektivitetit te ndihmes juridike, ne mbrojtje te te drejtave dhe lirive themelore te individit, interesave te ligjshme ne gjithe teritorin e Republikes se Shqiperise dhe interesat e grupeve vulnerabel. Permiresimi i performances se AMF duke u bere i vetmi burim informacioni mbi te gjitha procedurat e procesit te falimentit, ne teritorin e Republikes, ne zbatim te akteve ligjore ne fuqi dhe interesave te ligjshme te paleve te perfshira ne keto procedura.</t>
  </si>
  <si>
    <t xml:space="preserve">Gjykata që transferojnë fondet arkivore </t>
  </si>
  <si>
    <t>Produkti 2 eshte realizuar mjaft mire pasi praktikat e kaluara per vleresim jane te shumta ne numer dhe kjo tregon per nje pune te mire dhe efikase ne ndihmese dhe te institucioneve te tjera qe sjellin praktika per vleresim prane MD</t>
  </si>
  <si>
    <t>Perkthimet zyrtare te perkthyera ne funksion te drejtorise se ndergjyqesorit per bashkerendimin e praktikave ne bashkepunim me prokurorite e rretheve dhe prokurorine e pergjithshme, Ministrine per Europen dhe Punet e Jashtme  dhe Ministrine e Brendshme</t>
  </si>
  <si>
    <t>Administrata funksionale nuk eshte produkt I realizuar pasi struktura e Aparatit te Ministrise ka shume vende vakante</t>
  </si>
  <si>
    <t>Publikimet Zyrtare</t>
  </si>
  <si>
    <t xml:space="preserve"> Mjekesiae ligjore</t>
  </si>
  <si>
    <t>Sherbimi I Permbarimit Gjyqesor</t>
  </si>
  <si>
    <t>Sherbimi I Kthimit dhe Kompensimit te Pronave</t>
  </si>
  <si>
    <t>Sherbimi i  Proves</t>
  </si>
  <si>
    <t>Rikonstruksion I hyrjes nga bulevardi te institucioneve te KPA dhe KP</t>
  </si>
  <si>
    <t>Buxheti 8-mujor</t>
  </si>
  <si>
    <t>Fakti 8-mujor</t>
  </si>
  <si>
    <r>
      <t xml:space="preserve">Sasia (sipas </t>
    </r>
    <r>
      <rPr>
        <b/>
        <sz val="8"/>
        <color indexed="60"/>
        <rFont val="Arial"/>
        <family val="2"/>
      </rPr>
      <t>planit</t>
    </r>
    <r>
      <rPr>
        <b/>
        <sz val="8"/>
        <rFont val="Arial"/>
        <family val="2"/>
      </rPr>
      <t xml:space="preserve"> </t>
    </r>
    <r>
      <rPr>
        <b/>
        <sz val="8"/>
        <color indexed="60"/>
        <rFont val="Arial"/>
        <family val="2"/>
      </rPr>
      <t>te rishikuar</t>
    </r>
    <r>
      <rPr>
        <b/>
        <sz val="8"/>
        <rFont val="Arial"/>
        <family val="2"/>
      </rPr>
      <t xml:space="preserve"> te vitit korent) 8-mujor</t>
    </r>
  </si>
  <si>
    <r>
      <t xml:space="preserve">Shpenzimet 
(sipas </t>
    </r>
    <r>
      <rPr>
        <b/>
        <sz val="8"/>
        <color indexed="60"/>
        <rFont val="Arial"/>
        <family val="2"/>
      </rPr>
      <t xml:space="preserve">planit te rishikuar </t>
    </r>
    <r>
      <rPr>
        <b/>
        <sz val="8"/>
        <rFont val="Arial"/>
        <family val="2"/>
      </rPr>
      <t>te vitit korent) 8-mujor</t>
    </r>
  </si>
  <si>
    <r>
      <t xml:space="preserve">Kosto per Njesi 
(sipas </t>
    </r>
    <r>
      <rPr>
        <b/>
        <sz val="8"/>
        <color indexed="60"/>
        <rFont val="Arial"/>
        <family val="2"/>
      </rPr>
      <t>planit te rishikuar</t>
    </r>
    <r>
      <rPr>
        <b/>
        <sz val="8"/>
        <rFont val="Arial"/>
        <family val="2"/>
      </rPr>
      <t xml:space="preserve"> te vitit korent) 8-mujor</t>
    </r>
  </si>
  <si>
    <t>Realizuar fondi 100%</t>
  </si>
  <si>
    <t>Realizuar, diferenca fond i lirë</t>
  </si>
  <si>
    <t>Realizuar fondit 100%,  diferenca e mbetur fondi i lire</t>
  </si>
  <si>
    <t>Parashikohet të realizohet 100% deri ne fund të vitit</t>
  </si>
  <si>
    <t>Ne proçes prokurimi nga AKSHI</t>
  </si>
  <si>
    <t>Parashikohet të realizohet 100%</t>
  </si>
  <si>
    <t>Në proçes të marjes në dorezim të projektit</t>
  </si>
  <si>
    <t xml:space="preserve">Në proçes të realizimit të kontratës. Dorezimi i punimeve parashikohet te kryhet brenda dates 31.12.2018. </t>
  </si>
  <si>
    <t>Me marjen në dorzim të projektit, fillon procesi i prokurimit  të zbatimit të punmeve</t>
  </si>
  <si>
    <t>Në proçes të përgatitjes  së dokumetancioni të nevojshëm për zhvillimin e procedurës</t>
  </si>
  <si>
    <t>Në proçes të realizimit të procedurës për studim projektimin</t>
  </si>
  <si>
    <t>Në pritje të autorizimit nga AKSHI, për lidhjen e kontratës</t>
  </si>
  <si>
    <t>Parashikohet të realizohet deri në fund të vitit</t>
  </si>
  <si>
    <t>Realizuar</t>
  </si>
  <si>
    <t>Do te realizohet ne vazhdim</t>
  </si>
  <si>
    <t>T</t>
  </si>
  <si>
    <t>Niveli i rishikuar ne vitin korent ( plani 8-mujor)</t>
  </si>
  <si>
    <t>Niveli faktik ne fund te vitit korent (8-mujori)</t>
  </si>
  <si>
    <t xml:space="preserve">Projektligje dhe projektvendime të hartuara </t>
  </si>
  <si>
    <t>Objektivi eshte realizuar 101% , ne kete realizim  ka ndikuar perkushtimi  i Avokateve te Shtetit ne perfaqesim dhe keshillim</t>
  </si>
  <si>
    <t xml:space="preserve">Kuadri ligjor i funksionimit të procedurave të falimentimit dhe funksionimit të Agjencisë Kombëtare të Falimentimit ka ndryshuar rrënjësisht, në kuadër të Marrëveshjes “Për zgjidhjen e Borxhit dhe Daljen e Biznesit”, lidhur mes MD-së dhe IFC-së. Ndryshimet nisën me Ligj nr. 110/2016 “Për falimentin” ku në nenin 209, parashikoheshin dispozitat kalimtare duke sanksionuar se aktet nënligjore për (Funksionimin e Agjencisë) do të miratoheshin brenda 6 muajve nga hyrja në fuqi e ligjit. Aktualisht nga të gjitha aktet nënligjore që rregullojnë veprimtarinë e Agjencisë, në mbledhjen e Këshillit të Ministrave dt. 19.09.2018 (para 8 ditësh) janë miratuar vetëm “VKM-ja për Organizimin dhe Funksionimin e Agjencisë Kombëtare të Falimentimit” dhe Kodi i Etikës për Administratorët e Falimentimit.
</t>
  </si>
  <si>
    <t>Objektivi I politikes se programit eshte realizuar me se miri pasi jane perthithur  dosje me shume se sasia e planifikuar per 8-mujorin e vitit 2018</t>
  </si>
  <si>
    <t>Objektivi I politikes se programit eshte realizuar pasi jane mbrojtur 611 ceshtje ne gjykata kur te planifikuara ishin 614 per  vitin 2018</t>
  </si>
  <si>
    <t>Objektivi I politikes se programit eshte realizuar pasi jane mbrojtur 236 gra ne nevoje ne gjykata po aq ishin te planifikuara per vitin 2018</t>
  </si>
  <si>
    <r>
      <t xml:space="preserve">Sasia </t>
    </r>
    <r>
      <rPr>
        <b/>
        <sz val="8"/>
        <color indexed="60"/>
        <rFont val="Arial"/>
        <family val="2"/>
      </rPr>
      <t>Faktike</t>
    </r>
    <r>
      <rPr>
        <b/>
        <sz val="8"/>
        <rFont val="Arial"/>
        <family val="2"/>
      </rPr>
      <t xml:space="preserve"> per 8-mujorin (ne fund te vitit </t>
    </r>
    <r>
      <rPr>
        <b/>
        <sz val="8"/>
        <rFont val="Arial"/>
        <family val="2"/>
      </rPr>
      <t>korent)</t>
    </r>
  </si>
  <si>
    <r>
      <t xml:space="preserve">Shpenzimet </t>
    </r>
    <r>
      <rPr>
        <b/>
        <sz val="8"/>
        <color indexed="60"/>
        <rFont val="Arial"/>
        <family val="2"/>
      </rPr>
      <t>Faktike</t>
    </r>
    <r>
      <rPr>
        <b/>
        <sz val="8"/>
        <rFont val="Arial"/>
        <family val="2"/>
      </rPr>
      <t xml:space="preserve"> per 8-mujorin (ne fund te vitit </t>
    </r>
    <r>
      <rPr>
        <b/>
        <sz val="8"/>
        <rFont val="Arial"/>
        <family val="2"/>
      </rPr>
      <t>korent)</t>
    </r>
  </si>
  <si>
    <t>Objektivi 1 eshte realizuar pasi projektaktet e hartuara, ato te vleresuara si dhe perkthimet zrtare jane realizuar madje materialet e perkthyera e kane tejkaluar planifikimin per periudhen 8-mujore</t>
  </si>
  <si>
    <t>Ndihme juridike falas paresore</t>
  </si>
  <si>
    <t>Jane realizuar Akte Ligjore ne kohe dhe me cilesi, jane realizuar dhenia e mendimeve te specializuara Ministrive te Linjes. Eshte dhene ndihma Individëve që plotësojnë kushtet për dhënien e ndihmës juridike falas si dhe bere perfaqesimi dhe mbrojtja e interesave pasurore te Shtetit Shqiptar prane gjykatave kombetare dhe nderkombetare.</t>
  </si>
  <si>
    <t>Eshte realizuar 101% , ne kete realizim  ka ndikuar perkushtimi  i Avokateve te Shtetit ne perfaqesim dhe keshillim</t>
  </si>
  <si>
    <t>Eshte realizuar sipas planit permiresimi dhe rikonceptimi I ALBIS</t>
  </si>
  <si>
    <t>Realizuar sipas faturave te paraqitura ne Institucion</t>
  </si>
  <si>
    <t xml:space="preserve">Furnizim vendosje pajisje kondisionimi , UPS, </t>
  </si>
  <si>
    <t>M140340</t>
  </si>
  <si>
    <t>Furnizim, Vendosje Ashensori</t>
  </si>
  <si>
    <t>M140341</t>
  </si>
  <si>
    <t>Dhenie ndihme juridike falas paresore dhe dytesore</t>
  </si>
  <si>
    <t>Ky produkt nuk eshte planifikuar per vitin 2018</t>
  </si>
  <si>
    <t>Produkt qe nuk eshte planifikuar ne vitin 2018 per shkak te ndryshimeve ligjore</t>
  </si>
  <si>
    <t>Perkthimet zyrtare te perkthyera ne funksion te drejtorise juridiksionale dhe bashkepunimit  ndergjysor per bashkerendimin e praktikave ne bashkepunim me prokurorite e rretheve dhe prokurorine e pergjithshme, Ministrine per Europen dhe Punet e Jashtme  dhe Ministrine e Brendshme</t>
  </si>
  <si>
    <t>Perkthime zyrtare ne fushen penale dhe civile</t>
  </si>
  <si>
    <t>Administrata funksionale eshte realizuar 75%  pasi struktura e Aparatit te Ministrise ka 30 vende vakante te cilat jane shpallur ne DAP dhe po kryhen te gjitha procedurat per plotesimin e tyre</t>
  </si>
  <si>
    <t xml:space="preserve">Kuadri ligjor i funksionimit të procedurave të falimentimit dhe funksionimit të Agjencisë Kombëtare të Falimentimit ka ndryshuar rrënjësisht, në kuadër të Marrëveshjes “Për zgjidhjen e Borxhit dhe Daljen e Biznesit”, lidhur mes MD-së dhe IFC-së. Ndryshimet nisën me Ligj nr. 110/2016 “Për falimentin” ku në nenin 209, parashikoheshin dispozitat kalimtare duke sanksionuar se aktet nënligjore për (Funksionimin e Agjencisë) do të miratoheshin brenda 6 muajve nga hyrja në fuqi e ligjit. Aktualisht nga të gjitha aktet nënligjore që rregullojnë veprimtarinë e Agjencisë, në mbledhjen e Këshillit të Ministrave dt. 19.09.2018 janë miratuar vetëm “VKM-ja për Organizimin dhe Funksionimin e Agjencisë Kombëtare të Falimentimit” dhe Kodi i Etikës për Administratorët e Falimentimit.
</t>
  </si>
  <si>
    <t>Fondeve arkivore te gjykatave te perthithura</t>
  </si>
  <si>
    <t>Produkti eshte realizuar me se miri pasi jane perthithur  dosje nga gjykatat me shume se sasia e planifikuar per 8-mujorin e vitit 2018</t>
  </si>
  <si>
    <t>Produkti eshte realizuar pasi jane mbrojtur 236 gra ne nevoje ne gjykata po aq ishin te planifikuara per vitin 2018</t>
  </si>
  <si>
    <t>Produkti eshte realizuar pasi jane mbrojtur 611 ceshtje ne gjykata kur te planifikuara ishin 614 per  vitin 2018</t>
  </si>
  <si>
    <t>Godina te rikonstruktuara   per Avokaturen, KPA,  Ministrine e Drejtesise dhe ASHSGJ</t>
  </si>
  <si>
    <t>Rikonstruksioni per Avokaturen eshte ne proces prokurimi. Eshte realizuar rikonstruksioni I godines se KPA, jane duke u kryer punimet per rikonstruksionin e pjesshem te godines se Ministrise se Drejtesise dhe izolimmi I taraces se ASHSGJ</t>
  </si>
  <si>
    <t>Parashikohet të realizohet 100% pasi eshte kontrate e lidhur</t>
  </si>
  <si>
    <t>Permiresimi i kushteve te punes se punonjesve nepermjet blerje te pajisjeve te  zyres dhe elektronike  kpa, Ash, KSHNJ dhe pajisje elektronike dhe Arkiva gjyqesore</t>
  </si>
  <si>
    <t>Jane realizuar 100% blerja e pajisjeve  Elektronike per Kpa, per KSHNJ, per ASHSGJ,dhe nje pjese e pajisjeve te zyres per Avokaturen e Shtetit dhe aparatin jane realizuar. pajisjet elektronike si per aparatin dhe avokaturen jane ne proces prokurimi nga AKSHI</t>
  </si>
  <si>
    <t>Produkt  I  vitit 2017</t>
  </si>
  <si>
    <t>Furnizim vendosje ashensori per Avokaturen e Shtetit</t>
  </si>
  <si>
    <t>Blerje pajisje elektronike</t>
  </si>
  <si>
    <t xml:space="preserve">Administrate funksionale (per punonjesit e paperfshire ne realizimin e produkteve A,B,C) </t>
  </si>
  <si>
    <t>Produkti 1 nuk eshte realizuar plotesisht pasi dhe vendet vakante ne drejtorite perkatese jane vendimtare dhe sjellin si rrjedhoje mosrealizimin e planit 8-mujor</t>
  </si>
  <si>
    <t xml:space="preserve">Parashikohet te realizohet deri ne fund te vitit </t>
  </si>
  <si>
    <t>Jane duke u kryer punimet do te relaizohet ne muajt ne vjim</t>
  </si>
  <si>
    <t>Pershtatje emergjente e ambienteve te godines se Ministrise se Drejtesise (rikonstruksin,mbikqyrje dhe kolaudim)</t>
  </si>
  <si>
    <t>REALIZIMI për periudhën e raportimit (8-mujore/vjetore)</t>
  </si>
  <si>
    <t>Realizuar 100% sipas parashikimit</t>
  </si>
  <si>
    <t>Periudha e Raportimit: 8-mujori i vitit 2018</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</si>
</sst>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quot;;\-#,##0&quot;Lek&quot;"/>
    <numFmt numFmtId="165" formatCode="#,##0&quot;Lek&quot;;[Red]\-#,##0&quot;Lek&quot;"/>
    <numFmt numFmtId="166" formatCode="#,##0.00&quot;Lek&quot;;\-#,##0.00&quot;Lek&quot;"/>
    <numFmt numFmtId="167" formatCode="#,##0.00&quot;Lek&quot;;[Red]\-#,##0.00&quot;Lek&quot;"/>
    <numFmt numFmtId="168" formatCode="_-* #,##0&quot;Lek&quot;_-;\-* #,##0&quot;Lek&quot;_-;_-* &quot;-&quot;&quot;Lek&quot;_-;_-@_-"/>
    <numFmt numFmtId="169" formatCode="_-* #,##0_L_e_k_-;\-* #,##0_L_e_k_-;_-* &quot;-&quot;_L_e_k_-;_-@_-"/>
    <numFmt numFmtId="170" formatCode="_-* #,##0.00&quot;Lek&quot;_-;\-* #,##0.00&quot;Lek&quot;_-;_-* &quot;-&quot;??&quot;Lek&quot;_-;_-@_-"/>
    <numFmt numFmtId="171" formatCode="_-* #,##0.00_L_e_k_-;\-* #,##0.00_L_e_k_-;_-* &quot;-&quot;??_L_e_k_-;_-@_-"/>
    <numFmt numFmtId="172" formatCode="000"/>
    <numFmt numFmtId="173" formatCode="00000"/>
    <numFmt numFmtId="174" formatCode="00"/>
    <numFmt numFmtId="175" formatCode="dd/mm/yy;@"/>
    <numFmt numFmtId="176" formatCode="#,##0_ ;\-#,##0\ "/>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0.00;[Red]#,##0.00"/>
    <numFmt numFmtId="183" formatCode="_(* #,##0.0_);_(* \(#,##0.0\);_(* &quot;-&quot;??_);_(@_)"/>
    <numFmt numFmtId="184" formatCode="_(* #,##0_);_(* \(#,##0\);_(* &quot;-&quot;??_);_(@_)"/>
    <numFmt numFmtId="185" formatCode="_-* #,##0_-;\-* #,##0_-;_-* &quot;-&quot;??_-;_-@_-"/>
    <numFmt numFmtId="186" formatCode="_-* #,##0_-;\-* #,##0_-;_-* &quot;-&quot;_-;_-@_-"/>
    <numFmt numFmtId="187" formatCode="_-* #,##0.00_-;\-* #,##0.00_-;_-* &quot;-&quot;??_-;_-@_-"/>
    <numFmt numFmtId="188" formatCode="0.0%"/>
    <numFmt numFmtId="189" formatCode="0_);\(0\)"/>
    <numFmt numFmtId="190" formatCode="0.0"/>
    <numFmt numFmtId="191" formatCode="#,##0.0000"/>
    <numFmt numFmtId="192" formatCode="#,##0.000"/>
    <numFmt numFmtId="193" formatCode="&quot;   &quot;@"/>
    <numFmt numFmtId="194" formatCode="&quot;      &quot;@"/>
    <numFmt numFmtId="195" formatCode="&quot;         &quot;@"/>
    <numFmt numFmtId="196" formatCode="&quot;            &quot;@"/>
    <numFmt numFmtId="197" formatCode="&quot;               &quot;@"/>
    <numFmt numFmtId="198" formatCode="_([$€]* #,##0.00_);_([$€]* \(#,##0.00\);_([$€]* &quot;-&quot;??_);_(@_)"/>
    <numFmt numFmtId="199" formatCode="[&gt;=0.05]#,##0.0;[&lt;=-0.05]\-#,##0.0;?0.0"/>
    <numFmt numFmtId="200" formatCode="[Black]#,##0.0;[Black]\-#,##0.0;;"/>
    <numFmt numFmtId="201" formatCode="[Black][&gt;0.05]#,##0.0;[Black][&lt;-0.05]\-#,##0.0;;"/>
    <numFmt numFmtId="202" formatCode="[Black][&gt;0.5]#,##0;[Black][&lt;-0.5]\-#,##0;;"/>
    <numFmt numFmtId="203" formatCode="General\ \ \ \ \ \ "/>
    <numFmt numFmtId="204" formatCode="0.0\ \ \ \ \ \ \ \ "/>
    <numFmt numFmtId="205" formatCode="mmmm\ yyyy"/>
    <numFmt numFmtId="206" formatCode="#,##0\ &quot;Kč&quot;;\-#,##0\ &quot;Kč&quot;"/>
    <numFmt numFmtId="207" formatCode="#,##0.0____"/>
    <numFmt numFmtId="208" formatCode="\$#,##0.00\ ;\(\$#,##0.00\)"/>
    <numFmt numFmtId="209" formatCode="_-&quot;¢&quot;* #,##0_-;\-&quot;¢&quot;* #,##0_-;_-&quot;¢&quot;* &quot;-&quot;_-;_-@_-"/>
    <numFmt numFmtId="210" formatCode="_-&quot;¢&quot;* #,##0.00_-;\-&quot;¢&quot;* #,##0.00_-;_-&quot;¢&quot;* &quot;-&quot;??_-;_-@_-"/>
    <numFmt numFmtId="211" formatCode="&quot;£&quot;#,##0;\-&quot;£&quot;#,##0"/>
    <numFmt numFmtId="212" formatCode="&quot;£&quot;#,##0;[Red]\-&quot;£&quot;#,##0"/>
    <numFmt numFmtId="213" formatCode="&quot;£&quot;#,##0.00;\-&quot;£&quot;#,##0.00"/>
    <numFmt numFmtId="214" formatCode="&quot;£&quot;#,##0.00;[Red]\-&quot;£&quot;#,##0.00"/>
    <numFmt numFmtId="215" formatCode="_-&quot;£&quot;* #,##0_-;\-&quot;£&quot;* #,##0_-;_-&quot;£&quot;* &quot;-&quot;_-;_-@_-"/>
    <numFmt numFmtId="216" formatCode="_-&quot;£&quot;* #,##0.00_-;\-&quot;£&quot;* #,##0.00_-;_-&quot;£&quot;* &quot;-&quot;??_-;_-@_-"/>
    <numFmt numFmtId="217" formatCode="#,##0;[Red]#,##0"/>
    <numFmt numFmtId="218" formatCode="#,##0.00000"/>
  </numFmts>
  <fonts count="104">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9"/>
      <name val="Arial"/>
      <family val="2"/>
    </font>
    <font>
      <b/>
      <sz val="9"/>
      <name val="Arial"/>
      <family val="2"/>
    </font>
    <font>
      <i/>
      <sz val="10"/>
      <name val="Arial"/>
      <family val="2"/>
    </font>
    <font>
      <b/>
      <sz val="12"/>
      <color indexed="60"/>
      <name val="Calibri"/>
      <family val="2"/>
    </font>
    <font>
      <sz val="11"/>
      <name val="Arial"/>
      <family val="2"/>
    </font>
    <font>
      <b/>
      <sz val="8"/>
      <color indexed="60"/>
      <name val="Arial"/>
      <family val="2"/>
    </font>
    <font>
      <b/>
      <sz val="10"/>
      <color indexed="8"/>
      <name val="Calibri"/>
      <family val="2"/>
    </font>
    <font>
      <b/>
      <i/>
      <sz val="10"/>
      <color indexed="60"/>
      <name val="Calibri"/>
      <family val="2"/>
    </font>
    <font>
      <b/>
      <sz val="11"/>
      <color indexed="60"/>
      <name val="Calibri"/>
      <family val="2"/>
    </font>
    <font>
      <b/>
      <sz val="14"/>
      <color indexed="60"/>
      <name val="Calibri"/>
      <family val="2"/>
    </font>
    <font>
      <b/>
      <i/>
      <sz val="11"/>
      <color indexed="60"/>
      <name val="Calibri"/>
      <family val="2"/>
    </font>
    <font>
      <b/>
      <sz val="8"/>
      <name val="Times New Roman"/>
      <family val="1"/>
    </font>
    <font>
      <b/>
      <sz val="10"/>
      <color indexed="60"/>
      <name val="Arial"/>
      <family val="2"/>
    </font>
    <font>
      <b/>
      <u val="single"/>
      <sz val="12"/>
      <color indexed="60"/>
      <name val="Arial"/>
      <family val="2"/>
    </font>
    <font>
      <u val="single"/>
      <sz val="12"/>
      <color indexed="60"/>
      <name val="Arial"/>
      <family val="2"/>
    </font>
    <font>
      <b/>
      <i/>
      <sz val="8"/>
      <color indexed="60"/>
      <name val="Arial"/>
      <family val="2"/>
    </font>
    <font>
      <sz val="8"/>
      <color indexed="60"/>
      <name val="Arial"/>
      <family val="2"/>
    </font>
    <font>
      <sz val="10"/>
      <color indexed="60"/>
      <name val="Arial"/>
      <family val="2"/>
    </font>
    <font>
      <b/>
      <u val="single"/>
      <sz val="12"/>
      <color indexed="60"/>
      <name val="Calibri"/>
      <family val="2"/>
    </font>
    <font>
      <u val="single"/>
      <sz val="12"/>
      <color indexed="60"/>
      <name val="Calibri"/>
      <family val="2"/>
    </font>
    <font>
      <b/>
      <i/>
      <sz val="11"/>
      <color indexed="8"/>
      <name val="Calibri"/>
      <family val="2"/>
    </font>
    <font>
      <b/>
      <sz val="12"/>
      <color indexed="8"/>
      <name val="Calibri"/>
      <family val="2"/>
    </font>
    <font>
      <b/>
      <sz val="12"/>
      <color indexed="60"/>
      <name val="Arial"/>
      <family val="2"/>
    </font>
    <font>
      <b/>
      <sz val="9"/>
      <color indexed="60"/>
      <name val="Arial"/>
      <family val="2"/>
    </font>
    <font>
      <b/>
      <sz val="12"/>
      <name val="Calibri"/>
      <family val="2"/>
    </font>
    <font>
      <b/>
      <sz val="10"/>
      <name val="Calibri"/>
      <family val="2"/>
    </font>
    <font>
      <b/>
      <sz val="11"/>
      <color indexed="10"/>
      <name val="Calibri"/>
      <family val="2"/>
    </font>
    <font>
      <b/>
      <sz val="11"/>
      <name val="Calibri"/>
      <family val="2"/>
    </font>
    <font>
      <sz val="10"/>
      <color indexed="8"/>
      <name val="Times New Roman"/>
      <family val="1"/>
    </font>
    <font>
      <sz val="10"/>
      <color indexed="10"/>
      <name val="Times New Roman"/>
      <family val="1"/>
    </font>
    <font>
      <sz val="10"/>
      <color indexed="60"/>
      <name val="Times New Roman"/>
      <family val="1"/>
    </font>
    <font>
      <b/>
      <sz val="11"/>
      <color indexed="60"/>
      <name val="Arial"/>
      <family val="2"/>
    </font>
    <font>
      <sz val="11"/>
      <color rgb="FF000000"/>
      <name val="Calibri"/>
      <family val="2"/>
    </font>
    <font>
      <b/>
      <sz val="10"/>
      <color rgb="FFC00000"/>
      <name val="Arial"/>
      <family val="2"/>
    </font>
    <font>
      <b/>
      <sz val="8"/>
      <color rgb="FFC00000"/>
      <name val="Arial"/>
      <family val="2"/>
    </font>
    <font>
      <b/>
      <u val="single"/>
      <sz val="12"/>
      <color rgb="FFC00000"/>
      <name val="Arial"/>
      <family val="2"/>
    </font>
    <font>
      <u val="single"/>
      <sz val="12"/>
      <color rgb="FFC00000"/>
      <name val="Arial"/>
      <family val="2"/>
    </font>
    <font>
      <b/>
      <i/>
      <sz val="8"/>
      <color rgb="FFC00000"/>
      <name val="Arial"/>
      <family val="2"/>
    </font>
    <font>
      <sz val="8"/>
      <color rgb="FFC00000"/>
      <name val="Arial"/>
      <family val="2"/>
    </font>
    <font>
      <sz val="10"/>
      <color rgb="FFC00000"/>
      <name val="Arial"/>
      <family val="2"/>
    </font>
    <font>
      <b/>
      <u val="single"/>
      <sz val="12"/>
      <color rgb="FFC00000"/>
      <name val="Calibri"/>
      <family val="2"/>
    </font>
    <font>
      <u val="single"/>
      <sz val="12"/>
      <color rgb="FFC00000"/>
      <name val="Calibri"/>
      <family val="2"/>
    </font>
    <font>
      <b/>
      <sz val="11"/>
      <color theme="1"/>
      <name val="Calibri"/>
      <family val="2"/>
    </font>
    <font>
      <b/>
      <sz val="10"/>
      <color theme="1"/>
      <name val="Calibri"/>
      <family val="2"/>
    </font>
    <font>
      <b/>
      <sz val="11"/>
      <color rgb="FFC00000"/>
      <name val="Calibri"/>
      <family val="2"/>
    </font>
    <font>
      <b/>
      <i/>
      <sz val="11"/>
      <color theme="1"/>
      <name val="Calibri"/>
      <family val="2"/>
    </font>
    <font>
      <b/>
      <sz val="12"/>
      <color theme="1"/>
      <name val="Calibri"/>
      <family val="2"/>
    </font>
    <font>
      <b/>
      <i/>
      <sz val="10"/>
      <color rgb="FFC00000"/>
      <name val="Calibri"/>
      <family val="2"/>
    </font>
    <font>
      <b/>
      <sz val="12"/>
      <color rgb="FFC00000"/>
      <name val="Calibri"/>
      <family val="2"/>
    </font>
    <font>
      <b/>
      <sz val="12"/>
      <color rgb="FFC00000"/>
      <name val="Arial"/>
      <family val="2"/>
    </font>
    <font>
      <b/>
      <sz val="9"/>
      <color rgb="FFC00000"/>
      <name val="Arial"/>
      <family val="2"/>
    </font>
    <font>
      <b/>
      <sz val="11"/>
      <color rgb="FFFF0000"/>
      <name val="Calibri"/>
      <family val="2"/>
    </font>
    <font>
      <sz val="11"/>
      <color theme="1"/>
      <name val="Calibri"/>
      <family val="2"/>
    </font>
    <font>
      <sz val="10"/>
      <color theme="1"/>
      <name val="Times New Roman"/>
      <family val="1"/>
    </font>
    <font>
      <sz val="10"/>
      <color rgb="FFFF0000"/>
      <name val="Times New Roman"/>
      <family val="1"/>
    </font>
    <font>
      <sz val="10"/>
      <color rgb="FFC00000"/>
      <name val="Times New Roman"/>
      <family val="1"/>
    </font>
    <font>
      <b/>
      <sz val="11"/>
      <color rgb="FFC00000"/>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s>
  <borders count="96">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medium"/>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
      <left style="thin"/>
      <right style="medium"/>
      <top style="thin"/>
      <bottom style="thin"/>
    </border>
    <border>
      <left>
        <color indexed="63"/>
      </left>
      <right style="medium"/>
      <top style="medium"/>
      <bottom style="thin"/>
    </border>
    <border>
      <left style="thin"/>
      <right style="thin"/>
      <top style="thin"/>
      <bottom style="medium"/>
    </border>
    <border>
      <left>
        <color indexed="63"/>
      </left>
      <right style="medium"/>
      <top style="medium"/>
      <bottom>
        <color indexed="63"/>
      </bottom>
    </border>
    <border>
      <left style="medium"/>
      <right style="thin"/>
      <top style="medium"/>
      <bottom style="medium"/>
    </border>
    <border>
      <left style="medium"/>
      <right style="thin"/>
      <top style="medium"/>
      <bottom style="thin"/>
    </border>
    <border>
      <left style="medium"/>
      <right style="thin"/>
      <top>
        <color indexed="63"/>
      </top>
      <bottom>
        <color indexed="63"/>
      </bottom>
    </border>
    <border>
      <left style="medium"/>
      <right style="thin"/>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color indexed="63"/>
      </left>
      <right style="thin"/>
      <top>
        <color indexed="63"/>
      </top>
      <bottom style="thin"/>
    </border>
    <border>
      <left style="thin"/>
      <right style="medium"/>
      <top style="medium"/>
      <bottom style="dashed"/>
    </border>
    <border>
      <left style="thin"/>
      <right style="medium"/>
      <top style="dashed"/>
      <bottom style="dashed"/>
    </border>
    <border>
      <left>
        <color indexed="63"/>
      </left>
      <right style="medium"/>
      <top style="thin"/>
      <bottom style="thin"/>
    </border>
    <border>
      <left style="thin"/>
      <right style="thin"/>
      <top style="thick"/>
      <bottom>
        <color indexed="63"/>
      </bottom>
    </border>
    <border>
      <left style="thin"/>
      <right style="thin"/>
      <top style="thick"/>
      <bottom style="thin"/>
    </border>
    <border>
      <left style="thin"/>
      <right style="thick"/>
      <top style="thick"/>
      <bottom style="thin"/>
    </border>
    <border>
      <left style="thin"/>
      <right style="thick"/>
      <top style="thin"/>
      <bottom style="thin"/>
    </border>
    <border>
      <left style="thin"/>
      <right style="thin"/>
      <top style="thin"/>
      <bottom style="thick"/>
    </border>
    <border>
      <left style="thin"/>
      <right style="thin"/>
      <top>
        <color indexed="63"/>
      </top>
      <bottom style="thick"/>
    </border>
    <border>
      <left style="thin"/>
      <right style="thick"/>
      <top>
        <color indexed="63"/>
      </top>
      <bottom style="thick"/>
    </border>
    <border>
      <left style="thick"/>
      <right style="thin"/>
      <top style="thick"/>
      <bottom>
        <color indexed="63"/>
      </bottom>
    </border>
    <border>
      <left style="thick"/>
      <right style="thin"/>
      <top style="thin"/>
      <bottom style="thin"/>
    </border>
    <border>
      <left style="thick"/>
      <right style="thin"/>
      <top>
        <color indexed="63"/>
      </top>
      <bottom style="thick"/>
    </border>
    <border>
      <left>
        <color indexed="63"/>
      </left>
      <right style="thin"/>
      <top>
        <color indexed="63"/>
      </top>
      <bottom>
        <color indexed="63"/>
      </bottom>
    </border>
    <border>
      <left style="thin"/>
      <right style="thin"/>
      <top style="medium"/>
      <bottom style="medium"/>
    </border>
    <border>
      <left>
        <color indexed="63"/>
      </left>
      <right style="medium"/>
      <top style="dashed"/>
      <bottom style="thin"/>
    </border>
    <border>
      <left style="thin"/>
      <right style="medium"/>
      <top>
        <color indexed="63"/>
      </top>
      <bottom>
        <color indexed="63"/>
      </bottom>
    </border>
    <border>
      <left style="thin"/>
      <right style="medium"/>
      <top style="medium"/>
      <bottom style="medium"/>
    </border>
    <border>
      <left style="thin"/>
      <right style="medium"/>
      <top>
        <color indexed="63"/>
      </top>
      <bottom style="thin"/>
    </border>
    <border>
      <left>
        <color indexed="63"/>
      </left>
      <right style="thin"/>
      <top style="thin"/>
      <bottom style="thin"/>
    </border>
    <border>
      <left>
        <color indexed="63"/>
      </left>
      <right style="thin"/>
      <top style="thin"/>
      <bottom>
        <color indexed="63"/>
      </bottom>
    </border>
    <border>
      <left style="thick"/>
      <right style="thin"/>
      <top style="thin"/>
      <bottom>
        <color indexed="63"/>
      </bottom>
    </border>
    <border>
      <left style="thin"/>
      <right style="thick"/>
      <top style="thin"/>
      <bottom>
        <color indexed="63"/>
      </bottom>
    </border>
    <border>
      <left style="medium"/>
      <right style="medium"/>
      <top style="thin"/>
      <bottom>
        <color indexed="63"/>
      </bottom>
    </border>
    <border>
      <left style="medium"/>
      <right style="medium"/>
      <top style="thin"/>
      <bottom style="thin"/>
    </border>
    <border>
      <left style="thin"/>
      <right style="thin"/>
      <top>
        <color indexed="63"/>
      </top>
      <bottom style="thin"/>
    </border>
    <border>
      <left>
        <color indexed="63"/>
      </left>
      <right style="medium"/>
      <top style="thin"/>
      <bottom>
        <color indexed="63"/>
      </bottom>
    </border>
    <border>
      <left style="medium"/>
      <right>
        <color indexed="63"/>
      </right>
      <top style="thin"/>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style="medium"/>
      <right style="medium"/>
      <top style="thin"/>
      <bottom style="medium"/>
    </border>
    <border>
      <left>
        <color indexed="63"/>
      </left>
      <right style="thin"/>
      <top style="thin"/>
      <bottom style="medium"/>
    </border>
    <border>
      <left style="thin"/>
      <right style="thick"/>
      <top style="thin"/>
      <bottom style="medium"/>
    </border>
    <border>
      <left style="thick"/>
      <right style="thin"/>
      <top style="thin"/>
      <bottom style="medium"/>
    </border>
    <border>
      <left style="medium"/>
      <right style="thin"/>
      <top>
        <color indexed="63"/>
      </top>
      <bottom style="thin"/>
    </border>
    <border>
      <left style="thin"/>
      <right>
        <color indexed="63"/>
      </right>
      <top style="thin"/>
      <bottom style="medium"/>
    </border>
    <border>
      <left>
        <color indexed="63"/>
      </left>
      <right style="medium"/>
      <top style="thin"/>
      <bottom style="medium"/>
    </border>
    <border>
      <left style="thin"/>
      <right style="medium"/>
      <top>
        <color indexed="63"/>
      </top>
      <bottom style="mediu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thin"/>
    </border>
    <border>
      <left style="thin"/>
      <right style="thick"/>
      <top style="medium"/>
      <bottom style="thin"/>
    </border>
    <border>
      <left style="medium"/>
      <right style="medium"/>
      <top style="medium"/>
      <bottom style="thin"/>
    </border>
    <border>
      <left style="thick"/>
      <right style="thin"/>
      <top style="medium"/>
      <bottom style="thin"/>
    </border>
    <border>
      <left style="thin"/>
      <right>
        <color indexed="63"/>
      </right>
      <top style="medium"/>
      <bottom style="medium"/>
    </border>
    <border>
      <left style="medium"/>
      <right style="medium"/>
      <top style="medium"/>
      <bottom>
        <color indexed="63"/>
      </bottom>
    </border>
    <border>
      <left>
        <color indexed="63"/>
      </left>
      <right>
        <color indexed="63"/>
      </right>
      <top>
        <color indexed="63"/>
      </top>
      <bottom style="medium"/>
    </border>
    <border>
      <left style="thin"/>
      <right>
        <color indexed="63"/>
      </right>
      <top style="medium"/>
      <bottom style="thin"/>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s>
  <cellStyleXfs count="1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10" fillId="0" borderId="0">
      <alignment/>
      <protection/>
    </xf>
    <xf numFmtId="0" fontId="10" fillId="0" borderId="0">
      <alignment/>
      <protection/>
    </xf>
    <xf numFmtId="0" fontId="10" fillId="0" borderId="0">
      <alignment/>
      <protection/>
    </xf>
    <xf numFmtId="193" fontId="12" fillId="0" borderId="0" applyFont="0" applyFill="0" applyBorder="0" applyAlignment="0" applyProtection="0"/>
    <xf numFmtId="194" fontId="1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195" fontId="12" fillId="0" borderId="0" applyFont="0" applyFill="0" applyBorder="0" applyAlignment="0" applyProtection="0"/>
    <xf numFmtId="196" fontId="12" fillId="0" borderId="0" applyFont="0" applyFill="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197" fontId="12" fillId="0" borderId="0" applyFont="0" applyFill="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3" fontId="0" fillId="8" borderId="1" applyNumberFormat="0">
      <alignment/>
      <protection/>
    </xf>
    <xf numFmtId="0" fontId="16" fillId="20" borderId="2" applyNumberFormat="0" applyAlignment="0" applyProtection="0"/>
    <xf numFmtId="0" fontId="17" fillId="0" borderId="3" applyNumberFormat="0" applyFont="0" applyFill="0" applyAlignment="0" applyProtection="0"/>
    <xf numFmtId="0" fontId="18" fillId="21" borderId="4" applyNumberFormat="0" applyAlignment="0" applyProtection="0"/>
    <xf numFmtId="171" fontId="0" fillId="0" borderId="0" applyFont="0" applyFill="0" applyBorder="0" applyAlignment="0" applyProtection="0"/>
    <xf numFmtId="0" fontId="19" fillId="0" borderId="0">
      <alignment/>
      <protection/>
    </xf>
    <xf numFmtId="169" fontId="0" fillId="0" borderId="0" applyFont="0" applyFill="0" applyBorder="0" applyAlignment="0" applyProtection="0"/>
    <xf numFmtId="192" fontId="20" fillId="0" borderId="0">
      <alignment horizontal="right" vertical="top"/>
      <protection/>
    </xf>
    <xf numFmtId="0" fontId="19" fillId="0" borderId="0">
      <alignment/>
      <protection/>
    </xf>
    <xf numFmtId="0" fontId="19"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17" fillId="0" borderId="0" applyFont="0" applyFill="0" applyBorder="0" applyAlignment="0" applyProtection="0"/>
    <xf numFmtId="0" fontId="0" fillId="20" borderId="0" applyNumberFormat="0" applyBorder="0" applyProtection="0">
      <alignment/>
    </xf>
    <xf numFmtId="198" fontId="0" fillId="0" borderId="0" applyFont="0" applyFill="0" applyBorder="0" applyAlignment="0" applyProtection="0"/>
    <xf numFmtId="188" fontId="0" fillId="5" borderId="5" applyNumberFormat="0" applyFont="0" applyBorder="0" applyAlignment="0" applyProtection="0"/>
    <xf numFmtId="0" fontId="21" fillId="0" borderId="0" applyNumberForma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38" fontId="4" fillId="20"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3" borderId="1" applyNumberFormat="0" applyBorder="0" applyProtection="0">
      <alignment/>
    </xf>
    <xf numFmtId="177" fontId="12" fillId="0" borderId="0" applyFont="0" applyFill="0" applyBorder="0" applyAlignment="0" applyProtection="0"/>
    <xf numFmtId="3" fontId="12" fillId="0" borderId="0" applyFont="0" applyFill="0" applyBorder="0" applyAlignment="0" applyProtection="0"/>
    <xf numFmtId="0" fontId="26" fillId="7" borderId="2" applyNumberFormat="0" applyAlignment="0" applyProtection="0"/>
    <xf numFmtId="10" fontId="4" fillId="22" borderId="9" applyNumberFormat="0" applyBorder="0" applyAlignment="0" applyProtection="0"/>
    <xf numFmtId="3" fontId="0" fillId="7" borderId="0" applyNumberFormat="0" applyBorder="0">
      <alignment/>
      <protection/>
    </xf>
    <xf numFmtId="177" fontId="27" fillId="0" borderId="0">
      <alignment/>
      <protection/>
    </xf>
    <xf numFmtId="0" fontId="28" fillId="0" borderId="10" applyNumberFormat="0" applyFill="0" applyAlignment="0" applyProtection="0"/>
    <xf numFmtId="206" fontId="17" fillId="0" borderId="0" applyFont="0" applyFill="0" applyBorder="0" applyAlignment="0" applyProtection="0"/>
    <xf numFmtId="186" fontId="29" fillId="0" borderId="0" applyFont="0" applyFill="0" applyBorder="0" applyAlignment="0" applyProtection="0"/>
    <xf numFmtId="187"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5" fontId="17"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209" fontId="29" fillId="0" borderId="0" applyFont="0" applyFill="0" applyBorder="0" applyAlignment="0" applyProtection="0"/>
    <xf numFmtId="210" fontId="29" fillId="0" borderId="0" applyFont="0" applyFill="0" applyBorder="0" applyAlignment="0" applyProtection="0"/>
    <xf numFmtId="42" fontId="29" fillId="0" borderId="0" applyFont="0" applyFill="0" applyBorder="0" applyAlignment="0" applyProtection="0"/>
    <xf numFmtId="44" fontId="29" fillId="0" borderId="0" applyFont="0" applyFill="0" applyBorder="0" applyAlignment="0" applyProtection="0"/>
    <xf numFmtId="0" fontId="30" fillId="23" borderId="0" applyNumberFormat="0" applyBorder="0" applyAlignment="0" applyProtection="0"/>
    <xf numFmtId="0" fontId="31" fillId="0" borderId="0">
      <alignment/>
      <protection/>
    </xf>
    <xf numFmtId="0" fontId="3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199" fontId="29" fillId="0" borderId="0" applyFill="0" applyBorder="0" applyAlignment="0" applyProtection="0"/>
    <xf numFmtId="0" fontId="0" fillId="0" borderId="0">
      <alignment/>
      <protection/>
    </xf>
    <xf numFmtId="0" fontId="0" fillId="24" borderId="1" applyNumberFormat="0" applyFont="0" applyAlignment="0" applyProtection="0"/>
    <xf numFmtId="0" fontId="33" fillId="20" borderId="11" applyNumberFormat="0" applyAlignment="0" applyProtection="0"/>
    <xf numFmtId="40" fontId="11"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200" fontId="12" fillId="0" borderId="0" applyFont="0" applyFill="0" applyBorder="0" applyAlignment="0" applyProtection="0"/>
    <xf numFmtId="201" fontId="12" fillId="0" borderId="0" applyFont="0" applyFill="0" applyBorder="0" applyAlignment="0" applyProtection="0"/>
    <xf numFmtId="202" fontId="12" fillId="0" borderId="0" applyFont="0" applyFill="0" applyBorder="0" applyAlignment="0" applyProtection="0"/>
    <xf numFmtId="2" fontId="17" fillId="0" borderId="0" applyFont="0" applyFill="0" applyBorder="0" applyAlignment="0" applyProtection="0"/>
    <xf numFmtId="207" fontId="29" fillId="0" borderId="0" applyFill="0" applyBorder="0" applyAlignment="0">
      <protection/>
    </xf>
    <xf numFmtId="3" fontId="0" fillId="25" borderId="1" applyNumberFormat="0">
      <alignment/>
      <protection/>
    </xf>
    <xf numFmtId="0" fontId="12" fillId="0" borderId="0">
      <alignment/>
      <protection/>
    </xf>
    <xf numFmtId="0" fontId="34" fillId="0" borderId="0">
      <alignment/>
      <protection/>
    </xf>
    <xf numFmtId="0" fontId="11" fillId="0" borderId="0">
      <alignment vertical="top"/>
      <protection/>
    </xf>
    <xf numFmtId="0" fontId="0" fillId="0" borderId="0" applyNumberFormat="0">
      <alignment/>
      <protection/>
    </xf>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38"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29" fillId="0" borderId="0">
      <alignment/>
      <protection/>
    </xf>
    <xf numFmtId="0" fontId="40" fillId="0" borderId="0">
      <alignment horizontal="left" wrapText="1"/>
      <protection/>
    </xf>
    <xf numFmtId="0" fontId="41" fillId="0" borderId="13" applyNumberFormat="0" applyFont="0" applyFill="0" applyBorder="0" applyAlignment="0" applyProtection="0"/>
    <xf numFmtId="203" fontId="12" fillId="0" borderId="0" applyNumberFormat="0" applyFont="0" applyFill="0" applyBorder="0" applyAlignment="0" applyProtection="0"/>
    <xf numFmtId="0" fontId="41" fillId="0" borderId="0" applyNumberFormat="0" applyFont="0" applyFill="0" applyBorder="0" applyAlignment="0" applyProtection="0"/>
    <xf numFmtId="204" fontId="41" fillId="0" borderId="0" applyNumberFormat="0" applyFont="0" applyFill="0" applyBorder="0" applyAlignment="0" applyProtection="0"/>
    <xf numFmtId="0" fontId="29" fillId="0" borderId="13" applyNumberFormat="0" applyFont="0" applyFill="0" applyAlignment="0" applyProtection="0"/>
    <xf numFmtId="0" fontId="29" fillId="0" borderId="0" applyNumberFormat="0" applyFont="0" applyFill="0" applyBorder="0" applyAlignment="0" applyProtection="0"/>
    <xf numFmtId="0" fontId="41" fillId="0" borderId="0" applyNumberFormat="0" applyFont="0" applyFill="0" applyBorder="0" applyAlignment="0" applyProtection="0"/>
    <xf numFmtId="0" fontId="29" fillId="0" borderId="0" applyNumberFormat="0" applyFont="0" applyFill="0" applyBorder="0" applyAlignment="0" applyProtection="0"/>
    <xf numFmtId="205" fontId="29" fillId="0" borderId="0">
      <alignment horizontal="right"/>
      <protection/>
    </xf>
    <xf numFmtId="0" fontId="42" fillId="0" borderId="0" applyNumberFormat="0" applyFill="0" applyBorder="0" applyAlignment="0" applyProtection="0"/>
    <xf numFmtId="0" fontId="43" fillId="0" borderId="0" applyNumberFormat="0" applyFill="0" applyBorder="0" applyAlignment="0" applyProtection="0"/>
    <xf numFmtId="190" fontId="10" fillId="0" borderId="0">
      <alignment horizontal="right"/>
      <protection/>
    </xf>
    <xf numFmtId="0" fontId="44" fillId="0" borderId="0" applyProtection="0">
      <alignment/>
    </xf>
    <xf numFmtId="208" fontId="44" fillId="0" borderId="0" applyProtection="0">
      <alignment/>
    </xf>
    <xf numFmtId="0" fontId="45" fillId="0" borderId="0" applyProtection="0">
      <alignment/>
    </xf>
    <xf numFmtId="0" fontId="46" fillId="0" borderId="0" applyProtection="0">
      <alignment/>
    </xf>
    <xf numFmtId="0" fontId="44" fillId="0" borderId="14" applyProtection="0">
      <alignment/>
    </xf>
    <xf numFmtId="0" fontId="44" fillId="0" borderId="0">
      <alignment/>
      <protection/>
    </xf>
    <xf numFmtId="10" fontId="44" fillId="0" borderId="0" applyProtection="0">
      <alignment/>
    </xf>
    <xf numFmtId="0" fontId="44" fillId="0" borderId="0">
      <alignment/>
      <protection/>
    </xf>
    <xf numFmtId="2" fontId="44" fillId="0" borderId="0" applyProtection="0">
      <alignment/>
    </xf>
    <xf numFmtId="4" fontId="44" fillId="0" borderId="0" applyProtection="0">
      <alignment/>
    </xf>
  </cellStyleXfs>
  <cellXfs count="393">
    <xf numFmtId="0" fontId="0" fillId="0" borderId="0" xfId="0" applyAlignment="1">
      <alignment/>
    </xf>
    <xf numFmtId="0" fontId="1" fillId="0" borderId="0" xfId="0" applyFont="1" applyAlignment="1">
      <alignment/>
    </xf>
    <xf numFmtId="0" fontId="4" fillId="0" borderId="0" xfId="0" applyFont="1" applyFill="1" applyBorder="1" applyAlignment="1">
      <alignment/>
    </xf>
    <xf numFmtId="0" fontId="4" fillId="0" borderId="0" xfId="0" applyFont="1" applyAlignment="1">
      <alignment/>
    </xf>
    <xf numFmtId="177" fontId="3" fillId="0" borderId="0" xfId="0" applyNumberFormat="1" applyFont="1" applyBorder="1" applyAlignment="1">
      <alignment wrapText="1"/>
    </xf>
    <xf numFmtId="0" fontId="3" fillId="0" borderId="15" xfId="0" applyFont="1" applyFill="1" applyBorder="1" applyAlignment="1">
      <alignment/>
    </xf>
    <xf numFmtId="0" fontId="4" fillId="0" borderId="16" xfId="0" applyFont="1" applyBorder="1" applyAlignment="1">
      <alignment horizontal="left"/>
    </xf>
    <xf numFmtId="0" fontId="47" fillId="0" borderId="0" xfId="0" applyFont="1" applyBorder="1" applyAlignment="1">
      <alignment/>
    </xf>
    <xf numFmtId="0" fontId="3" fillId="0" borderId="0" xfId="0" applyFont="1" applyBorder="1" applyAlignment="1">
      <alignment horizontal="center"/>
    </xf>
    <xf numFmtId="0" fontId="79" fillId="0" borderId="0" xfId="0" applyFont="1" applyBorder="1" applyAlignment="1">
      <alignment/>
    </xf>
    <xf numFmtId="0" fontId="3" fillId="0" borderId="9" xfId="0" applyFont="1" applyFill="1" applyBorder="1" applyAlignment="1">
      <alignment horizontal="center"/>
    </xf>
    <xf numFmtId="0" fontId="80" fillId="0" borderId="0" xfId="0" applyFont="1" applyAlignment="1">
      <alignment horizontal="center"/>
    </xf>
    <xf numFmtId="0" fontId="4" fillId="0" borderId="17" xfId="0" applyFont="1" applyFill="1" applyBorder="1" applyAlignment="1">
      <alignment/>
    </xf>
    <xf numFmtId="0" fontId="4" fillId="0" borderId="18" xfId="0" applyFont="1" applyFill="1" applyBorder="1" applyAlignment="1">
      <alignment/>
    </xf>
    <xf numFmtId="0" fontId="3" fillId="0" borderId="19" xfId="0" applyFont="1" applyFill="1" applyBorder="1" applyAlignment="1">
      <alignment/>
    </xf>
    <xf numFmtId="0" fontId="4" fillId="0" borderId="0" xfId="0" applyFont="1" applyFill="1" applyBorder="1" applyAlignment="1">
      <alignment horizontal="left"/>
    </xf>
    <xf numFmtId="0" fontId="3" fillId="0" borderId="20" xfId="0" applyFont="1" applyFill="1" applyBorder="1" applyAlignment="1">
      <alignment horizontal="center" vertical="center"/>
    </xf>
    <xf numFmtId="0" fontId="3" fillId="0" borderId="20" xfId="0" applyFont="1" applyFill="1" applyBorder="1" applyAlignment="1">
      <alignment horizontal="center" vertical="center" wrapText="1"/>
    </xf>
    <xf numFmtId="0" fontId="4" fillId="0" borderId="0" xfId="0" applyFont="1" applyFill="1" applyBorder="1" applyAlignment="1">
      <alignment horizontal="center"/>
    </xf>
    <xf numFmtId="0" fontId="3" fillId="0" borderId="0" xfId="0" applyFont="1" applyFill="1" applyBorder="1" applyAlignment="1">
      <alignment horizont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49" fontId="81" fillId="0" borderId="23" xfId="0" applyNumberFormat="1" applyFont="1" applyFill="1" applyBorder="1" applyAlignment="1">
      <alignment horizontal="center" vertical="center"/>
    </xf>
    <xf numFmtId="49" fontId="81" fillId="0" borderId="24" xfId="0" applyNumberFormat="1" applyFont="1" applyFill="1" applyBorder="1" applyAlignment="1">
      <alignment horizontal="center" vertical="center"/>
    </xf>
    <xf numFmtId="0" fontId="82" fillId="0" borderId="0" xfId="0" applyFont="1" applyAlignment="1">
      <alignment/>
    </xf>
    <xf numFmtId="0" fontId="83" fillId="0" borderId="0" xfId="0" applyFont="1" applyAlignment="1">
      <alignment/>
    </xf>
    <xf numFmtId="0" fontId="0" fillId="0" borderId="0" xfId="0" applyAlignment="1">
      <alignment horizontal="center"/>
    </xf>
    <xf numFmtId="0" fontId="7" fillId="0" borderId="0" xfId="0" applyFont="1" applyFill="1" applyBorder="1" applyAlignment="1">
      <alignment horizontal="center"/>
    </xf>
    <xf numFmtId="0" fontId="3" fillId="0" borderId="15" xfId="0" applyFont="1" applyFill="1" applyBorder="1" applyAlignment="1">
      <alignment horizontal="center"/>
    </xf>
    <xf numFmtId="0" fontId="4" fillId="0" borderId="15" xfId="0" applyFont="1" applyBorder="1" applyAlignment="1">
      <alignment horizontal="center"/>
    </xf>
    <xf numFmtId="0" fontId="83" fillId="0" borderId="0" xfId="0" applyFont="1" applyAlignment="1">
      <alignment horizontal="center"/>
    </xf>
    <xf numFmtId="0" fontId="4" fillId="0" borderId="0" xfId="0" applyFont="1" applyBorder="1" applyAlignment="1">
      <alignment horizontal="center"/>
    </xf>
    <xf numFmtId="177" fontId="3" fillId="0" borderId="9" xfId="0" applyNumberFormat="1" applyFont="1" applyBorder="1" applyAlignment="1">
      <alignment horizontal="center"/>
    </xf>
    <xf numFmtId="177" fontId="3" fillId="0" borderId="0" xfId="0" applyNumberFormat="1"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7" fillId="0" borderId="25" xfId="0" applyFont="1" applyFill="1" applyBorder="1" applyAlignment="1">
      <alignment horizontal="center"/>
    </xf>
    <xf numFmtId="0" fontId="7" fillId="0" borderId="18" xfId="0" applyFont="1" applyFill="1" applyBorder="1" applyAlignment="1">
      <alignment horizontal="center"/>
    </xf>
    <xf numFmtId="0" fontId="4" fillId="0" borderId="18" xfId="0" applyFont="1" applyFill="1" applyBorder="1" applyAlignment="1">
      <alignment horizontal="center"/>
    </xf>
    <xf numFmtId="0" fontId="4" fillId="0" borderId="26"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4" fillId="0" borderId="27" xfId="0" applyFont="1" applyFill="1" applyBorder="1" applyAlignment="1">
      <alignment horizontal="center"/>
    </xf>
    <xf numFmtId="0" fontId="4" fillId="0" borderId="0" xfId="0" applyFont="1" applyAlignment="1">
      <alignment horizontal="center"/>
    </xf>
    <xf numFmtId="0" fontId="8" fillId="26" borderId="15" xfId="0" applyFont="1" applyFill="1" applyBorder="1" applyAlignment="1">
      <alignment horizontal="center"/>
    </xf>
    <xf numFmtId="177" fontId="8" fillId="26" borderId="9" xfId="0" applyNumberFormat="1" applyFont="1" applyFill="1" applyBorder="1" applyAlignment="1">
      <alignment horizontal="center"/>
    </xf>
    <xf numFmtId="177" fontId="4" fillId="26" borderId="28" xfId="0" applyNumberFormat="1" applyFont="1" applyFill="1" applyBorder="1" applyAlignment="1">
      <alignment horizontal="center"/>
    </xf>
    <xf numFmtId="0" fontId="83" fillId="0" borderId="0" xfId="0" applyFont="1" applyAlignment="1">
      <alignment horizontal="center"/>
    </xf>
    <xf numFmtId="0" fontId="80" fillId="0" borderId="0" xfId="0" applyFont="1" applyAlignment="1">
      <alignment horizontal="center"/>
    </xf>
    <xf numFmtId="0" fontId="4" fillId="0" borderId="29" xfId="0" applyFont="1" applyFill="1" applyBorder="1" applyAlignment="1">
      <alignment horizontal="center"/>
    </xf>
    <xf numFmtId="49" fontId="81" fillId="0" borderId="24" xfId="0" applyNumberFormat="1" applyFont="1" applyFill="1" applyBorder="1" applyAlignment="1">
      <alignment horizontal="center" vertical="center"/>
    </xf>
    <xf numFmtId="177" fontId="3" fillId="26" borderId="28" xfId="0" applyNumberFormat="1" applyFont="1" applyFill="1" applyBorder="1" applyAlignment="1">
      <alignment horizontal="center"/>
    </xf>
    <xf numFmtId="177" fontId="3" fillId="0" borderId="28" xfId="0" applyNumberFormat="1" applyFont="1" applyBorder="1" applyAlignment="1">
      <alignment horizontal="center"/>
    </xf>
    <xf numFmtId="177" fontId="3" fillId="0" borderId="0" xfId="0" applyNumberFormat="1" applyFont="1" applyBorder="1" applyAlignment="1">
      <alignment horizontal="center"/>
    </xf>
    <xf numFmtId="0" fontId="0" fillId="0" borderId="0" xfId="0" applyFont="1" applyAlignment="1">
      <alignment horizontal="center"/>
    </xf>
    <xf numFmtId="0" fontId="8" fillId="26" borderId="16" xfId="0" applyFont="1" applyFill="1" applyBorder="1" applyAlignment="1">
      <alignment horizont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177" fontId="4" fillId="27" borderId="9" xfId="0" applyNumberFormat="1" applyFont="1" applyFill="1" applyBorder="1" applyAlignment="1">
      <alignment horizontal="center"/>
    </xf>
    <xf numFmtId="177" fontId="8" fillId="27" borderId="9" xfId="0" applyNumberFormat="1" applyFont="1" applyFill="1" applyBorder="1" applyAlignment="1">
      <alignment horizontal="center"/>
    </xf>
    <xf numFmtId="49" fontId="4" fillId="27" borderId="28" xfId="0" applyNumberFormat="1" applyFont="1" applyFill="1" applyBorder="1" applyAlignment="1">
      <alignment horizontal="center"/>
    </xf>
    <xf numFmtId="0" fontId="84" fillId="26" borderId="15" xfId="0" applyFont="1" applyFill="1" applyBorder="1" applyAlignment="1">
      <alignment horizontal="center"/>
    </xf>
    <xf numFmtId="0" fontId="81" fillId="28" borderId="16" xfId="0" applyFont="1" applyFill="1" applyBorder="1" applyAlignment="1">
      <alignment horizontal="center"/>
    </xf>
    <xf numFmtId="177" fontId="81" fillId="28" borderId="9" xfId="0" applyNumberFormat="1" applyFont="1" applyFill="1" applyBorder="1" applyAlignment="1">
      <alignment horizontal="center"/>
    </xf>
    <xf numFmtId="177" fontId="81" fillId="28" borderId="28" xfId="0" applyNumberFormat="1" applyFont="1" applyFill="1" applyBorder="1" applyAlignment="1">
      <alignment horizontal="center"/>
    </xf>
    <xf numFmtId="0" fontId="85" fillId="0" borderId="0" xfId="0" applyFont="1" applyAlignment="1">
      <alignment/>
    </xf>
    <xf numFmtId="0" fontId="86" fillId="0" borderId="0" xfId="0" applyFont="1" applyAlignment="1">
      <alignment/>
    </xf>
    <xf numFmtId="177" fontId="81" fillId="29" borderId="30" xfId="0" applyNumberFormat="1" applyFont="1" applyFill="1" applyBorder="1" applyAlignment="1">
      <alignment horizontal="center"/>
    </xf>
    <xf numFmtId="0" fontId="84" fillId="26" borderId="16" xfId="0" applyFont="1" applyFill="1" applyBorder="1" applyAlignment="1">
      <alignment horizontal="center"/>
    </xf>
    <xf numFmtId="177" fontId="84" fillId="26" borderId="9" xfId="0" applyNumberFormat="1" applyFont="1" applyFill="1" applyBorder="1" applyAlignment="1">
      <alignment horizontal="center"/>
    </xf>
    <xf numFmtId="177" fontId="81" fillId="26" borderId="28" xfId="0" applyNumberFormat="1" applyFont="1" applyFill="1" applyBorder="1" applyAlignment="1">
      <alignment horizontal="center"/>
    </xf>
    <xf numFmtId="49" fontId="3" fillId="27" borderId="21" xfId="0" applyNumberFormat="1" applyFont="1" applyFill="1" applyBorder="1" applyAlignment="1">
      <alignment horizontal="center"/>
    </xf>
    <xf numFmtId="0" fontId="3" fillId="27" borderId="16" xfId="0" applyFont="1" applyFill="1" applyBorder="1" applyAlignment="1">
      <alignment horizontal="center"/>
    </xf>
    <xf numFmtId="0" fontId="4" fillId="0" borderId="31" xfId="0" applyFont="1" applyFill="1" applyBorder="1" applyAlignment="1">
      <alignment horizontal="center"/>
    </xf>
    <xf numFmtId="177" fontId="4" fillId="27" borderId="23" xfId="0" applyNumberFormat="1" applyFont="1" applyFill="1" applyBorder="1" applyAlignment="1">
      <alignment horizontal="center"/>
    </xf>
    <xf numFmtId="177" fontId="85" fillId="26" borderId="32" xfId="0" applyNumberFormat="1" applyFont="1" applyFill="1" applyBorder="1" applyAlignment="1">
      <alignment horizontal="center"/>
    </xf>
    <xf numFmtId="0" fontId="82" fillId="0" borderId="0" xfId="0" applyFont="1" applyAlignment="1">
      <alignment horizontal="left"/>
    </xf>
    <xf numFmtId="0" fontId="4" fillId="27" borderId="9" xfId="0" applyFont="1" applyFill="1" applyBorder="1" applyAlignment="1">
      <alignment horizontal="center"/>
    </xf>
    <xf numFmtId="0" fontId="4" fillId="27" borderId="9" xfId="0" applyFont="1" applyFill="1" applyBorder="1" applyAlignment="1">
      <alignment horizontal="center"/>
    </xf>
    <xf numFmtId="0" fontId="3" fillId="27" borderId="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4" fillId="27" borderId="9" xfId="0" applyNumberFormat="1" applyFont="1" applyFill="1" applyBorder="1" applyAlignment="1">
      <alignment horizontal="center" vertical="center"/>
    </xf>
    <xf numFmtId="0" fontId="87" fillId="0" borderId="0" xfId="0" applyFont="1" applyBorder="1" applyAlignment="1">
      <alignment/>
    </xf>
    <xf numFmtId="0" fontId="88" fillId="0" borderId="0" xfId="0" applyFont="1" applyBorder="1" applyAlignment="1">
      <alignment/>
    </xf>
    <xf numFmtId="0" fontId="83" fillId="0" borderId="0" xfId="0" applyFont="1" applyAlignment="1">
      <alignment/>
    </xf>
    <xf numFmtId="0" fontId="48" fillId="0" borderId="0" xfId="0" applyFont="1" applyBorder="1" applyAlignment="1">
      <alignment horizontal="left"/>
    </xf>
    <xf numFmtId="0" fontId="48" fillId="0" borderId="5" xfId="0" applyFont="1" applyBorder="1" applyAlignment="1">
      <alignment horizontal="left"/>
    </xf>
    <xf numFmtId="0" fontId="82" fillId="0" borderId="0" xfId="0" applyFont="1" applyBorder="1" applyAlignment="1">
      <alignment/>
    </xf>
    <xf numFmtId="0" fontId="83" fillId="0" borderId="0" xfId="0" applyFont="1" applyBorder="1" applyAlignment="1">
      <alignment/>
    </xf>
    <xf numFmtId="0" fontId="3" fillId="0" borderId="0" xfId="0" applyFont="1" applyFill="1" applyBorder="1" applyAlignment="1">
      <alignment horizontal="center" vertical="center"/>
    </xf>
    <xf numFmtId="0" fontId="48" fillId="0" borderId="9" xfId="0" applyFont="1" applyFill="1" applyBorder="1" applyAlignment="1">
      <alignment horizontal="center" vertical="center"/>
    </xf>
    <xf numFmtId="0" fontId="48" fillId="0" borderId="15" xfId="0" applyFont="1" applyFill="1" applyBorder="1" applyAlignment="1">
      <alignment horizontal="center" vertical="center"/>
    </xf>
    <xf numFmtId="0" fontId="4" fillId="0" borderId="0" xfId="0" applyFont="1" applyAlignment="1">
      <alignment vertical="center" wrapText="1"/>
    </xf>
    <xf numFmtId="0" fontId="89" fillId="0" borderId="9" xfId="0" applyFont="1" applyBorder="1" applyAlignment="1">
      <alignment horizontal="center" vertical="center" wrapText="1"/>
    </xf>
    <xf numFmtId="0" fontId="89" fillId="0" borderId="20" xfId="0" applyFont="1" applyFill="1" applyBorder="1" applyAlignment="1">
      <alignment horizontal="center" vertical="center" wrapText="1"/>
    </xf>
    <xf numFmtId="0" fontId="90" fillId="0" borderId="9" xfId="0" applyFont="1" applyBorder="1" applyAlignment="1">
      <alignment horizontal="center" vertical="center" wrapText="1"/>
    </xf>
    <xf numFmtId="0" fontId="82" fillId="0" borderId="0" xfId="0" applyFont="1" applyAlignment="1">
      <alignment horizontal="left"/>
    </xf>
    <xf numFmtId="0" fontId="82" fillId="0" borderId="0" xfId="0" applyFont="1" applyAlignment="1">
      <alignment/>
    </xf>
    <xf numFmtId="0" fontId="91" fillId="0" borderId="33" xfId="0" applyFont="1" applyBorder="1" applyAlignment="1">
      <alignment horizontal="center" vertical="center" wrapText="1"/>
    </xf>
    <xf numFmtId="0" fontId="89" fillId="27" borderId="9" xfId="0" applyFont="1" applyFill="1" applyBorder="1" applyAlignment="1">
      <alignment horizontal="center" vertical="center" wrapText="1"/>
    </xf>
    <xf numFmtId="0" fontId="89" fillId="27" borderId="9" xfId="0" applyFont="1" applyFill="1" applyBorder="1" applyAlignment="1">
      <alignment horizontal="center" vertical="center" wrapText="1"/>
    </xf>
    <xf numFmtId="0" fontId="0" fillId="27" borderId="9" xfId="0" applyFill="1" applyBorder="1" applyAlignment="1">
      <alignment horizontal="center" vertical="center" wrapText="1"/>
    </xf>
    <xf numFmtId="0" fontId="92" fillId="0" borderId="15" xfId="0" applyFont="1" applyBorder="1" applyAlignment="1">
      <alignment horizontal="center" vertical="center" wrapText="1"/>
    </xf>
    <xf numFmtId="0" fontId="49" fillId="0" borderId="34" xfId="0" applyFont="1" applyBorder="1" applyAlignment="1">
      <alignment horizontal="center" vertical="center" wrapText="1"/>
    </xf>
    <xf numFmtId="0" fontId="93" fillId="0" borderId="15" xfId="0" applyFont="1" applyBorder="1" applyAlignment="1">
      <alignment horizontal="center" vertical="center" wrapText="1"/>
    </xf>
    <xf numFmtId="0" fontId="94" fillId="0" borderId="0" xfId="0" applyFont="1" applyAlignment="1">
      <alignment horizontal="left"/>
    </xf>
    <xf numFmtId="0" fontId="80" fillId="0" borderId="0" xfId="0" applyFont="1" applyAlignment="1">
      <alignment/>
    </xf>
    <xf numFmtId="0" fontId="94" fillId="0" borderId="0" xfId="0" applyFont="1" applyAlignment="1">
      <alignment/>
    </xf>
    <xf numFmtId="0" fontId="3" fillId="0" borderId="20" xfId="104" applyFont="1" applyFill="1" applyBorder="1" applyAlignment="1">
      <alignment horizontal="center" vertical="center" wrapText="1"/>
      <protection/>
    </xf>
    <xf numFmtId="0" fontId="2" fillId="0" borderId="0" xfId="104" applyFont="1" applyFill="1" applyAlignment="1">
      <alignment vertical="center" wrapText="1"/>
      <protection/>
    </xf>
    <xf numFmtId="0" fontId="0" fillId="0" borderId="0" xfId="104" applyFill="1" applyAlignment="1">
      <alignment vertical="center" wrapText="1"/>
      <protection/>
    </xf>
    <xf numFmtId="0" fontId="0" fillId="0" borderId="0" xfId="104" applyFill="1" applyBorder="1" applyAlignment="1">
      <alignment vertical="center" wrapText="1"/>
      <protection/>
    </xf>
    <xf numFmtId="0" fontId="9" fillId="0" borderId="0" xfId="104" applyFont="1" applyFill="1" applyBorder="1" applyAlignment="1">
      <alignment horizontal="center" vertical="center" wrapText="1"/>
      <protection/>
    </xf>
    <xf numFmtId="0" fontId="2" fillId="0" borderId="0" xfId="104" applyFont="1" applyFill="1" applyBorder="1" applyAlignment="1">
      <alignment vertical="center" wrapText="1"/>
      <protection/>
    </xf>
    <xf numFmtId="0" fontId="2" fillId="0" borderId="0" xfId="104" applyFont="1" applyFill="1" applyAlignment="1">
      <alignment vertical="center"/>
      <protection/>
    </xf>
    <xf numFmtId="0" fontId="0" fillId="0" borderId="0" xfId="104" applyFill="1" applyAlignment="1">
      <alignment vertical="center"/>
      <protection/>
    </xf>
    <xf numFmtId="0" fontId="0" fillId="0" borderId="0" xfId="104" applyFill="1" applyBorder="1" applyAlignment="1">
      <alignment vertical="center"/>
      <protection/>
    </xf>
    <xf numFmtId="0" fontId="80" fillId="0" borderId="0" xfId="104" applyFont="1" applyFill="1" applyAlignment="1">
      <alignment vertical="center"/>
      <protection/>
    </xf>
    <xf numFmtId="0" fontId="86" fillId="0" borderId="0" xfId="104" applyFont="1" applyFill="1" applyAlignment="1">
      <alignment vertical="center"/>
      <protection/>
    </xf>
    <xf numFmtId="0" fontId="86" fillId="0" borderId="0" xfId="104" applyFont="1" applyFill="1" applyBorder="1" applyAlignment="1">
      <alignment vertical="center"/>
      <protection/>
    </xf>
    <xf numFmtId="0" fontId="82" fillId="0" borderId="0" xfId="104" applyFont="1" applyFill="1" applyAlignment="1">
      <alignment vertical="center"/>
      <protection/>
    </xf>
    <xf numFmtId="0" fontId="83" fillId="0" borderId="0" xfId="104" applyFont="1" applyFill="1" applyAlignment="1">
      <alignment vertical="center"/>
      <protection/>
    </xf>
    <xf numFmtId="0" fontId="83" fillId="0" borderId="0" xfId="104" applyFont="1" applyFill="1" applyAlignment="1">
      <alignment horizontal="left" vertical="center"/>
      <protection/>
    </xf>
    <xf numFmtId="0" fontId="83" fillId="0" borderId="0" xfId="104" applyFont="1" applyFill="1" applyBorder="1" applyAlignment="1">
      <alignment vertical="center"/>
      <protection/>
    </xf>
    <xf numFmtId="0" fontId="1" fillId="0" borderId="0" xfId="104" applyFont="1" applyFill="1" applyBorder="1" applyAlignment="1">
      <alignment vertical="center" wrapText="1"/>
      <protection/>
    </xf>
    <xf numFmtId="0" fontId="0" fillId="27" borderId="15" xfId="104" applyFill="1" applyBorder="1" applyAlignment="1">
      <alignment vertical="center" wrapText="1"/>
      <protection/>
    </xf>
    <xf numFmtId="0" fontId="0" fillId="27" borderId="9" xfId="104" applyFill="1" applyBorder="1" applyAlignment="1">
      <alignment vertical="center" wrapText="1"/>
      <protection/>
    </xf>
    <xf numFmtId="0" fontId="0" fillId="27" borderId="28" xfId="104" applyFill="1" applyBorder="1" applyAlignment="1">
      <alignment vertical="center" wrapText="1"/>
      <protection/>
    </xf>
    <xf numFmtId="0" fontId="0" fillId="27" borderId="35" xfId="104" applyFill="1" applyBorder="1" applyAlignment="1">
      <alignment vertical="center" wrapText="1"/>
      <protection/>
    </xf>
    <xf numFmtId="0" fontId="0" fillId="27" borderId="30" xfId="104" applyFill="1" applyBorder="1" applyAlignment="1">
      <alignment vertical="center" wrapText="1"/>
      <protection/>
    </xf>
    <xf numFmtId="0" fontId="0" fillId="27" borderId="36" xfId="104" applyFill="1" applyBorder="1" applyAlignment="1">
      <alignment vertical="center" wrapText="1"/>
      <protection/>
    </xf>
    <xf numFmtId="0" fontId="3" fillId="0" borderId="37" xfId="104" applyFont="1" applyFill="1" applyBorder="1" applyAlignment="1">
      <alignment horizontal="center" vertical="center" wrapText="1"/>
      <protection/>
    </xf>
    <xf numFmtId="0" fontId="3" fillId="0" borderId="38" xfId="104" applyFont="1" applyFill="1" applyBorder="1" applyAlignment="1">
      <alignment horizontal="center" vertical="center" wrapText="1"/>
      <protection/>
    </xf>
    <xf numFmtId="0" fontId="89" fillId="0" borderId="9" xfId="0" applyFont="1" applyFill="1" applyBorder="1" applyAlignment="1">
      <alignment vertical="center" wrapText="1"/>
    </xf>
    <xf numFmtId="0" fontId="89" fillId="0" borderId="9" xfId="0" applyFont="1" applyFill="1" applyBorder="1" applyAlignment="1">
      <alignment horizontal="center" vertical="center" wrapText="1"/>
    </xf>
    <xf numFmtId="0" fontId="89"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82" fillId="0" borderId="0" xfId="0" applyFont="1" applyAlignment="1">
      <alignment/>
    </xf>
    <xf numFmtId="0" fontId="95" fillId="0" borderId="20" xfId="0" applyFont="1" applyBorder="1" applyAlignment="1">
      <alignment horizontal="center" vertical="center" wrapText="1"/>
    </xf>
    <xf numFmtId="0" fontId="93" fillId="0" borderId="15" xfId="0" applyFont="1" applyFill="1" applyBorder="1" applyAlignment="1">
      <alignment horizontal="center" vertical="center" wrapText="1"/>
    </xf>
    <xf numFmtId="0" fontId="95" fillId="0" borderId="39" xfId="0" applyFont="1" applyBorder="1" applyAlignment="1">
      <alignment horizontal="center" vertical="center" wrapText="1"/>
    </xf>
    <xf numFmtId="0" fontId="89" fillId="0" borderId="40" xfId="0" applyFont="1" applyFill="1" applyBorder="1" applyAlignment="1">
      <alignment horizontal="center" vertical="center" wrapText="1"/>
    </xf>
    <xf numFmtId="0" fontId="89" fillId="0" borderId="13" xfId="0" applyFont="1" applyFill="1" applyBorder="1" applyAlignment="1">
      <alignment horizontal="center" vertical="center" wrapText="1"/>
    </xf>
    <xf numFmtId="0" fontId="89" fillId="0" borderId="41" xfId="0" applyFont="1" applyFill="1" applyBorder="1" applyAlignment="1">
      <alignment horizontal="center" vertical="center" wrapText="1"/>
    </xf>
    <xf numFmtId="0" fontId="96" fillId="0" borderId="42" xfId="0" applyFont="1" applyBorder="1" applyAlignment="1">
      <alignment horizontal="center" vertical="center" wrapText="1"/>
    </xf>
    <xf numFmtId="0" fontId="96" fillId="27" borderId="43" xfId="0" applyFont="1" applyFill="1" applyBorder="1" applyAlignment="1">
      <alignment horizontal="center" vertical="center" wrapText="1"/>
    </xf>
    <xf numFmtId="9" fontId="80" fillId="27" borderId="44" xfId="0" applyNumberFormat="1" applyFont="1" applyFill="1" applyBorder="1" applyAlignment="1">
      <alignment horizontal="center" vertical="center" wrapText="1"/>
    </xf>
    <xf numFmtId="177" fontId="81" fillId="29" borderId="36" xfId="0" applyNumberFormat="1" applyFont="1" applyFill="1" applyBorder="1" applyAlignment="1">
      <alignment horizontal="center"/>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xf>
    <xf numFmtId="0" fontId="4" fillId="27" borderId="48" xfId="0" applyFont="1" applyFill="1" applyBorder="1" applyAlignment="1">
      <alignment horizontal="center"/>
    </xf>
    <xf numFmtId="0" fontId="4" fillId="27" borderId="49" xfId="0" applyFont="1" applyFill="1" applyBorder="1" applyAlignment="1">
      <alignment horizontal="center"/>
    </xf>
    <xf numFmtId="0" fontId="4" fillId="27" borderId="50" xfId="0" applyFont="1" applyFill="1" applyBorder="1" applyAlignment="1">
      <alignment horizontal="center"/>
    </xf>
    <xf numFmtId="177" fontId="4" fillId="27" borderId="49" xfId="0" applyNumberFormat="1" applyFont="1" applyFill="1" applyBorder="1" applyAlignment="1">
      <alignment horizontal="center" vertical="center"/>
    </xf>
    <xf numFmtId="0" fontId="4" fillId="27" borderId="51" xfId="0" applyFont="1" applyFill="1" applyBorder="1" applyAlignment="1">
      <alignment horizontal="center"/>
    </xf>
    <xf numFmtId="0" fontId="97" fillId="0" borderId="0" xfId="0" applyFont="1" applyBorder="1" applyAlignment="1">
      <alignment horizontal="left"/>
    </xf>
    <xf numFmtId="0" fontId="91" fillId="0" borderId="0" xfId="0" applyFont="1" applyAlignment="1">
      <alignment horizontal="center"/>
    </xf>
    <xf numFmtId="0" fontId="3" fillId="0" borderId="52" xfId="0" applyFont="1" applyFill="1" applyBorder="1" applyAlignment="1">
      <alignment horizontal="center" vertical="center" wrapText="1"/>
    </xf>
    <xf numFmtId="0" fontId="4" fillId="27" borderId="53" xfId="0" applyFont="1" applyFill="1" applyBorder="1" applyAlignment="1">
      <alignment horizontal="center"/>
    </xf>
    <xf numFmtId="0" fontId="4" fillId="27" borderId="54" xfId="0" applyFont="1" applyFill="1" applyBorder="1" applyAlignment="1">
      <alignment horizontal="center"/>
    </xf>
    <xf numFmtId="0" fontId="4" fillId="0" borderId="0" xfId="0" applyFont="1" applyFill="1" applyBorder="1" applyAlignment="1">
      <alignment/>
    </xf>
    <xf numFmtId="0" fontId="4" fillId="0" borderId="55" xfId="0" applyFont="1" applyFill="1" applyBorder="1" applyAlignment="1">
      <alignment/>
    </xf>
    <xf numFmtId="0" fontId="4" fillId="0" borderId="13" xfId="0" applyFont="1" applyFill="1" applyBorder="1" applyAlignment="1">
      <alignment/>
    </xf>
    <xf numFmtId="0" fontId="4" fillId="0" borderId="41" xfId="0" applyFont="1" applyFill="1" applyBorder="1" applyAlignment="1">
      <alignment/>
    </xf>
    <xf numFmtId="0" fontId="96" fillId="0" borderId="32" xfId="0" applyFont="1" applyBorder="1" applyAlignment="1">
      <alignment horizontal="center"/>
    </xf>
    <xf numFmtId="0" fontId="96" fillId="0" borderId="56" xfId="0" applyFont="1" applyBorder="1" applyAlignment="1">
      <alignment horizontal="center"/>
    </xf>
    <xf numFmtId="0" fontId="96" fillId="0" borderId="0" xfId="0" applyFont="1" applyAlignment="1">
      <alignment horizontal="center" vertical="center" wrapText="1"/>
    </xf>
    <xf numFmtId="0" fontId="3" fillId="27" borderId="9" xfId="0" applyFont="1" applyFill="1" applyBorder="1" applyAlignment="1">
      <alignment horizontal="center"/>
    </xf>
    <xf numFmtId="3" fontId="4" fillId="27" borderId="23" xfId="0" applyNumberFormat="1" applyFont="1" applyFill="1" applyBorder="1" applyAlignment="1">
      <alignment horizontal="center"/>
    </xf>
    <xf numFmtId="3" fontId="3" fillId="26" borderId="56" xfId="0" applyNumberFormat="1" applyFont="1" applyFill="1" applyBorder="1" applyAlignment="1">
      <alignment horizontal="center" vertical="top" wrapText="1"/>
    </xf>
    <xf numFmtId="3" fontId="4" fillId="27" borderId="9" xfId="0" applyNumberFormat="1" applyFont="1" applyFill="1" applyBorder="1" applyAlignment="1">
      <alignment horizontal="center"/>
    </xf>
    <xf numFmtId="3" fontId="4" fillId="26" borderId="28" xfId="0" applyNumberFormat="1" applyFont="1" applyFill="1" applyBorder="1" applyAlignment="1">
      <alignment horizontal="center"/>
    </xf>
    <xf numFmtId="49" fontId="4" fillId="27" borderId="28" xfId="0" applyNumberFormat="1" applyFont="1" applyFill="1" applyBorder="1" applyAlignment="1" quotePrefix="1">
      <alignment horizontal="center"/>
    </xf>
    <xf numFmtId="3" fontId="4" fillId="26" borderId="24" xfId="0" applyNumberFormat="1" applyFont="1" applyFill="1" applyBorder="1" applyAlignment="1">
      <alignment horizontal="center"/>
    </xf>
    <xf numFmtId="0" fontId="3" fillId="27" borderId="9" xfId="0" applyFont="1" applyFill="1" applyBorder="1" applyAlignment="1" quotePrefix="1">
      <alignment horizontal="center" vertical="center"/>
    </xf>
    <xf numFmtId="0" fontId="2" fillId="27" borderId="16" xfId="0" applyFont="1" applyFill="1" applyBorder="1" applyAlignment="1">
      <alignment horizontal="center" vertical="center"/>
    </xf>
    <xf numFmtId="0" fontId="3" fillId="27" borderId="16" xfId="0" applyFont="1" applyFill="1" applyBorder="1" applyAlignment="1">
      <alignment horizontal="center" vertical="center"/>
    </xf>
    <xf numFmtId="0" fontId="71" fillId="27" borderId="39" xfId="0" applyFont="1" applyFill="1" applyBorder="1" applyAlignment="1" quotePrefix="1">
      <alignment horizontal="center" vertical="center" wrapText="1"/>
    </xf>
    <xf numFmtId="0" fontId="92" fillId="0" borderId="21" xfId="0" applyFont="1" applyBorder="1" applyAlignment="1">
      <alignment horizontal="center" vertical="center" wrapText="1"/>
    </xf>
    <xf numFmtId="0" fontId="89" fillId="0" borderId="23" xfId="0" applyFont="1" applyFill="1" applyBorder="1" applyAlignment="1">
      <alignment horizontal="center" vertical="center" wrapText="1"/>
    </xf>
    <xf numFmtId="9" fontId="0" fillId="0" borderId="9" xfId="111" applyFont="1" applyFill="1" applyBorder="1" applyAlignment="1">
      <alignment horizontal="center" vertical="center" wrapText="1"/>
    </xf>
    <xf numFmtId="0" fontId="89" fillId="30" borderId="9" xfId="0" applyFont="1" applyFill="1" applyBorder="1" applyAlignment="1">
      <alignment horizontal="center" vertical="center" wrapText="1"/>
    </xf>
    <xf numFmtId="9" fontId="0" fillId="27" borderId="9" xfId="111" applyFont="1" applyFill="1" applyBorder="1" applyAlignment="1">
      <alignment horizontal="center" vertical="center" wrapText="1"/>
    </xf>
    <xf numFmtId="9" fontId="80" fillId="27" borderId="28" xfId="0" applyNumberFormat="1" applyFont="1" applyFill="1" applyBorder="1" applyAlignment="1">
      <alignment horizontal="center" vertical="center" wrapText="1"/>
    </xf>
    <xf numFmtId="0" fontId="96" fillId="0" borderId="57" xfId="0" applyFont="1" applyFill="1" applyBorder="1" applyAlignment="1">
      <alignment horizontal="center" vertical="center" wrapText="1"/>
    </xf>
    <xf numFmtId="0" fontId="90" fillId="0" borderId="9" xfId="0" applyFont="1" applyFill="1" applyBorder="1" applyAlignment="1">
      <alignment horizontal="center" vertical="center" wrapText="1"/>
    </xf>
    <xf numFmtId="0" fontId="0" fillId="30" borderId="0" xfId="104" applyFill="1" applyBorder="1" applyAlignment="1">
      <alignment vertical="center" wrapText="1"/>
      <protection/>
    </xf>
    <xf numFmtId="0" fontId="3" fillId="30" borderId="0" xfId="0" applyFont="1" applyFill="1" applyBorder="1" applyAlignment="1">
      <alignment horizontal="center" vertical="center" wrapText="1"/>
    </xf>
    <xf numFmtId="3" fontId="0" fillId="30" borderId="0" xfId="104" applyNumberFormat="1" applyFill="1" applyBorder="1" applyAlignment="1">
      <alignment vertical="center" wrapText="1"/>
      <protection/>
    </xf>
    <xf numFmtId="0" fontId="89" fillId="27" borderId="9" xfId="0" applyFont="1" applyFill="1" applyBorder="1" applyAlignment="1">
      <alignment horizontal="left" vertical="center" wrapText="1"/>
    </xf>
    <xf numFmtId="0" fontId="72" fillId="27" borderId="9" xfId="0" applyFont="1" applyFill="1" applyBorder="1" applyAlignment="1">
      <alignment horizontal="left" vertical="center" wrapText="1"/>
    </xf>
    <xf numFmtId="0" fontId="98" fillId="27" borderId="9" xfId="0" applyFont="1" applyFill="1" applyBorder="1" applyAlignment="1">
      <alignment horizontal="left" vertical="center" wrapText="1"/>
    </xf>
    <xf numFmtId="0" fontId="74" fillId="27" borderId="9" xfId="0" applyFont="1" applyFill="1" applyBorder="1" applyAlignment="1">
      <alignment horizontal="left" vertical="center" wrapText="1"/>
    </xf>
    <xf numFmtId="9" fontId="0" fillId="26" borderId="9" xfId="111" applyFont="1" applyFill="1" applyBorder="1" applyAlignment="1">
      <alignment horizontal="center" vertical="center" wrapText="1"/>
    </xf>
    <xf numFmtId="0" fontId="98" fillId="0" borderId="9"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74" fillId="27" borderId="9" xfId="0" applyFont="1" applyFill="1" applyBorder="1" applyAlignment="1">
      <alignment horizontal="center" vertical="center" wrapText="1"/>
    </xf>
    <xf numFmtId="0" fontId="99" fillId="27"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27" borderId="9" xfId="0" applyFont="1" applyFill="1" applyBorder="1" applyAlignment="1">
      <alignment horizontal="center" vertical="center" wrapText="1"/>
    </xf>
    <xf numFmtId="0" fontId="0" fillId="27" borderId="9" xfId="0" applyFill="1" applyBorder="1" applyAlignment="1">
      <alignment/>
    </xf>
    <xf numFmtId="0" fontId="0" fillId="27" borderId="9" xfId="0" applyFill="1" applyBorder="1" applyAlignment="1">
      <alignment horizontal="center"/>
    </xf>
    <xf numFmtId="0" fontId="74" fillId="27" borderId="23" xfId="0" applyFont="1" applyFill="1" applyBorder="1" applyAlignment="1">
      <alignment horizontal="center" vertical="center" wrapText="1"/>
    </xf>
    <xf numFmtId="0" fontId="74" fillId="30" borderId="23" xfId="0" applyFont="1" applyFill="1" applyBorder="1" applyAlignment="1">
      <alignment horizontal="center" vertical="center" wrapText="1"/>
    </xf>
    <xf numFmtId="0" fontId="98" fillId="27" borderId="23" xfId="0" applyFont="1" applyFill="1" applyBorder="1" applyAlignment="1">
      <alignment horizontal="left" vertical="center" wrapText="1"/>
    </xf>
    <xf numFmtId="0" fontId="3" fillId="27" borderId="22" xfId="0" applyFont="1" applyFill="1" applyBorder="1" applyAlignment="1">
      <alignment horizontal="center"/>
    </xf>
    <xf numFmtId="3" fontId="4" fillId="26" borderId="58" xfId="0" applyNumberFormat="1" applyFont="1" applyFill="1" applyBorder="1" applyAlignment="1">
      <alignment horizontal="center"/>
    </xf>
    <xf numFmtId="3" fontId="4" fillId="26" borderId="59" xfId="0" applyNumberFormat="1" applyFont="1" applyFill="1" applyBorder="1" applyAlignment="1">
      <alignment horizontal="center"/>
    </xf>
    <xf numFmtId="3" fontId="4" fillId="0" borderId="20" xfId="0" applyNumberFormat="1" applyFont="1" applyFill="1" applyBorder="1" applyAlignment="1">
      <alignment horizontal="center"/>
    </xf>
    <xf numFmtId="177" fontId="3" fillId="30" borderId="9" xfId="0" applyNumberFormat="1" applyFont="1" applyFill="1" applyBorder="1" applyAlignment="1">
      <alignment horizontal="center"/>
    </xf>
    <xf numFmtId="3" fontId="0" fillId="0" borderId="0" xfId="0" applyNumberFormat="1" applyAlignment="1">
      <alignment horizontal="center"/>
    </xf>
    <xf numFmtId="184" fontId="29" fillId="27" borderId="9" xfId="53" applyNumberFormat="1" applyFont="1" applyFill="1" applyBorder="1" applyAlignment="1">
      <alignment horizontal="right" vertical="center" wrapText="1"/>
    </xf>
    <xf numFmtId="3" fontId="29" fillId="27" borderId="9" xfId="0" applyNumberFormat="1" applyFont="1" applyFill="1" applyBorder="1" applyAlignment="1">
      <alignment horizontal="right" vertical="center" wrapText="1"/>
    </xf>
    <xf numFmtId="171" fontId="29" fillId="27" borderId="28" xfId="53" applyFont="1" applyFill="1" applyBorder="1" applyAlignment="1">
      <alignment horizontal="left" vertical="center"/>
    </xf>
    <xf numFmtId="171" fontId="29" fillId="27" borderId="28" xfId="53" applyFont="1" applyFill="1" applyBorder="1" applyAlignment="1">
      <alignment horizontal="left" vertical="center" wrapText="1"/>
    </xf>
    <xf numFmtId="0" fontId="29" fillId="27" borderId="60" xfId="104" applyFont="1" applyFill="1" applyBorder="1" applyAlignment="1">
      <alignment vertical="center" wrapText="1"/>
      <protection/>
    </xf>
    <xf numFmtId="3" fontId="29" fillId="27" borderId="61" xfId="0" applyNumberFormat="1" applyFont="1" applyFill="1" applyBorder="1" applyAlignment="1">
      <alignment horizontal="center" vertical="center"/>
    </xf>
    <xf numFmtId="3" fontId="29" fillId="27" borderId="9" xfId="0" applyNumberFormat="1" applyFont="1" applyFill="1" applyBorder="1" applyAlignment="1">
      <alignment horizontal="center" vertical="center"/>
    </xf>
    <xf numFmtId="3" fontId="29" fillId="26" borderId="48" xfId="0" applyNumberFormat="1" applyFont="1" applyFill="1" applyBorder="1" applyAlignment="1">
      <alignment horizontal="center" vertical="center"/>
    </xf>
    <xf numFmtId="3" fontId="29" fillId="27" borderId="53" xfId="0" applyNumberFormat="1" applyFont="1" applyFill="1" applyBorder="1" applyAlignment="1">
      <alignment horizontal="center" vertical="center"/>
    </xf>
    <xf numFmtId="3" fontId="29" fillId="26" borderId="28" xfId="0" applyNumberFormat="1" applyFont="1" applyFill="1" applyBorder="1" applyAlignment="1">
      <alignment horizontal="center" vertical="center"/>
    </xf>
    <xf numFmtId="3" fontId="29" fillId="27" borderId="62" xfId="0" applyNumberFormat="1" applyFont="1" applyFill="1" applyBorder="1" applyAlignment="1">
      <alignment horizontal="center" vertical="center"/>
    </xf>
    <xf numFmtId="3" fontId="29" fillId="27" borderId="23" xfId="0" applyNumberFormat="1" applyFont="1" applyFill="1" applyBorder="1" applyAlignment="1">
      <alignment horizontal="center" vertical="center"/>
    </xf>
    <xf numFmtId="3" fontId="29" fillId="27" borderId="63" xfId="0" applyNumberFormat="1" applyFont="1" applyFill="1" applyBorder="1" applyAlignment="1">
      <alignment horizontal="center" vertical="center"/>
    </xf>
    <xf numFmtId="192" fontId="29" fillId="26" borderId="48" xfId="0" applyNumberFormat="1" applyFont="1" applyFill="1" applyBorder="1" applyAlignment="1">
      <alignment horizontal="center" vertical="center"/>
    </xf>
    <xf numFmtId="3" fontId="29" fillId="26" borderId="64" xfId="0" applyNumberFormat="1" applyFont="1" applyFill="1" applyBorder="1" applyAlignment="1">
      <alignment horizontal="center" vertical="center"/>
    </xf>
    <xf numFmtId="0" fontId="29" fillId="27" borderId="65" xfId="0" applyFont="1" applyFill="1" applyBorder="1" applyAlignment="1">
      <alignment horizontal="center" vertical="center"/>
    </xf>
    <xf numFmtId="0" fontId="29" fillId="27" borderId="66" xfId="0" applyFont="1" applyFill="1" applyBorder="1" applyAlignment="1">
      <alignment horizontal="center" vertical="center"/>
    </xf>
    <xf numFmtId="0" fontId="38" fillId="27" borderId="9" xfId="0" applyFont="1" applyFill="1" applyBorder="1" applyAlignment="1">
      <alignment vertical="center" wrapText="1"/>
    </xf>
    <xf numFmtId="0" fontId="98" fillId="27" borderId="16" xfId="0" applyFont="1" applyFill="1" applyBorder="1" applyAlignment="1">
      <alignment horizontal="left" vertical="center" wrapText="1"/>
    </xf>
    <xf numFmtId="0" fontId="89" fillId="27" borderId="61" xfId="0" applyFont="1" applyFill="1" applyBorder="1" applyAlignment="1">
      <alignment horizontal="center" vertical="center" wrapText="1"/>
    </xf>
    <xf numFmtId="0" fontId="74" fillId="27" borderId="67" xfId="0" applyFont="1" applyFill="1" applyBorder="1" applyAlignment="1">
      <alignment horizontal="left" vertical="center" wrapText="1"/>
    </xf>
    <xf numFmtId="3" fontId="99" fillId="27" borderId="9" xfId="0" applyNumberFormat="1" applyFont="1" applyFill="1" applyBorder="1" applyAlignment="1">
      <alignment horizontal="center" vertical="center" wrapText="1"/>
    </xf>
    <xf numFmtId="3" fontId="89" fillId="27" borderId="9" xfId="0" applyNumberFormat="1" applyFont="1" applyFill="1" applyBorder="1" applyAlignment="1">
      <alignment horizontal="center" vertical="center" wrapText="1"/>
    </xf>
    <xf numFmtId="0" fontId="0" fillId="30" borderId="0" xfId="0" applyFill="1" applyAlignment="1">
      <alignment vertical="center"/>
    </xf>
    <xf numFmtId="9" fontId="80" fillId="27" borderId="44" xfId="0" applyNumberFormat="1" applyFont="1" applyFill="1" applyBorder="1" applyAlignment="1">
      <alignment horizontal="left" vertical="center" wrapText="1"/>
    </xf>
    <xf numFmtId="9" fontId="80" fillId="27" borderId="68" xfId="0" applyNumberFormat="1" applyFont="1" applyFill="1" applyBorder="1" applyAlignment="1">
      <alignment horizontal="left" vertical="center" wrapText="1"/>
    </xf>
    <xf numFmtId="0" fontId="38" fillId="27" borderId="69" xfId="0" applyFont="1" applyFill="1" applyBorder="1" applyAlignment="1">
      <alignment horizontal="center" vertical="center"/>
    </xf>
    <xf numFmtId="0" fontId="38" fillId="27" borderId="69" xfId="0" applyFont="1" applyFill="1" applyBorder="1" applyAlignment="1">
      <alignment horizontal="center" vertical="center" wrapText="1"/>
    </xf>
    <xf numFmtId="0" fontId="38" fillId="27" borderId="70" xfId="0" applyFont="1" applyFill="1" applyBorder="1" applyAlignment="1">
      <alignment horizontal="left" vertical="center" wrapText="1"/>
    </xf>
    <xf numFmtId="0" fontId="38" fillId="27" borderId="71" xfId="0" applyFont="1" applyFill="1" applyBorder="1" applyAlignment="1">
      <alignment horizontal="center" vertical="center" wrapText="1"/>
    </xf>
    <xf numFmtId="0" fontId="38" fillId="27" borderId="72" xfId="0" applyFont="1" applyFill="1" applyBorder="1" applyAlignment="1">
      <alignment horizontal="center" vertical="center" wrapText="1"/>
    </xf>
    <xf numFmtId="0" fontId="29" fillId="27" borderId="73" xfId="0" applyFont="1" applyFill="1" applyBorder="1" applyAlignment="1">
      <alignment horizontal="center" vertical="center"/>
    </xf>
    <xf numFmtId="3" fontId="29" fillId="27" borderId="74" xfId="0" applyNumberFormat="1" applyFont="1" applyFill="1" applyBorder="1" applyAlignment="1">
      <alignment horizontal="center" vertical="center"/>
    </xf>
    <xf numFmtId="3" fontId="29" fillId="27" borderId="30" xfId="0" applyNumberFormat="1" applyFont="1" applyFill="1" applyBorder="1" applyAlignment="1">
      <alignment horizontal="center" vertical="center"/>
    </xf>
    <xf numFmtId="3" fontId="29" fillId="26" borderId="75" xfId="0" applyNumberFormat="1" applyFont="1" applyFill="1" applyBorder="1" applyAlignment="1">
      <alignment horizontal="center" vertical="center"/>
    </xf>
    <xf numFmtId="3" fontId="29" fillId="27" borderId="76" xfId="0" applyNumberFormat="1" applyFont="1" applyFill="1" applyBorder="1" applyAlignment="1">
      <alignment horizontal="center" vertical="center"/>
    </xf>
    <xf numFmtId="192" fontId="29" fillId="26" borderId="75" xfId="0" applyNumberFormat="1" applyFont="1" applyFill="1" applyBorder="1" applyAlignment="1">
      <alignment horizontal="center" vertical="center"/>
    </xf>
    <xf numFmtId="3" fontId="29" fillId="26" borderId="36" xfId="0" applyNumberFormat="1" applyFont="1" applyFill="1" applyBorder="1" applyAlignment="1">
      <alignment horizontal="center" vertical="center"/>
    </xf>
    <xf numFmtId="0" fontId="29" fillId="27" borderId="66" xfId="0" applyFont="1" applyFill="1" applyBorder="1" applyAlignment="1">
      <alignment horizontal="center" vertical="center" wrapText="1"/>
    </xf>
    <xf numFmtId="0" fontId="29" fillId="27" borderId="67" xfId="104" applyFont="1" applyFill="1" applyBorder="1" applyAlignment="1">
      <alignment vertical="center" wrapText="1"/>
      <protection/>
    </xf>
    <xf numFmtId="0" fontId="29" fillId="27" borderId="9" xfId="104" applyFont="1" applyFill="1" applyBorder="1" applyAlignment="1">
      <alignment vertical="center" wrapText="1"/>
      <protection/>
    </xf>
    <xf numFmtId="0" fontId="29" fillId="27" borderId="28" xfId="104" applyFont="1" applyFill="1" applyBorder="1" applyAlignment="1">
      <alignment vertical="center" wrapText="1"/>
      <protection/>
    </xf>
    <xf numFmtId="3" fontId="29" fillId="27" borderId="67" xfId="104" applyNumberFormat="1" applyFont="1" applyFill="1" applyBorder="1" applyAlignment="1">
      <alignment vertical="center" wrapText="1"/>
      <protection/>
    </xf>
    <xf numFmtId="3" fontId="29" fillId="27" borderId="9" xfId="104" applyNumberFormat="1" applyFont="1" applyFill="1" applyBorder="1" applyAlignment="1">
      <alignment vertical="center" wrapText="1"/>
      <protection/>
    </xf>
    <xf numFmtId="49" fontId="100" fillId="27" borderId="9" xfId="0" applyNumberFormat="1" applyFont="1" applyFill="1" applyBorder="1" applyAlignment="1">
      <alignment/>
    </xf>
    <xf numFmtId="0" fontId="100" fillId="27" borderId="9" xfId="0" applyNumberFormat="1" applyFont="1" applyFill="1" applyBorder="1" applyAlignment="1">
      <alignment wrapText="1"/>
    </xf>
    <xf numFmtId="3" fontId="58" fillId="27" borderId="9" xfId="107" applyNumberFormat="1" applyFont="1" applyFill="1" applyBorder="1" applyAlignment="1">
      <alignment horizontal="center" wrapText="1"/>
      <protection/>
    </xf>
    <xf numFmtId="0" fontId="83" fillId="30" borderId="0" xfId="0" applyFont="1" applyFill="1" applyBorder="1" applyAlignment="1">
      <alignment/>
    </xf>
    <xf numFmtId="0" fontId="88" fillId="30" borderId="0" xfId="0" applyFont="1" applyFill="1" applyBorder="1" applyAlignment="1">
      <alignment/>
    </xf>
    <xf numFmtId="0" fontId="47" fillId="30" borderId="0" xfId="0" applyFont="1" applyFill="1" applyBorder="1" applyAlignment="1">
      <alignment/>
    </xf>
    <xf numFmtId="0" fontId="48" fillId="30" borderId="0" xfId="0" applyFont="1" applyFill="1" applyBorder="1" applyAlignment="1">
      <alignment horizontal="left"/>
    </xf>
    <xf numFmtId="0" fontId="0" fillId="30" borderId="0" xfId="0" applyFill="1" applyAlignment="1">
      <alignment/>
    </xf>
    <xf numFmtId="0" fontId="96" fillId="30" borderId="56" xfId="0" applyFont="1" applyFill="1" applyBorder="1" applyAlignment="1">
      <alignment horizontal="center"/>
    </xf>
    <xf numFmtId="3" fontId="29" fillId="27" borderId="48" xfId="0" applyNumberFormat="1" applyFont="1" applyFill="1" applyBorder="1" applyAlignment="1">
      <alignment horizontal="center" vertical="center"/>
    </xf>
    <xf numFmtId="3" fontId="29" fillId="27" borderId="64" xfId="0" applyNumberFormat="1" applyFont="1" applyFill="1" applyBorder="1" applyAlignment="1">
      <alignment horizontal="center" vertical="center"/>
    </xf>
    <xf numFmtId="218" fontId="29" fillId="27" borderId="75" xfId="0" applyNumberFormat="1" applyFont="1" applyFill="1" applyBorder="1" applyAlignment="1">
      <alignment horizontal="center" vertical="center"/>
    </xf>
    <xf numFmtId="0" fontId="29" fillId="27" borderId="77" xfId="104" applyFont="1" applyFill="1" applyBorder="1" applyAlignment="1">
      <alignment vertical="center" wrapText="1"/>
      <protection/>
    </xf>
    <xf numFmtId="3" fontId="101" fillId="27" borderId="67" xfId="104" applyNumberFormat="1" applyFont="1" applyFill="1" applyBorder="1" applyAlignment="1">
      <alignment vertical="center" wrapText="1"/>
      <protection/>
    </xf>
    <xf numFmtId="0" fontId="29" fillId="27" borderId="15" xfId="104" applyFont="1" applyFill="1" applyBorder="1" applyAlignment="1">
      <alignment vertical="center" wrapText="1"/>
      <protection/>
    </xf>
    <xf numFmtId="3" fontId="29" fillId="27" borderId="23" xfId="104" applyNumberFormat="1" applyFont="1" applyFill="1" applyBorder="1" applyAlignment="1">
      <alignment vertical="center" wrapText="1"/>
      <protection/>
    </xf>
    <xf numFmtId="0" fontId="38" fillId="27" borderId="22" xfId="0" applyFont="1" applyFill="1" applyBorder="1" applyAlignment="1">
      <alignment horizontal="center" vertical="center" wrapText="1"/>
    </xf>
    <xf numFmtId="0" fontId="38" fillId="27" borderId="9" xfId="104" applyFont="1" applyFill="1" applyBorder="1" applyAlignment="1">
      <alignment vertical="center" wrapText="1"/>
      <protection/>
    </xf>
    <xf numFmtId="0" fontId="38" fillId="27" borderId="9" xfId="105" applyFont="1" applyFill="1" applyBorder="1" applyAlignment="1">
      <alignment horizontal="left" vertical="center" wrapText="1"/>
      <protection/>
    </xf>
    <xf numFmtId="3" fontId="4" fillId="30" borderId="20" xfId="0" applyNumberFormat="1" applyFont="1" applyFill="1" applyBorder="1" applyAlignment="1">
      <alignment horizontal="center" vertical="top" wrapText="1"/>
    </xf>
    <xf numFmtId="3" fontId="29" fillId="26" borderId="16" xfId="0" applyNumberFormat="1" applyFont="1" applyFill="1" applyBorder="1" applyAlignment="1">
      <alignment horizontal="center" vertical="center"/>
    </xf>
    <xf numFmtId="192" fontId="29" fillId="26" borderId="78" xfId="0" applyNumberFormat="1" applyFont="1" applyFill="1" applyBorder="1" applyAlignment="1">
      <alignment horizontal="center" vertical="center"/>
    </xf>
    <xf numFmtId="9" fontId="102" fillId="27" borderId="61" xfId="0" applyNumberFormat="1" applyFont="1" applyFill="1" applyBorder="1" applyAlignment="1">
      <alignment horizontal="center" vertical="center" wrapText="1"/>
    </xf>
    <xf numFmtId="0" fontId="86" fillId="27" borderId="61" xfId="0" applyFont="1" applyFill="1" applyBorder="1" applyAlignment="1">
      <alignment horizontal="center" vertical="center" wrapText="1"/>
    </xf>
    <xf numFmtId="9" fontId="86" fillId="27" borderId="44" xfId="0" applyNumberFormat="1" applyFont="1" applyFill="1" applyBorder="1" applyAlignment="1">
      <alignment horizontal="center" vertical="center" wrapText="1"/>
    </xf>
    <xf numFmtId="9" fontId="86" fillId="27" borderId="44" xfId="0" applyNumberFormat="1" applyFont="1" applyFill="1" applyBorder="1" applyAlignment="1">
      <alignment horizontal="left" vertical="center" wrapText="1"/>
    </xf>
    <xf numFmtId="9" fontId="86" fillId="27" borderId="68" xfId="0" applyNumberFormat="1" applyFont="1" applyFill="1" applyBorder="1" applyAlignment="1">
      <alignment horizontal="center" vertical="center" wrapText="1"/>
    </xf>
    <xf numFmtId="9" fontId="86" fillId="27" borderId="68" xfId="0" applyNumberFormat="1" applyFont="1" applyFill="1" applyBorder="1" applyAlignment="1">
      <alignment horizontal="left" vertical="center" wrapText="1"/>
    </xf>
    <xf numFmtId="3" fontId="86" fillId="27" borderId="68" xfId="0" applyNumberFormat="1" applyFont="1" applyFill="1" applyBorder="1" applyAlignment="1">
      <alignment horizontal="center" vertical="center" wrapText="1"/>
    </xf>
    <xf numFmtId="171" fontId="102" fillId="27" borderId="44" xfId="53" applyFont="1" applyFill="1" applyBorder="1" applyAlignment="1">
      <alignment horizontal="left" vertical="center"/>
    </xf>
    <xf numFmtId="3" fontId="86" fillId="27" borderId="68" xfId="0" applyNumberFormat="1" applyFont="1" applyFill="1" applyBorder="1" applyAlignment="1">
      <alignment horizontal="center" vertical="center"/>
    </xf>
    <xf numFmtId="0" fontId="86" fillId="27" borderId="44" xfId="0" applyFont="1" applyFill="1" applyBorder="1" applyAlignment="1">
      <alignment vertical="center"/>
    </xf>
    <xf numFmtId="171" fontId="102" fillId="27" borderId="44" xfId="53" applyFont="1" applyFill="1" applyBorder="1" applyAlignment="1">
      <alignment horizontal="left" vertical="center" wrapText="1"/>
    </xf>
    <xf numFmtId="3" fontId="0" fillId="27" borderId="79" xfId="0" applyNumberFormat="1" applyFont="1" applyFill="1" applyBorder="1" applyAlignment="1">
      <alignment horizontal="center" vertical="center"/>
    </xf>
    <xf numFmtId="3" fontId="29" fillId="26" borderId="9" xfId="0" applyNumberFormat="1" applyFont="1" applyFill="1" applyBorder="1" applyAlignment="1">
      <alignment horizontal="center" vertical="center"/>
    </xf>
    <xf numFmtId="3" fontId="29" fillId="26" borderId="15" xfId="0" applyNumberFormat="1" applyFont="1" applyFill="1" applyBorder="1" applyAlignment="1">
      <alignment horizontal="center" vertical="center"/>
    </xf>
    <xf numFmtId="3" fontId="29" fillId="26" borderId="35" xfId="0" applyNumberFormat="1" applyFont="1" applyFill="1" applyBorder="1" applyAlignment="1">
      <alignment horizontal="center" vertical="center"/>
    </xf>
    <xf numFmtId="3" fontId="29" fillId="26" borderId="30" xfId="0" applyNumberFormat="1" applyFont="1" applyFill="1" applyBorder="1" applyAlignment="1">
      <alignment horizontal="center" vertical="center"/>
    </xf>
    <xf numFmtId="49" fontId="2" fillId="30" borderId="66" xfId="0" applyNumberFormat="1" applyFont="1" applyFill="1" applyBorder="1" applyAlignment="1">
      <alignment horizontal="center" vertical="center"/>
    </xf>
    <xf numFmtId="49" fontId="2" fillId="30" borderId="65" xfId="0" applyNumberFormat="1" applyFont="1" applyFill="1" applyBorder="1" applyAlignment="1">
      <alignment horizontal="center" vertical="center"/>
    </xf>
    <xf numFmtId="0" fontId="2" fillId="30" borderId="66" xfId="0" applyFont="1" applyFill="1" applyBorder="1" applyAlignment="1">
      <alignment horizontal="center" vertical="center"/>
    </xf>
    <xf numFmtId="49" fontId="2" fillId="0" borderId="65" xfId="0" applyNumberFormat="1" applyFont="1" applyBorder="1" applyAlignment="1">
      <alignment horizontal="center" vertical="center"/>
    </xf>
    <xf numFmtId="49" fontId="2" fillId="0" borderId="73" xfId="0" applyNumberFormat="1" applyFont="1" applyBorder="1" applyAlignment="1">
      <alignment horizontal="center" vertical="center"/>
    </xf>
    <xf numFmtId="0" fontId="29" fillId="27" borderId="35" xfId="104" applyFont="1" applyFill="1" applyBorder="1" applyAlignment="1">
      <alignment vertical="center" wrapText="1"/>
      <protection/>
    </xf>
    <xf numFmtId="0" fontId="38" fillId="27" borderId="30" xfId="105" applyFont="1" applyFill="1" applyBorder="1" applyAlignment="1">
      <alignment horizontal="left" vertical="center" wrapText="1"/>
      <protection/>
    </xf>
    <xf numFmtId="3" fontId="29" fillId="27" borderId="30" xfId="105" applyNumberFormat="1" applyFont="1" applyFill="1" applyBorder="1" applyAlignment="1">
      <alignment horizontal="right" vertical="center" wrapText="1"/>
      <protection/>
    </xf>
    <xf numFmtId="0" fontId="29" fillId="27" borderId="30" xfId="104" applyFont="1" applyFill="1" applyBorder="1" applyAlignment="1">
      <alignment vertical="center" wrapText="1"/>
      <protection/>
    </xf>
    <xf numFmtId="0" fontId="29" fillId="27" borderId="38" xfId="104" applyFont="1" applyFill="1" applyBorder="1" applyAlignment="1">
      <alignment vertical="center" wrapText="1"/>
      <protection/>
    </xf>
    <xf numFmtId="3" fontId="29" fillId="27" borderId="30" xfId="104" applyNumberFormat="1" applyFont="1" applyFill="1" applyBorder="1" applyAlignment="1">
      <alignment vertical="center" wrapText="1"/>
      <protection/>
    </xf>
    <xf numFmtId="0" fontId="29" fillId="27" borderId="80" xfId="104" applyFont="1" applyFill="1" applyBorder="1" applyAlignment="1">
      <alignment vertical="center" wrapText="1"/>
      <protection/>
    </xf>
    <xf numFmtId="0" fontId="80" fillId="0" borderId="16" xfId="0" applyFont="1" applyFill="1" applyBorder="1" applyAlignment="1">
      <alignment horizontal="center"/>
    </xf>
    <xf numFmtId="0" fontId="80" fillId="0" borderId="81" xfId="0" applyFont="1" applyFill="1" applyBorder="1" applyAlignment="1">
      <alignment horizontal="center"/>
    </xf>
    <xf numFmtId="0" fontId="80" fillId="0" borderId="44" xfId="0" applyFont="1" applyFill="1" applyBorder="1" applyAlignment="1">
      <alignment horizontal="center"/>
    </xf>
    <xf numFmtId="0" fontId="81" fillId="0" borderId="82" xfId="0" applyFont="1" applyFill="1" applyBorder="1" applyAlignment="1">
      <alignment horizontal="center"/>
    </xf>
    <xf numFmtId="0" fontId="81" fillId="0" borderId="83" xfId="0" applyFont="1" applyFill="1" applyBorder="1" applyAlignment="1">
      <alignment horizontal="center"/>
    </xf>
    <xf numFmtId="0" fontId="4" fillId="27" borderId="16" xfId="0" applyFont="1" applyFill="1" applyBorder="1" applyAlignment="1">
      <alignment horizontal="left"/>
    </xf>
    <xf numFmtId="0" fontId="4" fillId="27" borderId="81" xfId="0" applyFont="1" applyFill="1" applyBorder="1" applyAlignment="1">
      <alignment horizontal="left"/>
    </xf>
    <xf numFmtId="0" fontId="4" fillId="27" borderId="61" xfId="0" applyFont="1" applyFill="1" applyBorder="1" applyAlignment="1">
      <alignment horizontal="left"/>
    </xf>
    <xf numFmtId="0" fontId="3" fillId="0" borderId="82" xfId="0" applyFont="1" applyFill="1" applyBorder="1" applyAlignment="1">
      <alignment horizontal="center"/>
    </xf>
    <xf numFmtId="0" fontId="3" fillId="0" borderId="84" xfId="0" applyFont="1" applyFill="1" applyBorder="1" applyAlignment="1">
      <alignment horizontal="center"/>
    </xf>
    <xf numFmtId="0" fontId="3" fillId="0" borderId="58" xfId="0" applyFont="1" applyFill="1" applyBorder="1" applyAlignment="1">
      <alignment horizontal="center" vertical="center"/>
    </xf>
    <xf numFmtId="0" fontId="3" fillId="0" borderId="60" xfId="0" applyFont="1" applyFill="1" applyBorder="1" applyAlignment="1">
      <alignment horizontal="center" vertical="center"/>
    </xf>
    <xf numFmtId="0" fontId="3" fillId="27" borderId="16" xfId="0" applyFont="1" applyFill="1" applyBorder="1" applyAlignment="1">
      <alignment horizontal="center"/>
    </xf>
    <xf numFmtId="0" fontId="3" fillId="27" borderId="44" xfId="0" applyFont="1" applyFill="1" applyBorder="1" applyAlignment="1">
      <alignment horizontal="center"/>
    </xf>
    <xf numFmtId="0" fontId="2" fillId="0" borderId="7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41" xfId="0" applyFont="1" applyFill="1" applyBorder="1" applyAlignment="1">
      <alignment horizontal="center" vertical="center"/>
    </xf>
    <xf numFmtId="0" fontId="3" fillId="0" borderId="19" xfId="0" applyFont="1" applyBorder="1" applyAlignment="1">
      <alignment horizontal="center"/>
    </xf>
    <xf numFmtId="0" fontId="3" fillId="0" borderId="55" xfId="0" applyFont="1" applyBorder="1" applyAlignment="1">
      <alignment horizontal="center"/>
    </xf>
    <xf numFmtId="0" fontId="2" fillId="0" borderId="9"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60" xfId="0" applyFont="1" applyFill="1" applyBorder="1" applyAlignment="1">
      <alignment horizontal="center" vertical="center"/>
    </xf>
    <xf numFmtId="0" fontId="8" fillId="0" borderId="69" xfId="0" applyFont="1" applyBorder="1" applyAlignment="1">
      <alignment horizontal="center"/>
    </xf>
    <xf numFmtId="0" fontId="8" fillId="0" borderId="61" xfId="0" applyFont="1" applyBorder="1" applyAlignment="1">
      <alignment horizontal="center"/>
    </xf>
    <xf numFmtId="0" fontId="81" fillId="29" borderId="72" xfId="0" applyFont="1" applyFill="1" applyBorder="1" applyAlignment="1">
      <alignment horizontal="center" vertical="center"/>
    </xf>
    <xf numFmtId="0" fontId="81" fillId="29" borderId="74"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67" xfId="0" applyFont="1" applyFill="1" applyBorder="1" applyAlignment="1">
      <alignment horizontal="center" vertical="center"/>
    </xf>
    <xf numFmtId="0" fontId="96" fillId="26" borderId="85" xfId="0" applyFont="1" applyFill="1" applyBorder="1" applyAlignment="1">
      <alignment horizontal="center" vertical="center" wrapText="1"/>
    </xf>
    <xf numFmtId="0" fontId="96" fillId="26" borderId="61" xfId="0" applyFont="1" applyFill="1" applyBorder="1" applyAlignment="1">
      <alignment horizontal="center" vertical="center" wrapText="1"/>
    </xf>
    <xf numFmtId="0" fontId="3" fillId="30" borderId="39" xfId="0" applyFont="1" applyFill="1" applyBorder="1" applyAlignment="1">
      <alignment horizontal="center" vertical="center" wrapText="1"/>
    </xf>
    <xf numFmtId="0" fontId="3" fillId="30" borderId="9" xfId="0" applyFont="1" applyFill="1" applyBorder="1" applyAlignment="1">
      <alignment horizontal="center" vertical="center" wrapText="1"/>
    </xf>
    <xf numFmtId="0" fontId="3" fillId="30" borderId="86" xfId="0" applyFont="1" applyFill="1" applyBorder="1" applyAlignment="1">
      <alignment horizontal="center" vertical="center" wrapText="1"/>
    </xf>
    <xf numFmtId="0" fontId="3" fillId="30" borderId="48" xfId="0" applyFont="1" applyFill="1" applyBorder="1" applyAlignment="1">
      <alignment horizontal="center" vertical="center" wrapText="1"/>
    </xf>
    <xf numFmtId="0" fontId="2" fillId="0" borderId="87"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69"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9" xfId="0" applyFont="1" applyBorder="1" applyAlignment="1">
      <alignment horizontal="center" vertical="center" wrapText="1"/>
    </xf>
    <xf numFmtId="0" fontId="80" fillId="0" borderId="19" xfId="0" applyFont="1" applyFill="1" applyBorder="1" applyAlignment="1">
      <alignment horizontal="center" vertical="center"/>
    </xf>
    <xf numFmtId="0" fontId="80" fillId="0" borderId="0" xfId="0" applyFont="1" applyFill="1" applyBorder="1" applyAlignment="1">
      <alignment horizontal="center" vertical="center"/>
    </xf>
    <xf numFmtId="0" fontId="96" fillId="26" borderId="29" xfId="0" applyFont="1" applyFill="1" applyBorder="1" applyAlignment="1">
      <alignment horizontal="center" vertical="center" wrapText="1"/>
    </xf>
    <xf numFmtId="0" fontId="96" fillId="26" borderId="44" xfId="0" applyFont="1" applyFill="1" applyBorder="1" applyAlignment="1">
      <alignment horizontal="center" vertical="center" wrapText="1"/>
    </xf>
    <xf numFmtId="0" fontId="96" fillId="0" borderId="89" xfId="0" applyFont="1" applyBorder="1" applyAlignment="1">
      <alignment horizontal="center"/>
    </xf>
    <xf numFmtId="0" fontId="96" fillId="0" borderId="84" xfId="0" applyFont="1" applyBorder="1" applyAlignment="1">
      <alignment horizontal="center"/>
    </xf>
    <xf numFmtId="0" fontId="3" fillId="0" borderId="85"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86"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 fillId="0" borderId="90"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03" fillId="0" borderId="91" xfId="0" applyFont="1" applyBorder="1" applyAlignment="1">
      <alignment horizontal="center"/>
    </xf>
    <xf numFmtId="0" fontId="51" fillId="0" borderId="91" xfId="0" applyFont="1" applyBorder="1" applyAlignment="1">
      <alignment horizontal="center"/>
    </xf>
    <xf numFmtId="0" fontId="96" fillId="26" borderId="33" xfId="0" applyFont="1" applyFill="1" applyBorder="1" applyAlignment="1">
      <alignment horizontal="center" vertical="center" wrapText="1"/>
    </xf>
    <xf numFmtId="0" fontId="96" fillId="26" borderId="15" xfId="0" applyFont="1" applyFill="1" applyBorder="1" applyAlignment="1">
      <alignment horizontal="center" vertical="center" wrapText="1"/>
    </xf>
    <xf numFmtId="0" fontId="3" fillId="30" borderId="88" xfId="0" applyFont="1" applyFill="1" applyBorder="1" applyAlignment="1">
      <alignment horizontal="center" vertical="center" wrapText="1"/>
    </xf>
    <xf numFmtId="0" fontId="3" fillId="30" borderId="53" xfId="0" applyFont="1" applyFill="1" applyBorder="1" applyAlignment="1">
      <alignment horizontal="center" vertical="center" wrapText="1"/>
    </xf>
    <xf numFmtId="0" fontId="3" fillId="0" borderId="9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89" fillId="27" borderId="92" xfId="0" applyFont="1" applyFill="1" applyBorder="1" applyAlignment="1">
      <alignment horizontal="center" vertical="center" wrapText="1"/>
    </xf>
    <xf numFmtId="0" fontId="89" fillId="27" borderId="26" xfId="0" applyFont="1" applyFill="1" applyBorder="1" applyAlignment="1">
      <alignment horizontal="center" vertical="center" wrapText="1"/>
    </xf>
    <xf numFmtId="0" fontId="89" fillId="27" borderId="85" xfId="0" applyFont="1" applyFill="1" applyBorder="1" applyAlignment="1">
      <alignment horizontal="center" vertical="center" wrapText="1"/>
    </xf>
    <xf numFmtId="0" fontId="95" fillId="0" borderId="69" xfId="0" applyFont="1" applyBorder="1" applyAlignment="1">
      <alignment horizontal="center" vertical="center" wrapText="1"/>
    </xf>
    <xf numFmtId="0" fontId="95" fillId="0" borderId="61" xfId="0" applyFont="1" applyBorder="1" applyAlignment="1">
      <alignment horizontal="center" vertical="center" wrapText="1"/>
    </xf>
    <xf numFmtId="0" fontId="95" fillId="0" borderId="9" xfId="0" applyFont="1" applyBorder="1" applyAlignment="1">
      <alignment horizontal="center" vertical="center" wrapText="1"/>
    </xf>
    <xf numFmtId="0" fontId="3" fillId="0" borderId="93" xfId="104" applyFont="1" applyFill="1" applyBorder="1" applyAlignment="1">
      <alignment horizontal="center" vertical="center" wrapText="1"/>
      <protection/>
    </xf>
    <xf numFmtId="0" fontId="3" fillId="0" borderId="34" xfId="104" applyFont="1" applyFill="1" applyBorder="1" applyAlignment="1">
      <alignment horizontal="center" vertical="center" wrapText="1"/>
      <protection/>
    </xf>
    <xf numFmtId="0" fontId="3" fillId="0" borderId="94" xfId="104" applyFont="1" applyFill="1" applyBorder="1" applyAlignment="1">
      <alignment horizontal="center" vertical="center" wrapText="1"/>
      <protection/>
    </xf>
    <xf numFmtId="0" fontId="3" fillId="0" borderId="37" xfId="104" applyFont="1" applyFill="1" applyBorder="1" applyAlignment="1">
      <alignment horizontal="center" vertical="center" wrapText="1"/>
      <protection/>
    </xf>
    <xf numFmtId="0" fontId="3" fillId="0" borderId="20" xfId="104" applyFont="1" applyFill="1" applyBorder="1" applyAlignment="1">
      <alignment horizontal="center" vertical="center" wrapText="1"/>
      <protection/>
    </xf>
    <xf numFmtId="0" fontId="3" fillId="0" borderId="38" xfId="104" applyFont="1" applyFill="1" applyBorder="1" applyAlignment="1">
      <alignment horizontal="center" vertical="center" wrapText="1"/>
      <protection/>
    </xf>
    <xf numFmtId="0" fontId="3" fillId="0" borderId="95" xfId="104" applyFont="1" applyFill="1" applyBorder="1" applyAlignment="1">
      <alignment horizontal="center" vertical="center" wrapText="1"/>
      <protection/>
    </xf>
    <xf numFmtId="0" fontId="3" fillId="0" borderId="58" xfId="104" applyFont="1" applyFill="1" applyBorder="1" applyAlignment="1">
      <alignment horizontal="center" vertical="center" wrapText="1"/>
      <protection/>
    </xf>
    <xf numFmtId="0" fontId="3" fillId="0" borderId="80" xfId="104" applyFont="1" applyFill="1" applyBorder="1" applyAlignment="1">
      <alignment horizontal="center" vertical="center" wrapText="1"/>
      <protection/>
    </xf>
  </cellXfs>
  <cellStyles count="143">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3)" xfId="56"/>
    <cellStyle name="Curren - Style3" xfId="57"/>
    <cellStyle name="Curren - Style4" xfId="58"/>
    <cellStyle name="Currency" xfId="59"/>
    <cellStyle name="Currency [0]" xfId="60"/>
    <cellStyle name="Datum" xfId="61"/>
    <cellStyle name="Defl/Infl" xfId="62"/>
    <cellStyle name="Euro" xfId="63"/>
    <cellStyle name="Exogenous" xfId="64"/>
    <cellStyle name="Explanatory Text" xfId="65"/>
    <cellStyle name="Finanční0" xfId="66"/>
    <cellStyle name="Finanèní0" xfId="67"/>
    <cellStyle name="Followed Hyperlink" xfId="68"/>
    <cellStyle name="Good" xfId="69"/>
    <cellStyle name="Grey" xfId="70"/>
    <cellStyle name="Heading 1" xfId="71"/>
    <cellStyle name="Heading 2" xfId="72"/>
    <cellStyle name="Heading 3" xfId="73"/>
    <cellStyle name="Heading 4" xfId="74"/>
    <cellStyle name="Hipervínculo_IIF" xfId="75"/>
    <cellStyle name="Hyperlink" xfId="76"/>
    <cellStyle name="IMF" xfId="77"/>
    <cellStyle name="imf-one decimal" xfId="78"/>
    <cellStyle name="imf-zero decimal" xfId="79"/>
    <cellStyle name="Input" xfId="80"/>
    <cellStyle name="Input [yellow]" xfId="81"/>
    <cellStyle name="INSTAT" xfId="82"/>
    <cellStyle name="Label" xfId="83"/>
    <cellStyle name="Linked Cell" xfId="84"/>
    <cellStyle name="Měna0" xfId="85"/>
    <cellStyle name="Millares [0]_BALPROGRAMA2001R" xfId="86"/>
    <cellStyle name="Millares_BALPROGRAMA2001R" xfId="87"/>
    <cellStyle name="Milliers [0]_Encours - Apr rééch" xfId="88"/>
    <cellStyle name="Milliers_Encours - Apr rééch" xfId="89"/>
    <cellStyle name="Mìna0" xfId="90"/>
    <cellStyle name="Model" xfId="91"/>
    <cellStyle name="MoF" xfId="92"/>
    <cellStyle name="Moneda [0]_BALPROGRAMA2001R" xfId="93"/>
    <cellStyle name="Moneda_BALPROGRAMA2001R" xfId="94"/>
    <cellStyle name="Monétaire [0]_Encours - Apr rééch" xfId="95"/>
    <cellStyle name="Monétaire_Encours - Apr rééch" xfId="96"/>
    <cellStyle name="Neutral" xfId="97"/>
    <cellStyle name="Normal - Style1" xfId="98"/>
    <cellStyle name="Normal - Style2" xfId="99"/>
    <cellStyle name="Normal - Style5" xfId="100"/>
    <cellStyle name="Normal - Style6" xfId="101"/>
    <cellStyle name="Normal - Style7" xfId="102"/>
    <cellStyle name="Normal - Style8" xfId="103"/>
    <cellStyle name="Normal 2" xfId="104"/>
    <cellStyle name="Normal 5" xfId="105"/>
    <cellStyle name="Normal Table" xfId="106"/>
    <cellStyle name="Normal_Tabela_Investimeve" xfId="107"/>
    <cellStyle name="Note" xfId="108"/>
    <cellStyle name="Output" xfId="109"/>
    <cellStyle name="Output Amounts" xfId="110"/>
    <cellStyle name="Percent" xfId="111"/>
    <cellStyle name="Percent [2]" xfId="112"/>
    <cellStyle name="percentage difference" xfId="113"/>
    <cellStyle name="percentage difference one decimal" xfId="114"/>
    <cellStyle name="percentage difference zero decimal" xfId="115"/>
    <cellStyle name="Pevný" xfId="116"/>
    <cellStyle name="Presentation" xfId="117"/>
    <cellStyle name="Proj" xfId="118"/>
    <cellStyle name="Publication" xfId="119"/>
    <cellStyle name="STYL1 - Style1" xfId="120"/>
    <cellStyle name="Style 1" xfId="121"/>
    <cellStyle name="Text" xfId="122"/>
    <cellStyle name="Title" xfId="123"/>
    <cellStyle name="Total" xfId="124"/>
    <cellStyle name="Warning Text" xfId="125"/>
    <cellStyle name="WebAnchor1" xfId="126"/>
    <cellStyle name="WebAnchor2" xfId="127"/>
    <cellStyle name="WebAnchor3" xfId="128"/>
    <cellStyle name="WebAnchor4" xfId="129"/>
    <cellStyle name="WebAnchor5" xfId="130"/>
    <cellStyle name="WebAnchor6" xfId="131"/>
    <cellStyle name="WebAnchor7" xfId="132"/>
    <cellStyle name="Webexclude" xfId="133"/>
    <cellStyle name="WebFN" xfId="134"/>
    <cellStyle name="WebFN1" xfId="135"/>
    <cellStyle name="WebFN2" xfId="136"/>
    <cellStyle name="WebFN3" xfId="137"/>
    <cellStyle name="WebFN4" xfId="138"/>
    <cellStyle name="WebHR" xfId="139"/>
    <cellStyle name="WebIndent1" xfId="140"/>
    <cellStyle name="WebIndent1wFN3" xfId="141"/>
    <cellStyle name="WebIndent2" xfId="142"/>
    <cellStyle name="WebNoBR" xfId="143"/>
    <cellStyle name="Záhlaví 1" xfId="144"/>
    <cellStyle name="Záhlaví 2" xfId="145"/>
    <cellStyle name="zero" xfId="146"/>
    <cellStyle name="ДАТА" xfId="147"/>
    <cellStyle name="ДЕНЕЖНЫЙ_BOPENGC" xfId="148"/>
    <cellStyle name="ЗАГОЛОВОК1" xfId="149"/>
    <cellStyle name="ЗАГОЛОВОК2" xfId="150"/>
    <cellStyle name="ИТОГОВЫЙ" xfId="151"/>
    <cellStyle name="Обычный_BOPENGC" xfId="152"/>
    <cellStyle name="ПРОЦЕНТНЫЙ_BOPENGC" xfId="153"/>
    <cellStyle name="ТЕКСТ" xfId="154"/>
    <cellStyle name="ФИКСИРОВАННЫЙ" xfId="155"/>
    <cellStyle name="ФИНАНСОВЫЙ_BOPENGC" xfId="1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externalLink" Target="externalLinks/externalLink23.xml" /><Relationship Id="rId32" Type="http://schemas.openxmlformats.org/officeDocument/2006/relationships/externalLink" Target="externalLinks/externalLink24.xml" /><Relationship Id="rId33" Type="http://schemas.openxmlformats.org/officeDocument/2006/relationships/externalLink" Target="externalLinks/externalLink25.xml" /><Relationship Id="rId34" Type="http://schemas.openxmlformats.org/officeDocument/2006/relationships/externalLink" Target="externalLinks/externalLink26.xml" /><Relationship Id="rId35" Type="http://schemas.openxmlformats.org/officeDocument/2006/relationships/externalLink" Target="externalLinks/externalLink27.xml" /><Relationship Id="rId36" Type="http://schemas.openxmlformats.org/officeDocument/2006/relationships/externalLink" Target="externalLinks/externalLink28.xml" /><Relationship Id="rId37" Type="http://schemas.openxmlformats.org/officeDocument/2006/relationships/externalLink" Target="externalLinks/externalLink29.xml" /><Relationship Id="rId38" Type="http://schemas.openxmlformats.org/officeDocument/2006/relationships/externalLink" Target="externalLinks/externalLink30.xml" /><Relationship Id="rId39" Type="http://schemas.openxmlformats.org/officeDocument/2006/relationships/externalLink" Target="externalLinks/externalLink31.xml" /><Relationship Id="rId40" Type="http://schemas.openxmlformats.org/officeDocument/2006/relationships/externalLink" Target="externalLinks/externalLink32.xml" /><Relationship Id="rId41" Type="http://schemas.openxmlformats.org/officeDocument/2006/relationships/externalLink" Target="externalLinks/externalLink33.xml" /><Relationship Id="rId42" Type="http://schemas.openxmlformats.org/officeDocument/2006/relationships/externalLink" Target="externalLinks/externalLink34.xml" /><Relationship Id="rId43" Type="http://schemas.openxmlformats.org/officeDocument/2006/relationships/externalLink" Target="externalLinks/externalLink35.xml" /><Relationship Id="rId44" Type="http://schemas.openxmlformats.org/officeDocument/2006/relationships/externalLink" Target="externalLinks/externalLink36.xml" /><Relationship Id="rId45" Type="http://schemas.openxmlformats.org/officeDocument/2006/relationships/externalLink" Target="externalLinks/externalLink37.xml" /><Relationship Id="rId46" Type="http://schemas.openxmlformats.org/officeDocument/2006/relationships/externalLink" Target="externalLinks/externalLink38.xml" /><Relationship Id="rId47" Type="http://schemas.openxmlformats.org/officeDocument/2006/relationships/externalLink" Target="externalLinks/externalLink39.xml" /><Relationship Id="rId48" Type="http://schemas.openxmlformats.org/officeDocument/2006/relationships/externalLink" Target="externalLinks/externalLink40.xml" /><Relationship Id="rId49" Type="http://schemas.openxmlformats.org/officeDocument/2006/relationships/externalLink" Target="externalLinks/externalLink41.xml" /><Relationship Id="rId50" Type="http://schemas.openxmlformats.org/officeDocument/2006/relationships/externalLink" Target="externalLinks/externalLink42.xml" /><Relationship Id="rId51" Type="http://schemas.openxmlformats.org/officeDocument/2006/relationships/externalLink" Target="externalLinks/externalLink43.xml" /><Relationship Id="rId52" Type="http://schemas.openxmlformats.org/officeDocument/2006/relationships/externalLink" Target="externalLinks/externalLink44.xml" /><Relationship Id="rId53" Type="http://schemas.openxmlformats.org/officeDocument/2006/relationships/externalLink" Target="externalLinks/externalLink45.xml" /><Relationship Id="rId54" Type="http://schemas.openxmlformats.org/officeDocument/2006/relationships/externalLink" Target="externalLinks/externalLink46.xml" /><Relationship Id="rId55" Type="http://schemas.openxmlformats.org/officeDocument/2006/relationships/externalLink" Target="externalLinks/externalLink47.xml" /><Relationship Id="rId56" Type="http://schemas.openxmlformats.org/officeDocument/2006/relationships/externalLink" Target="externalLinks/externalLink48.xml" /><Relationship Id="rId57" Type="http://schemas.openxmlformats.org/officeDocument/2006/relationships/externalLink" Target="externalLinks/externalLink49.xml" /><Relationship Id="rId58" Type="http://schemas.openxmlformats.org/officeDocument/2006/relationships/externalLink" Target="externalLinks/externalLink50.xml" /><Relationship Id="rId59" Type="http://schemas.openxmlformats.org/officeDocument/2006/relationships/externalLink" Target="externalLinks/externalLink51.xml" /><Relationship Id="rId60" Type="http://schemas.openxmlformats.org/officeDocument/2006/relationships/externalLink" Target="externalLinks/externalLink52.xml" /><Relationship Id="rId61" Type="http://schemas.openxmlformats.org/officeDocument/2006/relationships/externalLink" Target="externalLinks/externalLink53.xml" /><Relationship Id="rId62" Type="http://schemas.openxmlformats.org/officeDocument/2006/relationships/externalLink" Target="externalLinks/externalLink54.xml" /><Relationship Id="rId6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J36"/>
  <sheetViews>
    <sheetView zoomScalePageLayoutView="0" workbookViewId="0" topLeftCell="A1">
      <selection activeCell="B38" sqref="B38"/>
    </sheetView>
  </sheetViews>
  <sheetFormatPr defaultColWidth="9.140625" defaultRowHeight="12.75"/>
  <cols>
    <col min="1" max="1" width="12.00390625" style="0" customWidth="1"/>
    <col min="2" max="2" width="41.421875" style="0" customWidth="1"/>
    <col min="3" max="3" width="18.140625" style="0" customWidth="1"/>
    <col min="4" max="4" width="15.8515625" style="26" customWidth="1"/>
    <col min="5" max="5" width="15.28125" style="26" customWidth="1"/>
    <col min="6" max="6" width="15.8515625" style="26" customWidth="1"/>
    <col min="7" max="7" width="21.7109375" style="26" customWidth="1"/>
    <col min="8" max="8" width="20.57421875" style="26" customWidth="1"/>
    <col min="9" max="9" width="17.00390625" style="26" customWidth="1"/>
  </cols>
  <sheetData>
    <row r="2" spans="1:9" s="25" customFormat="1" ht="15.75">
      <c r="A2" s="24" t="s">
        <v>94</v>
      </c>
      <c r="D2" s="30"/>
      <c r="E2" s="30"/>
      <c r="F2" s="30"/>
      <c r="G2" s="30"/>
      <c r="H2" s="30"/>
      <c r="I2" s="30"/>
    </row>
    <row r="3" spans="1:10" ht="15.75">
      <c r="A3" s="1"/>
      <c r="B3" s="3"/>
      <c r="C3" s="3"/>
      <c r="D3" s="43"/>
      <c r="E3" s="43"/>
      <c r="F3" s="43"/>
      <c r="G3" s="43"/>
      <c r="H3" s="43"/>
      <c r="I3" s="43"/>
      <c r="J3" s="3"/>
    </row>
    <row r="4" spans="1:10" ht="13.5" thickBot="1">
      <c r="A4" s="3"/>
      <c r="B4" s="3"/>
      <c r="C4" s="3"/>
      <c r="D4" s="43"/>
      <c r="E4" s="43"/>
      <c r="F4" s="43"/>
      <c r="H4" s="43"/>
      <c r="I4" s="11" t="s">
        <v>61</v>
      </c>
      <c r="J4" s="3"/>
    </row>
    <row r="5" spans="1:10" ht="12.75">
      <c r="A5" s="12"/>
      <c r="B5" s="13"/>
      <c r="C5" s="13"/>
      <c r="D5" s="38"/>
      <c r="E5" s="38"/>
      <c r="F5" s="38"/>
      <c r="G5" s="38"/>
      <c r="H5" s="38"/>
      <c r="I5" s="75"/>
      <c r="J5" s="3"/>
    </row>
    <row r="6" spans="1:10" ht="12.75">
      <c r="A6" s="5" t="s">
        <v>23</v>
      </c>
      <c r="B6" s="315" t="s">
        <v>123</v>
      </c>
      <c r="C6" s="316"/>
      <c r="D6" s="316"/>
      <c r="E6" s="316"/>
      <c r="F6" s="317"/>
      <c r="G6" s="172" t="s">
        <v>24</v>
      </c>
      <c r="H6" s="322">
        <v>14</v>
      </c>
      <c r="I6" s="323"/>
      <c r="J6" s="3"/>
    </row>
    <row r="7" spans="1:10" ht="12.75">
      <c r="A7" s="14"/>
      <c r="B7" s="15"/>
      <c r="C7" s="15"/>
      <c r="D7" s="18"/>
      <c r="E7" s="18"/>
      <c r="F7" s="18"/>
      <c r="G7" s="18"/>
      <c r="H7" s="19"/>
      <c r="I7" s="42"/>
      <c r="J7" s="3"/>
    </row>
    <row r="8" spans="1:10" ht="12.75">
      <c r="A8" s="324" t="s">
        <v>25</v>
      </c>
      <c r="B8" s="325"/>
      <c r="C8" s="310" t="s">
        <v>44</v>
      </c>
      <c r="D8" s="311"/>
      <c r="E8" s="311"/>
      <c r="F8" s="311"/>
      <c r="G8" s="311"/>
      <c r="H8" s="311"/>
      <c r="I8" s="312"/>
      <c r="J8" s="3"/>
    </row>
    <row r="9" spans="1:10" ht="12.75">
      <c r="A9" s="326"/>
      <c r="B9" s="327"/>
      <c r="C9" s="22" t="s">
        <v>3</v>
      </c>
      <c r="D9" s="22" t="s">
        <v>4</v>
      </c>
      <c r="E9" s="22" t="s">
        <v>5</v>
      </c>
      <c r="F9" s="22" t="s">
        <v>6</v>
      </c>
      <c r="G9" s="22" t="s">
        <v>41</v>
      </c>
      <c r="H9" s="22" t="s">
        <v>88</v>
      </c>
      <c r="I9" s="23" t="s">
        <v>89</v>
      </c>
      <c r="J9" s="3"/>
    </row>
    <row r="10" spans="1:10" ht="18.75" customHeight="1">
      <c r="A10" s="328"/>
      <c r="B10" s="329"/>
      <c r="C10" s="16" t="s">
        <v>7</v>
      </c>
      <c r="D10" s="16" t="s">
        <v>26</v>
      </c>
      <c r="E10" s="16" t="s">
        <v>60</v>
      </c>
      <c r="F10" s="16" t="s">
        <v>60</v>
      </c>
      <c r="G10" s="16" t="s">
        <v>230</v>
      </c>
      <c r="H10" s="16" t="s">
        <v>231</v>
      </c>
      <c r="I10" s="320" t="s">
        <v>8</v>
      </c>
      <c r="J10" s="3"/>
    </row>
    <row r="11" spans="1:10" ht="33.75">
      <c r="A11" s="20" t="s">
        <v>2</v>
      </c>
      <c r="B11" s="21" t="s">
        <v>62</v>
      </c>
      <c r="C11" s="17" t="s">
        <v>166</v>
      </c>
      <c r="D11" s="17" t="s">
        <v>167</v>
      </c>
      <c r="E11" s="17" t="s">
        <v>164</v>
      </c>
      <c r="F11" s="17" t="s">
        <v>165</v>
      </c>
      <c r="G11" s="17" t="s">
        <v>87</v>
      </c>
      <c r="H11" s="17" t="s">
        <v>86</v>
      </c>
      <c r="I11" s="321"/>
      <c r="J11" s="3"/>
    </row>
    <row r="12" spans="1:10" ht="12.75">
      <c r="A12" s="73" t="s">
        <v>27</v>
      </c>
      <c r="B12" s="74" t="s">
        <v>117</v>
      </c>
      <c r="C12" s="173">
        <v>666045</v>
      </c>
      <c r="D12" s="173">
        <v>679500</v>
      </c>
      <c r="E12" s="173">
        <v>679500</v>
      </c>
      <c r="F12" s="173">
        <v>799847</v>
      </c>
      <c r="G12" s="173">
        <v>582911</v>
      </c>
      <c r="H12" s="173">
        <v>433295</v>
      </c>
      <c r="I12" s="178">
        <f aca="true" t="shared" si="0" ref="I12:I22">H12-G12</f>
        <v>-149616</v>
      </c>
      <c r="J12" s="3"/>
    </row>
    <row r="13" spans="1:10" ht="12.75">
      <c r="A13" s="73" t="s">
        <v>28</v>
      </c>
      <c r="B13" s="74" t="s">
        <v>224</v>
      </c>
      <c r="C13" s="173">
        <v>42959</v>
      </c>
      <c r="D13" s="173">
        <v>49400</v>
      </c>
      <c r="E13" s="173">
        <v>72300</v>
      </c>
      <c r="F13" s="173">
        <v>71800</v>
      </c>
      <c r="G13" s="173">
        <v>46272</v>
      </c>
      <c r="H13" s="173">
        <v>27379</v>
      </c>
      <c r="I13" s="178">
        <f t="shared" si="0"/>
        <v>-18893</v>
      </c>
      <c r="J13" s="3"/>
    </row>
    <row r="14" spans="1:10" ht="12.75">
      <c r="A14" s="73" t="s">
        <v>29</v>
      </c>
      <c r="B14" s="74" t="s">
        <v>225</v>
      </c>
      <c r="C14" s="173">
        <v>96437</v>
      </c>
      <c r="D14" s="173">
        <v>89000</v>
      </c>
      <c r="E14" s="173">
        <v>89000</v>
      </c>
      <c r="F14" s="173">
        <v>89000</v>
      </c>
      <c r="G14" s="173">
        <v>59260</v>
      </c>
      <c r="H14" s="173">
        <v>49174</v>
      </c>
      <c r="I14" s="178">
        <f t="shared" si="0"/>
        <v>-10086</v>
      </c>
      <c r="J14" s="3"/>
    </row>
    <row r="15" spans="1:10" ht="12.75">
      <c r="A15" s="73" t="s">
        <v>30</v>
      </c>
      <c r="B15" s="74" t="s">
        <v>118</v>
      </c>
      <c r="C15" s="173">
        <v>5053129</v>
      </c>
      <c r="D15" s="173">
        <v>5053129</v>
      </c>
      <c r="E15" s="173">
        <v>5126100</v>
      </c>
      <c r="F15" s="173">
        <v>5833643</v>
      </c>
      <c r="G15" s="173">
        <v>3887331</v>
      </c>
      <c r="H15" s="173">
        <v>3359164</v>
      </c>
      <c r="I15" s="178">
        <f t="shared" si="0"/>
        <v>-528167</v>
      </c>
      <c r="J15" s="3"/>
    </row>
    <row r="16" spans="1:10" ht="12.75">
      <c r="A16" s="73" t="s">
        <v>31</v>
      </c>
      <c r="B16" s="74" t="s">
        <v>226</v>
      </c>
      <c r="C16" s="173">
        <v>125429</v>
      </c>
      <c r="D16" s="173">
        <v>173000</v>
      </c>
      <c r="E16" s="173">
        <v>173000</v>
      </c>
      <c r="F16" s="173">
        <v>170000</v>
      </c>
      <c r="G16" s="173">
        <v>118800</v>
      </c>
      <c r="H16" s="173">
        <v>86632</v>
      </c>
      <c r="I16" s="178">
        <f t="shared" si="0"/>
        <v>-32168</v>
      </c>
      <c r="J16" s="3"/>
    </row>
    <row r="17" spans="1:10" ht="12.75">
      <c r="A17" s="73" t="s">
        <v>119</v>
      </c>
      <c r="B17" s="74" t="s">
        <v>121</v>
      </c>
      <c r="C17" s="76">
        <v>12427</v>
      </c>
      <c r="D17" s="173">
        <v>16500</v>
      </c>
      <c r="E17" s="173">
        <v>16500</v>
      </c>
      <c r="F17" s="173">
        <v>16500</v>
      </c>
      <c r="G17" s="173">
        <v>12160</v>
      </c>
      <c r="H17" s="173">
        <v>6054</v>
      </c>
      <c r="I17" s="178">
        <f>H18-G18</f>
        <v>-608104</v>
      </c>
      <c r="J17" s="3"/>
    </row>
    <row r="18" spans="1:10" ht="12.75">
      <c r="A18" s="73" t="s">
        <v>120</v>
      </c>
      <c r="B18" s="74" t="s">
        <v>227</v>
      </c>
      <c r="C18" s="173">
        <v>2250110</v>
      </c>
      <c r="D18" s="173">
        <v>3376438</v>
      </c>
      <c r="E18" s="173">
        <v>3413500</v>
      </c>
      <c r="F18" s="173">
        <v>3412976</v>
      </c>
      <c r="G18" s="173">
        <v>2338620</v>
      </c>
      <c r="H18" s="173">
        <v>1730516</v>
      </c>
      <c r="I18" s="178">
        <f>H19-G19</f>
        <v>-38650</v>
      </c>
      <c r="J18" s="3"/>
    </row>
    <row r="19" spans="1:10" ht="13.5" thickBot="1">
      <c r="A19" s="73" t="s">
        <v>122</v>
      </c>
      <c r="B19" s="210" t="s">
        <v>228</v>
      </c>
      <c r="C19" s="173">
        <v>125927</v>
      </c>
      <c r="D19" s="173">
        <v>170200</v>
      </c>
      <c r="E19" s="173">
        <v>170200</v>
      </c>
      <c r="F19" s="173">
        <v>169700</v>
      </c>
      <c r="G19" s="173">
        <v>116113</v>
      </c>
      <c r="H19" s="173">
        <v>77463</v>
      </c>
      <c r="I19" s="178">
        <f t="shared" si="0"/>
        <v>-38650</v>
      </c>
      <c r="J19" s="3"/>
    </row>
    <row r="20" spans="1:10" ht="14.25" customHeight="1" thickBot="1">
      <c r="A20" s="318" t="s">
        <v>32</v>
      </c>
      <c r="B20" s="319"/>
      <c r="C20" s="174">
        <f aca="true" t="shared" si="1" ref="C20:H20">SUM(C12:C19)</f>
        <v>8372463</v>
      </c>
      <c r="D20" s="174">
        <f t="shared" si="1"/>
        <v>9607167</v>
      </c>
      <c r="E20" s="174">
        <f t="shared" si="1"/>
        <v>9740100</v>
      </c>
      <c r="F20" s="174">
        <f t="shared" si="1"/>
        <v>10563466</v>
      </c>
      <c r="G20" s="174">
        <f t="shared" si="1"/>
        <v>7161467</v>
      </c>
      <c r="H20" s="174">
        <f t="shared" si="1"/>
        <v>5769677</v>
      </c>
      <c r="I20" s="212">
        <f t="shared" si="0"/>
        <v>-1391790</v>
      </c>
      <c r="J20" s="3"/>
    </row>
    <row r="21" spans="1:10" ht="15" customHeight="1" thickBot="1">
      <c r="A21" s="330" t="s">
        <v>45</v>
      </c>
      <c r="B21" s="331"/>
      <c r="C21" s="213">
        <v>771061</v>
      </c>
      <c r="D21" s="213">
        <v>1500000</v>
      </c>
      <c r="E21" s="213">
        <v>1500000</v>
      </c>
      <c r="F21" s="213">
        <v>1500000</v>
      </c>
      <c r="G21" s="213">
        <v>1132378</v>
      </c>
      <c r="H21" s="279">
        <v>0</v>
      </c>
      <c r="I21" s="211">
        <f t="shared" si="0"/>
        <v>-1132378</v>
      </c>
      <c r="J21" s="3"/>
    </row>
    <row r="22" spans="1:10" s="68" customFormat="1" ht="13.5" thickBot="1">
      <c r="A22" s="313" t="s">
        <v>65</v>
      </c>
      <c r="B22" s="314"/>
      <c r="C22" s="77">
        <f aca="true" t="shared" si="2" ref="C22:H22">C20+C21</f>
        <v>9143524</v>
      </c>
      <c r="D22" s="77">
        <f t="shared" si="2"/>
        <v>11107167</v>
      </c>
      <c r="E22" s="77">
        <f t="shared" si="2"/>
        <v>11240100</v>
      </c>
      <c r="F22" s="77">
        <f t="shared" si="2"/>
        <v>12063466</v>
      </c>
      <c r="G22" s="77">
        <f t="shared" si="2"/>
        <v>8293845</v>
      </c>
      <c r="H22" s="77">
        <f t="shared" si="2"/>
        <v>5769677</v>
      </c>
      <c r="I22" s="212">
        <f t="shared" si="0"/>
        <v>-2524168</v>
      </c>
      <c r="J22" s="67"/>
    </row>
    <row r="23" spans="1:10" ht="12.75">
      <c r="A23" s="3"/>
      <c r="B23" s="3"/>
      <c r="C23" s="3"/>
      <c r="D23" s="43"/>
      <c r="E23" s="43"/>
      <c r="F23" s="43"/>
      <c r="G23" s="43"/>
      <c r="H23" s="43"/>
      <c r="I23" s="43"/>
      <c r="J23" s="3"/>
    </row>
    <row r="24" spans="1:10" ht="12.75">
      <c r="A24" s="3"/>
      <c r="B24" s="3"/>
      <c r="C24" s="3"/>
      <c r="D24" s="43"/>
      <c r="E24" s="43"/>
      <c r="F24" s="43"/>
      <c r="G24" s="43"/>
      <c r="H24" s="43"/>
      <c r="I24" s="43"/>
      <c r="J24" s="3"/>
    </row>
    <row r="25" spans="1:10" ht="12.75">
      <c r="A25" s="3"/>
      <c r="B25" s="3"/>
      <c r="C25" s="3"/>
      <c r="D25" s="43"/>
      <c r="E25" s="43"/>
      <c r="F25" s="43"/>
      <c r="G25" s="43"/>
      <c r="H25" s="43"/>
      <c r="I25" s="43"/>
      <c r="J25" s="3"/>
    </row>
    <row r="28" ht="12.75">
      <c r="H28" s="215"/>
    </row>
    <row r="29" ht="12.75">
      <c r="H29" s="215"/>
    </row>
    <row r="30" ht="12.75">
      <c r="H30" s="215"/>
    </row>
    <row r="31" ht="12.75">
      <c r="I31" s="215"/>
    </row>
    <row r="33" ht="12.75">
      <c r="I33" s="215"/>
    </row>
    <row r="34" ht="12.75">
      <c r="H34" s="215"/>
    </row>
    <row r="36" ht="12.75">
      <c r="H36" s="215"/>
    </row>
  </sheetData>
  <sheetProtection/>
  <mergeCells count="8">
    <mergeCell ref="B6:F6"/>
    <mergeCell ref="A20:B20"/>
    <mergeCell ref="I10:I11"/>
    <mergeCell ref="H6:I6"/>
    <mergeCell ref="A8:B10"/>
    <mergeCell ref="A21:B21"/>
    <mergeCell ref="C8:I8"/>
    <mergeCell ref="A22:B22"/>
  </mergeCells>
  <printOptions horizontalCentered="1" verticalCentered="1"/>
  <pageMargins left="0.25" right="0.25" top="0.75" bottom="0.75" header="0.3" footer="0.3"/>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2:J30"/>
  <sheetViews>
    <sheetView zoomScalePageLayoutView="0" workbookViewId="0" topLeftCell="A1">
      <selection activeCell="B37" sqref="B37"/>
    </sheetView>
  </sheetViews>
  <sheetFormatPr defaultColWidth="9.140625" defaultRowHeight="12.75"/>
  <cols>
    <col min="1" max="1" width="15.00390625" style="26" customWidth="1"/>
    <col min="2" max="2" width="35.421875" style="0" customWidth="1"/>
    <col min="3" max="3" width="12.140625" style="0" customWidth="1"/>
    <col min="4" max="4" width="13.57421875" style="26" customWidth="1"/>
    <col min="5" max="5" width="13.28125" style="26" customWidth="1"/>
    <col min="6" max="6" width="15.00390625" style="26" customWidth="1"/>
    <col min="7" max="7" width="18.57421875" style="26" customWidth="1"/>
    <col min="8" max="8" width="15.00390625" style="26" customWidth="1"/>
    <col min="9" max="9" width="13.140625" style="54" customWidth="1"/>
  </cols>
  <sheetData>
    <row r="2" spans="1:9" s="25" customFormat="1" ht="15.75">
      <c r="A2" s="78" t="s">
        <v>97</v>
      </c>
      <c r="D2" s="30"/>
      <c r="E2" s="30"/>
      <c r="F2" s="30"/>
      <c r="G2" s="30"/>
      <c r="H2" s="30"/>
      <c r="I2" s="47"/>
    </row>
    <row r="3" spans="1:10" ht="13.5" thickBot="1">
      <c r="A3" s="27"/>
      <c r="B3" s="2"/>
      <c r="C3" s="2"/>
      <c r="D3" s="27"/>
      <c r="E3" s="27"/>
      <c r="F3" s="34"/>
      <c r="G3" s="35"/>
      <c r="H3" s="31"/>
      <c r="I3" s="48" t="s">
        <v>61</v>
      </c>
      <c r="J3" s="3"/>
    </row>
    <row r="4" spans="1:10" s="41" customFormat="1" ht="12.75">
      <c r="A4" s="36"/>
      <c r="B4" s="13"/>
      <c r="C4" s="13"/>
      <c r="D4" s="37"/>
      <c r="E4" s="37"/>
      <c r="F4" s="38"/>
      <c r="G4" s="38"/>
      <c r="H4" s="39"/>
      <c r="I4" s="49"/>
      <c r="J4" s="40"/>
    </row>
    <row r="5" spans="1:10" ht="12.75">
      <c r="A5" s="28" t="s">
        <v>23</v>
      </c>
      <c r="B5" s="80" t="s">
        <v>123</v>
      </c>
      <c r="C5" s="165"/>
      <c r="D5" s="165"/>
      <c r="E5" s="165"/>
      <c r="F5" s="165"/>
      <c r="G5" s="166"/>
      <c r="H5" s="10" t="s">
        <v>24</v>
      </c>
      <c r="I5" s="62" t="s">
        <v>124</v>
      </c>
      <c r="J5" s="3"/>
    </row>
    <row r="6" spans="1:10" ht="12.75">
      <c r="A6" s="28" t="s">
        <v>1</v>
      </c>
      <c r="B6" s="80" t="s">
        <v>126</v>
      </c>
      <c r="C6" s="167"/>
      <c r="D6" s="167"/>
      <c r="E6" s="167"/>
      <c r="F6" s="167"/>
      <c r="G6" s="168"/>
      <c r="H6" s="10" t="s">
        <v>63</v>
      </c>
      <c r="I6" s="177" t="s">
        <v>125</v>
      </c>
      <c r="J6" s="3"/>
    </row>
    <row r="7" spans="1:10" s="57" customFormat="1" ht="12.75">
      <c r="A7" s="332" t="s">
        <v>98</v>
      </c>
      <c r="B7" s="339" t="s">
        <v>62</v>
      </c>
      <c r="C7" s="22" t="s">
        <v>3</v>
      </c>
      <c r="D7" s="22" t="s">
        <v>4</v>
      </c>
      <c r="E7" s="22" t="s">
        <v>5</v>
      </c>
      <c r="F7" s="22" t="s">
        <v>6</v>
      </c>
      <c r="G7" s="22" t="s">
        <v>41</v>
      </c>
      <c r="H7" s="22" t="s">
        <v>88</v>
      </c>
      <c r="I7" s="50" t="s">
        <v>89</v>
      </c>
      <c r="J7" s="56"/>
    </row>
    <row r="8" spans="1:10" s="59" customFormat="1" ht="12.75">
      <c r="A8" s="332"/>
      <c r="B8" s="340"/>
      <c r="C8" s="16" t="s">
        <v>7</v>
      </c>
      <c r="D8" s="16" t="s">
        <v>26</v>
      </c>
      <c r="E8" s="16" t="s">
        <v>60</v>
      </c>
      <c r="F8" s="16" t="s">
        <v>60</v>
      </c>
      <c r="G8" s="16" t="s">
        <v>230</v>
      </c>
      <c r="H8" s="16" t="s">
        <v>231</v>
      </c>
      <c r="I8" s="333" t="s">
        <v>8</v>
      </c>
      <c r="J8" s="58"/>
    </row>
    <row r="9" spans="1:10" s="59" customFormat="1" ht="33.75">
      <c r="A9" s="332"/>
      <c r="B9" s="341"/>
      <c r="C9" s="17" t="s">
        <v>162</v>
      </c>
      <c r="D9" s="17" t="s">
        <v>163</v>
      </c>
      <c r="E9" s="17" t="s">
        <v>164</v>
      </c>
      <c r="F9" s="17" t="s">
        <v>165</v>
      </c>
      <c r="G9" s="17" t="s">
        <v>87</v>
      </c>
      <c r="H9" s="17" t="s">
        <v>86</v>
      </c>
      <c r="I9" s="334"/>
      <c r="J9" s="58"/>
    </row>
    <row r="10" spans="1:10" ht="12.75">
      <c r="A10" s="29">
        <v>600</v>
      </c>
      <c r="B10" s="6" t="s">
        <v>9</v>
      </c>
      <c r="C10" s="175">
        <v>229764</v>
      </c>
      <c r="D10" s="175">
        <v>337000</v>
      </c>
      <c r="E10" s="175">
        <v>337000</v>
      </c>
      <c r="F10" s="175">
        <v>278664</v>
      </c>
      <c r="G10" s="175">
        <v>170107</v>
      </c>
      <c r="H10" s="175">
        <v>136748</v>
      </c>
      <c r="I10" s="176">
        <f>H10-G10</f>
        <v>-33359</v>
      </c>
      <c r="J10" s="3"/>
    </row>
    <row r="11" spans="1:10" ht="12.75">
      <c r="A11" s="29">
        <v>601</v>
      </c>
      <c r="B11" s="6" t="s">
        <v>10</v>
      </c>
      <c r="C11" s="175">
        <v>35241</v>
      </c>
      <c r="D11" s="175">
        <v>67000</v>
      </c>
      <c r="E11" s="175">
        <v>67000</v>
      </c>
      <c r="F11" s="175">
        <v>57000</v>
      </c>
      <c r="G11" s="175">
        <v>27560</v>
      </c>
      <c r="H11" s="175">
        <v>21778</v>
      </c>
      <c r="I11" s="176">
        <f aca="true" t="shared" si="0" ref="I11:I16">H11-G11</f>
        <v>-5782</v>
      </c>
      <c r="J11" s="3"/>
    </row>
    <row r="12" spans="1:10" ht="12.75">
      <c r="A12" s="29">
        <v>602</v>
      </c>
      <c r="B12" s="6" t="s">
        <v>11</v>
      </c>
      <c r="C12" s="175">
        <v>105075</v>
      </c>
      <c r="D12" s="175">
        <v>137410</v>
      </c>
      <c r="E12" s="175">
        <v>137410</v>
      </c>
      <c r="F12" s="175">
        <v>202410</v>
      </c>
      <c r="G12" s="175">
        <v>141520</v>
      </c>
      <c r="H12" s="175">
        <v>95911</v>
      </c>
      <c r="I12" s="176">
        <f t="shared" si="0"/>
        <v>-45609</v>
      </c>
      <c r="J12" s="3"/>
    </row>
    <row r="13" spans="1:10" ht="12.75">
      <c r="A13" s="29">
        <v>603</v>
      </c>
      <c r="B13" s="6" t="s">
        <v>12</v>
      </c>
      <c r="C13" s="175"/>
      <c r="D13" s="175"/>
      <c r="E13" s="175"/>
      <c r="F13" s="175"/>
      <c r="G13" s="175"/>
      <c r="H13" s="175"/>
      <c r="I13" s="176">
        <f t="shared" si="0"/>
        <v>0</v>
      </c>
      <c r="J13" s="3"/>
    </row>
    <row r="14" spans="1:10" ht="12.75">
      <c r="A14" s="29">
        <v>604</v>
      </c>
      <c r="B14" s="6" t="s">
        <v>13</v>
      </c>
      <c r="C14" s="175"/>
      <c r="D14" s="175"/>
      <c r="E14" s="175"/>
      <c r="F14" s="175"/>
      <c r="G14" s="175"/>
      <c r="H14" s="175"/>
      <c r="I14" s="176">
        <f t="shared" si="0"/>
        <v>0</v>
      </c>
      <c r="J14" s="3"/>
    </row>
    <row r="15" spans="1:10" ht="12.75">
      <c r="A15" s="29">
        <v>605</v>
      </c>
      <c r="B15" s="6" t="s">
        <v>14</v>
      </c>
      <c r="C15" s="175">
        <v>11786</v>
      </c>
      <c r="D15" s="175">
        <v>12230</v>
      </c>
      <c r="E15" s="175">
        <v>12230</v>
      </c>
      <c r="F15" s="175">
        <v>12230</v>
      </c>
      <c r="G15" s="175">
        <v>12230</v>
      </c>
      <c r="H15" s="175">
        <v>10486</v>
      </c>
      <c r="I15" s="176">
        <f t="shared" si="0"/>
        <v>-1744</v>
      </c>
      <c r="J15" s="3"/>
    </row>
    <row r="16" spans="1:10" ht="12.75">
      <c r="A16" s="29">
        <v>606</v>
      </c>
      <c r="B16" s="6" t="s">
        <v>15</v>
      </c>
      <c r="C16" s="175">
        <v>3055</v>
      </c>
      <c r="D16" s="175">
        <v>360</v>
      </c>
      <c r="E16" s="175">
        <v>360</v>
      </c>
      <c r="F16" s="175">
        <v>4043</v>
      </c>
      <c r="G16" s="175">
        <v>3994</v>
      </c>
      <c r="H16" s="175">
        <v>3924</v>
      </c>
      <c r="I16" s="176">
        <f t="shared" si="0"/>
        <v>-70</v>
      </c>
      <c r="J16" s="3"/>
    </row>
    <row r="17" spans="1:10" s="68" customFormat="1" ht="12.75">
      <c r="A17" s="63" t="s">
        <v>16</v>
      </c>
      <c r="B17" s="70" t="s">
        <v>17</v>
      </c>
      <c r="C17" s="71">
        <f>SUM(C10:C16)</f>
        <v>384921</v>
      </c>
      <c r="D17" s="71">
        <f aca="true" t="shared" si="1" ref="D17:I17">SUM(D10:D16)</f>
        <v>554000</v>
      </c>
      <c r="E17" s="71">
        <f t="shared" si="1"/>
        <v>554000</v>
      </c>
      <c r="F17" s="71">
        <f t="shared" si="1"/>
        <v>554347</v>
      </c>
      <c r="G17" s="71">
        <f t="shared" si="1"/>
        <v>355411</v>
      </c>
      <c r="H17" s="71">
        <f t="shared" si="1"/>
        <v>268847</v>
      </c>
      <c r="I17" s="72">
        <f t="shared" si="1"/>
        <v>-86564</v>
      </c>
      <c r="J17" s="67"/>
    </row>
    <row r="18" spans="1:10" ht="12.75">
      <c r="A18" s="29">
        <v>230</v>
      </c>
      <c r="B18" s="6" t="s">
        <v>18</v>
      </c>
      <c r="C18" s="60"/>
      <c r="D18" s="60"/>
      <c r="E18" s="60"/>
      <c r="F18" s="60"/>
      <c r="G18" s="60"/>
      <c r="H18" s="60"/>
      <c r="I18" s="46">
        <f>H18-G18</f>
        <v>0</v>
      </c>
      <c r="J18" s="3"/>
    </row>
    <row r="19" spans="1:10" ht="12.75">
      <c r="A19" s="29">
        <v>231</v>
      </c>
      <c r="B19" s="6" t="s">
        <v>19</v>
      </c>
      <c r="C19" s="175">
        <v>281126</v>
      </c>
      <c r="D19" s="175">
        <v>125500</v>
      </c>
      <c r="E19" s="175">
        <v>125500</v>
      </c>
      <c r="F19" s="175">
        <v>245500</v>
      </c>
      <c r="G19" s="175">
        <v>227500</v>
      </c>
      <c r="H19" s="175">
        <v>164448</v>
      </c>
      <c r="I19" s="46">
        <f>H19-G19</f>
        <v>-63052</v>
      </c>
      <c r="J19" s="3"/>
    </row>
    <row r="20" spans="1:10" ht="12.75">
      <c r="A20" s="29">
        <v>232</v>
      </c>
      <c r="B20" s="6" t="s">
        <v>20</v>
      </c>
      <c r="C20" s="60"/>
      <c r="D20" s="60"/>
      <c r="E20" s="60"/>
      <c r="F20" s="60"/>
      <c r="G20" s="60"/>
      <c r="H20" s="60"/>
      <c r="I20" s="46">
        <f>H20-G20</f>
        <v>0</v>
      </c>
      <c r="J20" s="3"/>
    </row>
    <row r="21" spans="1:10" ht="21.75">
      <c r="A21" s="44" t="s">
        <v>21</v>
      </c>
      <c r="B21" s="55" t="s">
        <v>42</v>
      </c>
      <c r="C21" s="45">
        <f>SUM(C18:C20)</f>
        <v>281126</v>
      </c>
      <c r="D21" s="45">
        <f aca="true" t="shared" si="2" ref="D21:I21">SUM(D18:D20)</f>
        <v>125500</v>
      </c>
      <c r="E21" s="45">
        <f t="shared" si="2"/>
        <v>125500</v>
      </c>
      <c r="F21" s="45">
        <f t="shared" si="2"/>
        <v>245500</v>
      </c>
      <c r="G21" s="45">
        <f t="shared" si="2"/>
        <v>227500</v>
      </c>
      <c r="H21" s="45">
        <f t="shared" si="2"/>
        <v>164448</v>
      </c>
      <c r="I21" s="51">
        <f t="shared" si="2"/>
        <v>-63052</v>
      </c>
      <c r="J21" s="3"/>
    </row>
    <row r="22" spans="1:10" ht="12.75">
      <c r="A22" s="29">
        <v>230</v>
      </c>
      <c r="B22" s="6" t="s">
        <v>18</v>
      </c>
      <c r="C22" s="61"/>
      <c r="D22" s="61"/>
      <c r="E22" s="61"/>
      <c r="F22" s="61"/>
      <c r="G22" s="61"/>
      <c r="H22" s="61"/>
      <c r="I22" s="46">
        <f>H22-G22</f>
        <v>0</v>
      </c>
      <c r="J22" s="3"/>
    </row>
    <row r="23" spans="1:10" ht="12.75">
      <c r="A23" s="29">
        <v>231</v>
      </c>
      <c r="B23" s="6" t="s">
        <v>19</v>
      </c>
      <c r="C23" s="61"/>
      <c r="D23" s="61"/>
      <c r="E23" s="61"/>
      <c r="F23" s="61"/>
      <c r="G23" s="61"/>
      <c r="H23" s="61"/>
      <c r="I23" s="46">
        <f>H23-G23</f>
        <v>0</v>
      </c>
      <c r="J23" s="3"/>
    </row>
    <row r="24" spans="1:10" ht="12.75">
      <c r="A24" s="29">
        <v>232</v>
      </c>
      <c r="B24" s="6" t="s">
        <v>20</v>
      </c>
      <c r="C24" s="61"/>
      <c r="D24" s="61"/>
      <c r="E24" s="61"/>
      <c r="F24" s="61"/>
      <c r="G24" s="61"/>
      <c r="H24" s="61"/>
      <c r="I24" s="46">
        <f>H24-G24</f>
        <v>0</v>
      </c>
      <c r="J24" s="3"/>
    </row>
    <row r="25" spans="1:10" ht="12.75">
      <c r="A25" s="44" t="s">
        <v>21</v>
      </c>
      <c r="B25" s="55" t="s">
        <v>43</v>
      </c>
      <c r="C25" s="45">
        <f>SUM(C22:C24)</f>
        <v>0</v>
      </c>
      <c r="D25" s="45">
        <f aca="true" t="shared" si="3" ref="D25:I25">SUM(D22:D24)</f>
        <v>0</v>
      </c>
      <c r="E25" s="45">
        <f t="shared" si="3"/>
        <v>0</v>
      </c>
      <c r="F25" s="45">
        <f t="shared" si="3"/>
        <v>0</v>
      </c>
      <c r="G25" s="45">
        <f t="shared" si="3"/>
        <v>0</v>
      </c>
      <c r="H25" s="45">
        <f t="shared" si="3"/>
        <v>0</v>
      </c>
      <c r="I25" s="51">
        <f t="shared" si="3"/>
        <v>0</v>
      </c>
      <c r="J25" s="3"/>
    </row>
    <row r="26" spans="1:10" s="68" customFormat="1" ht="12.75">
      <c r="A26" s="63" t="s">
        <v>22</v>
      </c>
      <c r="B26" s="64" t="s">
        <v>64</v>
      </c>
      <c r="C26" s="65">
        <f aca="true" t="shared" si="4" ref="C26:I26">C21+C25</f>
        <v>281126</v>
      </c>
      <c r="D26" s="65">
        <f t="shared" si="4"/>
        <v>125500</v>
      </c>
      <c r="E26" s="65">
        <f t="shared" si="4"/>
        <v>125500</v>
      </c>
      <c r="F26" s="65">
        <f t="shared" si="4"/>
        <v>245500</v>
      </c>
      <c r="G26" s="65">
        <f t="shared" si="4"/>
        <v>227500</v>
      </c>
      <c r="H26" s="65">
        <f t="shared" si="4"/>
        <v>164448</v>
      </c>
      <c r="I26" s="66">
        <f t="shared" si="4"/>
        <v>-63052</v>
      </c>
      <c r="J26" s="67"/>
    </row>
    <row r="27" spans="1:9" ht="12.75">
      <c r="A27" s="335" t="s">
        <v>46</v>
      </c>
      <c r="B27" s="336"/>
      <c r="C27" s="32"/>
      <c r="D27" s="32"/>
      <c r="E27" s="32"/>
      <c r="F27" s="32"/>
      <c r="G27" s="32"/>
      <c r="H27" s="214"/>
      <c r="I27" s="52"/>
    </row>
    <row r="28" spans="1:9" s="68" customFormat="1" ht="18.75" customHeight="1" thickBot="1">
      <c r="A28" s="337" t="s">
        <v>47</v>
      </c>
      <c r="B28" s="338"/>
      <c r="C28" s="69">
        <f>C17+C26+C27</f>
        <v>666047</v>
      </c>
      <c r="D28" s="69">
        <f aca="true" t="shared" si="5" ref="D28:I28">D17+D26+D27</f>
        <v>679500</v>
      </c>
      <c r="E28" s="69">
        <f t="shared" si="5"/>
        <v>679500</v>
      </c>
      <c r="F28" s="69">
        <f t="shared" si="5"/>
        <v>799847</v>
      </c>
      <c r="G28" s="69">
        <f>G17+G26+G27</f>
        <v>582911</v>
      </c>
      <c r="H28" s="69">
        <f>H17+H26+H27</f>
        <v>433295</v>
      </c>
      <c r="I28" s="151">
        <f t="shared" si="5"/>
        <v>-149616</v>
      </c>
    </row>
    <row r="29" spans="1:9" ht="23.25" customHeight="1">
      <c r="A29" s="8"/>
      <c r="B29" s="4"/>
      <c r="C29" s="4"/>
      <c r="D29" s="33"/>
      <c r="E29" s="33"/>
      <c r="F29" s="33"/>
      <c r="G29" s="33"/>
      <c r="H29" s="33"/>
      <c r="I29" s="53"/>
    </row>
    <row r="30" spans="1:9" ht="11.25" customHeight="1">
      <c r="A30" s="8"/>
      <c r="B30" s="4"/>
      <c r="C30" s="4"/>
      <c r="D30" s="33"/>
      <c r="E30" s="33"/>
      <c r="F30" s="33"/>
      <c r="G30" s="33"/>
      <c r="H30" s="33"/>
      <c r="I30" s="53"/>
    </row>
    <row r="33" ht="20.25" customHeight="1"/>
  </sheetData>
  <sheetProtection/>
  <mergeCells count="5">
    <mergeCell ref="A7:A9"/>
    <mergeCell ref="I8:I9"/>
    <mergeCell ref="A27:B27"/>
    <mergeCell ref="A28:B28"/>
    <mergeCell ref="B7:B9"/>
  </mergeCells>
  <printOptions horizontalCentered="1" verticalCentered="1"/>
  <pageMargins left="0" right="0" top="0" bottom="0" header="0" footer="0"/>
  <pageSetup fitToHeight="1"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A2:S38"/>
  <sheetViews>
    <sheetView zoomScale="90" zoomScaleNormal="90" zoomScalePageLayoutView="0" workbookViewId="0" topLeftCell="A31">
      <selection activeCell="E48" sqref="E48"/>
    </sheetView>
  </sheetViews>
  <sheetFormatPr defaultColWidth="9.140625" defaultRowHeight="12.75"/>
  <cols>
    <col min="1" max="1" width="6.421875" style="0" customWidth="1"/>
    <col min="2" max="2" width="33.421875" style="0" customWidth="1"/>
    <col min="3" max="3" width="16.7109375" style="0" customWidth="1"/>
    <col min="4" max="4" width="10.7109375" style="0" customWidth="1"/>
    <col min="5" max="5" width="13.57421875" style="0" customWidth="1"/>
    <col min="6" max="6" width="10.7109375" style="0" customWidth="1"/>
    <col min="7" max="7" width="10.7109375" style="267" customWidth="1"/>
    <col min="8" max="8" width="11.28125" style="267" customWidth="1"/>
    <col min="9" max="9" width="13.00390625" style="267" customWidth="1"/>
    <col min="10" max="10" width="9.00390625" style="0" customWidth="1"/>
    <col min="11" max="11" width="12.00390625" style="0" customWidth="1"/>
    <col min="12" max="12" width="11.140625" style="0" customWidth="1"/>
    <col min="13" max="14" width="9.421875" style="0" customWidth="1"/>
    <col min="15" max="15" width="9.140625" style="0" customWidth="1"/>
    <col min="16" max="17" width="10.7109375" style="0" customWidth="1"/>
    <col min="18" max="18" width="12.421875" style="0" customWidth="1"/>
    <col min="19" max="19" width="56.7109375" style="0" customWidth="1"/>
  </cols>
  <sheetData>
    <row r="2" spans="1:14" s="88" customFormat="1" ht="15.75">
      <c r="A2" s="91" t="s">
        <v>93</v>
      </c>
      <c r="B2" s="92"/>
      <c r="C2" s="92"/>
      <c r="D2" s="92"/>
      <c r="E2" s="92"/>
      <c r="F2" s="92"/>
      <c r="G2" s="263"/>
      <c r="H2" s="263"/>
      <c r="I2" s="263"/>
      <c r="J2" s="92"/>
      <c r="K2" s="92"/>
      <c r="L2" s="92"/>
      <c r="M2" s="92"/>
      <c r="N2" s="92"/>
    </row>
    <row r="3" spans="1:14" s="88" customFormat="1" ht="15.75">
      <c r="A3" s="86"/>
      <c r="B3" s="87"/>
      <c r="C3" s="87"/>
      <c r="D3" s="87"/>
      <c r="E3" s="87"/>
      <c r="F3" s="87"/>
      <c r="G3" s="264"/>
      <c r="H3" s="264"/>
      <c r="I3" s="264"/>
      <c r="J3" s="87"/>
      <c r="K3" s="87"/>
      <c r="L3" s="87"/>
      <c r="M3" s="87"/>
      <c r="N3" s="87"/>
    </row>
    <row r="4" spans="1:14" ht="15">
      <c r="A4" s="95" t="s">
        <v>23</v>
      </c>
      <c r="B4" s="180" t="s">
        <v>142</v>
      </c>
      <c r="C4" s="94" t="s">
        <v>24</v>
      </c>
      <c r="D4" s="81">
        <v>14</v>
      </c>
      <c r="E4" s="7"/>
      <c r="F4" s="7"/>
      <c r="G4" s="265"/>
      <c r="H4" s="265"/>
      <c r="I4" s="265"/>
      <c r="J4" s="7"/>
      <c r="K4" s="9"/>
      <c r="L4" s="9"/>
      <c r="M4" s="9"/>
      <c r="N4" s="9"/>
    </row>
    <row r="5" spans="1:14" ht="15">
      <c r="A5" s="82"/>
      <c r="B5" s="83"/>
      <c r="C5" s="83"/>
      <c r="D5" s="83"/>
      <c r="E5" s="7"/>
      <c r="F5" s="7"/>
      <c r="G5" s="265"/>
      <c r="H5" s="265"/>
      <c r="I5" s="265"/>
      <c r="J5" s="7"/>
      <c r="K5" s="9"/>
      <c r="L5" s="9"/>
      <c r="M5" s="9"/>
      <c r="N5" s="9"/>
    </row>
    <row r="6" spans="1:14" ht="15">
      <c r="A6" s="95" t="s">
        <v>1</v>
      </c>
      <c r="B6" s="181" t="s">
        <v>117</v>
      </c>
      <c r="C6" s="94" t="s">
        <v>63</v>
      </c>
      <c r="D6" s="179" t="s">
        <v>125</v>
      </c>
      <c r="E6" s="90"/>
      <c r="F6" s="89"/>
      <c r="G6" s="266"/>
      <c r="H6" s="266"/>
      <c r="I6" s="266"/>
      <c r="J6" s="89"/>
      <c r="K6" s="9"/>
      <c r="L6" s="9"/>
      <c r="M6" s="9"/>
      <c r="N6" s="9"/>
    </row>
    <row r="7" spans="1:2" ht="15.75" thickBot="1">
      <c r="A7" s="370"/>
      <c r="B7" s="371"/>
    </row>
    <row r="8" spans="1:19" s="171" customFormat="1" ht="16.5" thickBot="1">
      <c r="A8" s="169"/>
      <c r="B8" s="170" t="s">
        <v>61</v>
      </c>
      <c r="C8" s="170"/>
      <c r="D8" s="170"/>
      <c r="E8" s="170"/>
      <c r="F8" s="170" t="s">
        <v>100</v>
      </c>
      <c r="G8" s="268"/>
      <c r="H8" s="268"/>
      <c r="I8" s="268" t="s">
        <v>101</v>
      </c>
      <c r="J8" s="170"/>
      <c r="K8" s="170"/>
      <c r="L8" s="170" t="s">
        <v>102</v>
      </c>
      <c r="M8" s="170"/>
      <c r="N8" s="170"/>
      <c r="O8" s="170" t="s">
        <v>103</v>
      </c>
      <c r="P8" s="362" t="s">
        <v>107</v>
      </c>
      <c r="Q8" s="363"/>
      <c r="R8" s="363"/>
      <c r="S8" s="368" t="s">
        <v>33</v>
      </c>
    </row>
    <row r="9" spans="1:19" s="96" customFormat="1" ht="33" customHeight="1">
      <c r="A9" s="348" t="s">
        <v>0</v>
      </c>
      <c r="B9" s="350" t="s">
        <v>80</v>
      </c>
      <c r="C9" s="352" t="s">
        <v>82</v>
      </c>
      <c r="D9" s="364" t="s">
        <v>108</v>
      </c>
      <c r="E9" s="356" t="s">
        <v>109</v>
      </c>
      <c r="F9" s="366" t="s">
        <v>110</v>
      </c>
      <c r="G9" s="374" t="s">
        <v>111</v>
      </c>
      <c r="H9" s="344" t="s">
        <v>112</v>
      </c>
      <c r="I9" s="346" t="s">
        <v>113</v>
      </c>
      <c r="J9" s="354" t="s">
        <v>232</v>
      </c>
      <c r="K9" s="356" t="s">
        <v>233</v>
      </c>
      <c r="L9" s="366" t="s">
        <v>234</v>
      </c>
      <c r="M9" s="354" t="s">
        <v>259</v>
      </c>
      <c r="N9" s="356" t="s">
        <v>260</v>
      </c>
      <c r="O9" s="376" t="s">
        <v>114</v>
      </c>
      <c r="P9" s="372" t="s">
        <v>104</v>
      </c>
      <c r="Q9" s="342" t="s">
        <v>105</v>
      </c>
      <c r="R9" s="360" t="s">
        <v>106</v>
      </c>
      <c r="S9" s="369"/>
    </row>
    <row r="10" spans="1:19" s="96" customFormat="1" ht="65.25" customHeight="1">
      <c r="A10" s="349"/>
      <c r="B10" s="351"/>
      <c r="C10" s="353"/>
      <c r="D10" s="365"/>
      <c r="E10" s="357"/>
      <c r="F10" s="367"/>
      <c r="G10" s="375"/>
      <c r="H10" s="345"/>
      <c r="I10" s="347"/>
      <c r="J10" s="355"/>
      <c r="K10" s="357"/>
      <c r="L10" s="367"/>
      <c r="M10" s="355"/>
      <c r="N10" s="357"/>
      <c r="O10" s="377"/>
      <c r="P10" s="373"/>
      <c r="Q10" s="343"/>
      <c r="R10" s="361"/>
      <c r="S10" s="369"/>
    </row>
    <row r="11" spans="1:19" s="57" customFormat="1" ht="25.5">
      <c r="A11" s="298" t="s">
        <v>83</v>
      </c>
      <c r="B11" s="243" t="s">
        <v>253</v>
      </c>
      <c r="C11" s="254" t="s">
        <v>127</v>
      </c>
      <c r="D11" s="221">
        <v>31</v>
      </c>
      <c r="E11" s="222">
        <v>19225</v>
      </c>
      <c r="F11" s="223">
        <f>E11/D11</f>
        <v>620.1612903225806</v>
      </c>
      <c r="G11" s="224">
        <v>100</v>
      </c>
      <c r="H11" s="222">
        <v>19348</v>
      </c>
      <c r="I11" s="269">
        <f>H11/G11</f>
        <v>193.48</v>
      </c>
      <c r="J11" s="224">
        <v>66</v>
      </c>
      <c r="K11" s="222">
        <v>12900</v>
      </c>
      <c r="L11" s="223">
        <f>K11/J11</f>
        <v>195.45454545454547</v>
      </c>
      <c r="M11" s="224">
        <v>66</v>
      </c>
      <c r="N11" s="222">
        <v>9627</v>
      </c>
      <c r="O11" s="280">
        <f aca="true" t="shared" si="0" ref="O11:O28">N11/M11</f>
        <v>145.86363636363637</v>
      </c>
      <c r="P11" s="295">
        <f aca="true" t="shared" si="1" ref="P11:P18">O11-F11</f>
        <v>-474.29765395894424</v>
      </c>
      <c r="Q11" s="294">
        <f aca="true" t="shared" si="2" ref="Q11:Q29">O11-I11</f>
        <v>-47.616363636363616</v>
      </c>
      <c r="R11" s="225">
        <f aca="true" t="shared" si="3" ref="R11:R29">O11-L11</f>
        <v>-49.59090909090909</v>
      </c>
      <c r="S11" s="282" t="s">
        <v>296</v>
      </c>
    </row>
    <row r="12" spans="1:19" s="57" customFormat="1" ht="12.75">
      <c r="A12" s="298" t="s">
        <v>84</v>
      </c>
      <c r="B12" s="242" t="s">
        <v>211</v>
      </c>
      <c r="C12" s="254" t="s">
        <v>127</v>
      </c>
      <c r="D12" s="221"/>
      <c r="E12" s="222"/>
      <c r="F12" s="223"/>
      <c r="G12" s="224">
        <v>1000</v>
      </c>
      <c r="H12" s="222">
        <v>15802</v>
      </c>
      <c r="I12" s="269">
        <f>H12/G12</f>
        <v>15.802</v>
      </c>
      <c r="J12" s="224">
        <v>604</v>
      </c>
      <c r="K12" s="222">
        <v>10535</v>
      </c>
      <c r="L12" s="223">
        <f>K12/J12</f>
        <v>17.442052980132452</v>
      </c>
      <c r="M12" s="224">
        <v>604</v>
      </c>
      <c r="N12" s="222">
        <v>9641</v>
      </c>
      <c r="O12" s="280">
        <f t="shared" si="0"/>
        <v>15.961920529801324</v>
      </c>
      <c r="P12" s="295">
        <f t="shared" si="1"/>
        <v>15.961920529801324</v>
      </c>
      <c r="Q12" s="294">
        <f t="shared" si="2"/>
        <v>0.1599205298013242</v>
      </c>
      <c r="R12" s="225">
        <f t="shared" si="3"/>
        <v>-1.4801324503311282</v>
      </c>
      <c r="S12" s="282" t="s">
        <v>296</v>
      </c>
    </row>
    <row r="13" spans="1:19" s="57" customFormat="1" ht="37.5" customHeight="1">
      <c r="A13" s="298" t="s">
        <v>48</v>
      </c>
      <c r="B13" s="243" t="s">
        <v>128</v>
      </c>
      <c r="C13" s="254" t="s">
        <v>129</v>
      </c>
      <c r="D13" s="221">
        <v>10</v>
      </c>
      <c r="E13" s="222">
        <v>21026</v>
      </c>
      <c r="F13" s="223">
        <f>E13/D13</f>
        <v>2102.6</v>
      </c>
      <c r="G13" s="224"/>
      <c r="H13" s="222"/>
      <c r="I13" s="269"/>
      <c r="J13" s="224"/>
      <c r="K13" s="222"/>
      <c r="L13" s="223"/>
      <c r="M13" s="224"/>
      <c r="N13" s="222"/>
      <c r="O13" s="280"/>
      <c r="P13" s="295"/>
      <c r="Q13" s="294">
        <f t="shared" si="2"/>
        <v>0</v>
      </c>
      <c r="R13" s="225">
        <f t="shared" si="3"/>
        <v>0</v>
      </c>
      <c r="S13" s="283" t="s">
        <v>273</v>
      </c>
    </row>
    <row r="14" spans="1:19" s="57" customFormat="1" ht="99" customHeight="1">
      <c r="A14" s="298" t="s">
        <v>49</v>
      </c>
      <c r="B14" s="243" t="s">
        <v>275</v>
      </c>
      <c r="C14" s="254" t="s">
        <v>212</v>
      </c>
      <c r="D14" s="221"/>
      <c r="E14" s="222"/>
      <c r="F14" s="223"/>
      <c r="G14" s="224">
        <v>43000</v>
      </c>
      <c r="H14" s="222">
        <v>60654</v>
      </c>
      <c r="I14" s="269">
        <f aca="true" t="shared" si="4" ref="I14:I19">H14/G14</f>
        <v>1.4105581395348836</v>
      </c>
      <c r="J14" s="224">
        <v>28600</v>
      </c>
      <c r="K14" s="222">
        <v>40436</v>
      </c>
      <c r="L14" s="223">
        <f aca="true" t="shared" si="5" ref="L14:L19">K14/J14</f>
        <v>1.4138461538461538</v>
      </c>
      <c r="M14" s="224">
        <v>24000</v>
      </c>
      <c r="N14" s="222">
        <v>33860</v>
      </c>
      <c r="O14" s="280">
        <f t="shared" si="0"/>
        <v>1.4108333333333334</v>
      </c>
      <c r="P14" s="295">
        <f t="shared" si="1"/>
        <v>1.4108333333333334</v>
      </c>
      <c r="Q14" s="294">
        <f t="shared" si="2"/>
        <v>0.00027519379844975767</v>
      </c>
      <c r="R14" s="225">
        <f t="shared" si="3"/>
        <v>-0.003012820512820369</v>
      </c>
      <c r="S14" s="284" t="s">
        <v>274</v>
      </c>
    </row>
    <row r="15" spans="1:19" s="57" customFormat="1" ht="75.75" customHeight="1">
      <c r="A15" s="298" t="s">
        <v>51</v>
      </c>
      <c r="B15" s="244" t="s">
        <v>290</v>
      </c>
      <c r="C15" s="254" t="s">
        <v>134</v>
      </c>
      <c r="D15" s="221">
        <v>149</v>
      </c>
      <c r="E15" s="222">
        <v>186349</v>
      </c>
      <c r="F15" s="223">
        <f aca="true" t="shared" si="6" ref="F15:F20">E15/D15</f>
        <v>1250.6644295302012</v>
      </c>
      <c r="G15" s="224">
        <v>116</v>
      </c>
      <c r="H15" s="222">
        <v>271696</v>
      </c>
      <c r="I15" s="269">
        <f t="shared" si="4"/>
        <v>2342.206896551724</v>
      </c>
      <c r="J15" s="224">
        <v>116</v>
      </c>
      <c r="K15" s="222">
        <v>154575</v>
      </c>
      <c r="L15" s="223">
        <f t="shared" si="5"/>
        <v>1332.5431034482758</v>
      </c>
      <c r="M15" s="224">
        <v>87</v>
      </c>
      <c r="N15" s="222">
        <v>121717</v>
      </c>
      <c r="O15" s="280">
        <f t="shared" si="0"/>
        <v>1399.0459770114942</v>
      </c>
      <c r="P15" s="295">
        <f t="shared" si="1"/>
        <v>148.38154748129296</v>
      </c>
      <c r="Q15" s="294">
        <f t="shared" si="2"/>
        <v>-943.16091954023</v>
      </c>
      <c r="R15" s="225">
        <f t="shared" si="3"/>
        <v>66.50287356321837</v>
      </c>
      <c r="S15" s="285" t="s">
        <v>276</v>
      </c>
    </row>
    <row r="16" spans="1:19" s="57" customFormat="1" ht="25.5">
      <c r="A16" s="298" t="s">
        <v>74</v>
      </c>
      <c r="B16" s="243" t="s">
        <v>271</v>
      </c>
      <c r="C16" s="232" t="s">
        <v>132</v>
      </c>
      <c r="D16" s="221">
        <v>508</v>
      </c>
      <c r="E16" s="222">
        <v>30100</v>
      </c>
      <c r="F16" s="223">
        <f t="shared" si="6"/>
        <v>59.25196850393701</v>
      </c>
      <c r="G16" s="224">
        <v>850</v>
      </c>
      <c r="H16" s="222">
        <v>16261</v>
      </c>
      <c r="I16" s="269">
        <f t="shared" si="4"/>
        <v>19.130588235294116</v>
      </c>
      <c r="J16" s="224">
        <v>614</v>
      </c>
      <c r="K16" s="222">
        <v>19503</v>
      </c>
      <c r="L16" s="223">
        <f t="shared" si="5"/>
        <v>31.763843648208468</v>
      </c>
      <c r="M16" s="224">
        <v>611</v>
      </c>
      <c r="N16" s="222">
        <v>16446</v>
      </c>
      <c r="O16" s="280">
        <f t="shared" si="0"/>
        <v>26.916530278232408</v>
      </c>
      <c r="P16" s="295">
        <f t="shared" si="1"/>
        <v>-32.3354382257046</v>
      </c>
      <c r="Q16" s="294">
        <f t="shared" si="2"/>
        <v>7.7859420429382915</v>
      </c>
      <c r="R16" s="225">
        <f t="shared" si="3"/>
        <v>-4.84731336997606</v>
      </c>
      <c r="S16" s="285" t="s">
        <v>281</v>
      </c>
    </row>
    <row r="17" spans="1:19" s="57" customFormat="1" ht="25.5">
      <c r="A17" s="299" t="s">
        <v>133</v>
      </c>
      <c r="B17" s="243" t="s">
        <v>210</v>
      </c>
      <c r="C17" s="232" t="s">
        <v>132</v>
      </c>
      <c r="D17" s="226"/>
      <c r="E17" s="227"/>
      <c r="F17" s="223"/>
      <c r="G17" s="228">
        <v>300</v>
      </c>
      <c r="H17" s="227">
        <v>5739</v>
      </c>
      <c r="I17" s="269">
        <f t="shared" si="4"/>
        <v>19.13</v>
      </c>
      <c r="J17" s="228">
        <v>236</v>
      </c>
      <c r="K17" s="227">
        <v>7496</v>
      </c>
      <c r="L17" s="223">
        <f t="shared" si="5"/>
        <v>31.76271186440678</v>
      </c>
      <c r="M17" s="228">
        <v>236</v>
      </c>
      <c r="N17" s="227">
        <v>6433</v>
      </c>
      <c r="O17" s="280">
        <f t="shared" si="0"/>
        <v>27.258474576271187</v>
      </c>
      <c r="P17" s="295">
        <f t="shared" si="1"/>
        <v>27.258474576271187</v>
      </c>
      <c r="Q17" s="294">
        <f t="shared" si="2"/>
        <v>8.128474576271188</v>
      </c>
      <c r="R17" s="225">
        <f t="shared" si="3"/>
        <v>-4.504237288135592</v>
      </c>
      <c r="S17" s="285" t="s">
        <v>280</v>
      </c>
    </row>
    <row r="18" spans="1:19" s="57" customFormat="1" ht="66" customHeight="1">
      <c r="A18" s="299" t="s">
        <v>135</v>
      </c>
      <c r="B18" s="245" t="s">
        <v>130</v>
      </c>
      <c r="C18" s="231" t="s">
        <v>131</v>
      </c>
      <c r="D18" s="226">
        <v>13496</v>
      </c>
      <c r="E18" s="227">
        <v>112595</v>
      </c>
      <c r="F18" s="223">
        <f t="shared" si="6"/>
        <v>8.342842323651452</v>
      </c>
      <c r="G18" s="228">
        <v>12000</v>
      </c>
      <c r="H18" s="227">
        <v>145500</v>
      </c>
      <c r="I18" s="269">
        <f t="shared" si="4"/>
        <v>12.125</v>
      </c>
      <c r="J18" s="228">
        <v>7500</v>
      </c>
      <c r="K18" s="227">
        <v>97000</v>
      </c>
      <c r="L18" s="223">
        <f t="shared" si="5"/>
        <v>12.933333333333334</v>
      </c>
      <c r="M18" s="228">
        <v>7544</v>
      </c>
      <c r="N18" s="227">
        <v>61647</v>
      </c>
      <c r="O18" s="280">
        <f t="shared" si="0"/>
        <v>8.171659597030754</v>
      </c>
      <c r="P18" s="295">
        <f t="shared" si="1"/>
        <v>-0.17118272662069778</v>
      </c>
      <c r="Q18" s="294">
        <f t="shared" si="2"/>
        <v>-3.9533404029692463</v>
      </c>
      <c r="R18" s="225">
        <f t="shared" si="3"/>
        <v>-4.76167373630258</v>
      </c>
      <c r="S18" s="285" t="s">
        <v>264</v>
      </c>
    </row>
    <row r="19" spans="1:19" s="57" customFormat="1" ht="190.5" customHeight="1">
      <c r="A19" s="299" t="s">
        <v>100</v>
      </c>
      <c r="B19" s="243" t="s">
        <v>161</v>
      </c>
      <c r="C19" s="231" t="s">
        <v>131</v>
      </c>
      <c r="D19" s="226">
        <v>0</v>
      </c>
      <c r="E19" s="227">
        <v>9200</v>
      </c>
      <c r="F19" s="223"/>
      <c r="G19" s="228">
        <v>16</v>
      </c>
      <c r="H19" s="227">
        <v>9500</v>
      </c>
      <c r="I19" s="269">
        <f t="shared" si="4"/>
        <v>593.75</v>
      </c>
      <c r="J19" s="228">
        <v>5</v>
      </c>
      <c r="K19" s="227">
        <v>6533</v>
      </c>
      <c r="L19" s="223">
        <f t="shared" si="5"/>
        <v>1306.6</v>
      </c>
      <c r="M19" s="228">
        <v>0</v>
      </c>
      <c r="N19" s="227">
        <v>3374</v>
      </c>
      <c r="O19" s="280"/>
      <c r="P19" s="295">
        <f aca="true" t="shared" si="7" ref="P19:P25">O19-F19</f>
        <v>0</v>
      </c>
      <c r="Q19" s="294">
        <f t="shared" si="2"/>
        <v>-593.75</v>
      </c>
      <c r="R19" s="225">
        <f t="shared" si="3"/>
        <v>-1306.6</v>
      </c>
      <c r="S19" s="286" t="s">
        <v>277</v>
      </c>
    </row>
    <row r="20" spans="1:19" s="239" customFormat="1" ht="54.75" customHeight="1">
      <c r="A20" s="299" t="s">
        <v>137</v>
      </c>
      <c r="B20" s="243" t="s">
        <v>278</v>
      </c>
      <c r="C20" s="231" t="s">
        <v>192</v>
      </c>
      <c r="D20" s="226">
        <v>17</v>
      </c>
      <c r="E20" s="227">
        <v>6426</v>
      </c>
      <c r="F20" s="229">
        <f t="shared" si="6"/>
        <v>378</v>
      </c>
      <c r="G20" s="228">
        <v>10</v>
      </c>
      <c r="H20" s="227">
        <v>9500</v>
      </c>
      <c r="I20" s="269">
        <f aca="true" t="shared" si="8" ref="I20:I28">H20/G20</f>
        <v>950</v>
      </c>
      <c r="J20" s="228">
        <v>7</v>
      </c>
      <c r="K20" s="227">
        <v>6433</v>
      </c>
      <c r="L20" s="229">
        <f aca="true" t="shared" si="9" ref="L20:L30">K20/J20</f>
        <v>919</v>
      </c>
      <c r="M20" s="228">
        <v>8</v>
      </c>
      <c r="N20" s="227">
        <v>6102</v>
      </c>
      <c r="O20" s="280">
        <f t="shared" si="0"/>
        <v>762.75</v>
      </c>
      <c r="P20" s="295">
        <f t="shared" si="7"/>
        <v>384.75</v>
      </c>
      <c r="Q20" s="294">
        <f t="shared" si="2"/>
        <v>-187.25</v>
      </c>
      <c r="R20" s="225">
        <f t="shared" si="3"/>
        <v>-156.25</v>
      </c>
      <c r="S20" s="287" t="s">
        <v>279</v>
      </c>
    </row>
    <row r="21" spans="1:19" s="239" customFormat="1" ht="57.75" customHeight="1">
      <c r="A21" s="299" t="s">
        <v>139</v>
      </c>
      <c r="B21" s="245" t="s">
        <v>282</v>
      </c>
      <c r="C21" s="231" t="s">
        <v>136</v>
      </c>
      <c r="D21" s="226">
        <v>3</v>
      </c>
      <c r="E21" s="227">
        <v>28304</v>
      </c>
      <c r="F21" s="223">
        <f aca="true" t="shared" si="10" ref="F21:F29">E21/D21</f>
        <v>9434.666666666666</v>
      </c>
      <c r="G21" s="228">
        <v>3</v>
      </c>
      <c r="H21" s="227">
        <f>174029-112500</f>
        <v>61529</v>
      </c>
      <c r="I21" s="269">
        <f t="shared" si="8"/>
        <v>20509.666666666668</v>
      </c>
      <c r="J21" s="228">
        <v>3</v>
      </c>
      <c r="K21" s="227">
        <v>149959</v>
      </c>
      <c r="L21" s="223">
        <f t="shared" si="9"/>
        <v>49986.333333333336</v>
      </c>
      <c r="M21" s="228">
        <v>3</v>
      </c>
      <c r="N21" s="227">
        <f>1562+101034+9465+97</f>
        <v>112158</v>
      </c>
      <c r="O21" s="280">
        <f t="shared" si="0"/>
        <v>37386</v>
      </c>
      <c r="P21" s="295">
        <f t="shared" si="7"/>
        <v>27951.333333333336</v>
      </c>
      <c r="Q21" s="294">
        <f t="shared" si="2"/>
        <v>16876.333333333332</v>
      </c>
      <c r="R21" s="225">
        <f t="shared" si="3"/>
        <v>-12600.333333333336</v>
      </c>
      <c r="S21" s="288" t="s">
        <v>283</v>
      </c>
    </row>
    <row r="22" spans="1:19" s="239" customFormat="1" ht="25.5" customHeight="1">
      <c r="A22" s="299" t="s">
        <v>138</v>
      </c>
      <c r="B22" s="245" t="s">
        <v>145</v>
      </c>
      <c r="C22" s="231" t="s">
        <v>131</v>
      </c>
      <c r="D22" s="226">
        <v>1</v>
      </c>
      <c r="E22" s="227"/>
      <c r="F22" s="223">
        <f t="shared" si="10"/>
        <v>0</v>
      </c>
      <c r="G22" s="228">
        <v>1</v>
      </c>
      <c r="H22" s="227">
        <v>1500</v>
      </c>
      <c r="I22" s="270">
        <f t="shared" si="8"/>
        <v>1500</v>
      </c>
      <c r="J22" s="228">
        <v>1</v>
      </c>
      <c r="K22" s="227">
        <v>1500</v>
      </c>
      <c r="L22" s="223">
        <f t="shared" si="9"/>
        <v>1500</v>
      </c>
      <c r="M22" s="228">
        <v>0</v>
      </c>
      <c r="N22" s="227">
        <v>0</v>
      </c>
      <c r="O22" s="280"/>
      <c r="P22" s="295">
        <f t="shared" si="7"/>
        <v>0</v>
      </c>
      <c r="Q22" s="294">
        <f t="shared" si="2"/>
        <v>-1500</v>
      </c>
      <c r="R22" s="225">
        <f t="shared" si="3"/>
        <v>-1500</v>
      </c>
      <c r="S22" s="289" t="s">
        <v>284</v>
      </c>
    </row>
    <row r="23" spans="1:19" s="239" customFormat="1" ht="25.5">
      <c r="A23" s="300" t="s">
        <v>213</v>
      </c>
      <c r="B23" s="245" t="s">
        <v>140</v>
      </c>
      <c r="C23" s="231" t="s">
        <v>131</v>
      </c>
      <c r="D23" s="226">
        <v>1</v>
      </c>
      <c r="E23" s="227">
        <v>150000</v>
      </c>
      <c r="F23" s="223">
        <f t="shared" si="10"/>
        <v>150000</v>
      </c>
      <c r="G23" s="228"/>
      <c r="H23" s="227"/>
      <c r="I23" s="270"/>
      <c r="J23" s="228"/>
      <c r="K23" s="227"/>
      <c r="L23" s="223"/>
      <c r="M23" s="228">
        <v>0</v>
      </c>
      <c r="N23" s="227"/>
      <c r="O23" s="280"/>
      <c r="P23" s="295"/>
      <c r="Q23" s="294">
        <f t="shared" si="2"/>
        <v>0</v>
      </c>
      <c r="R23" s="225">
        <f t="shared" si="3"/>
        <v>0</v>
      </c>
      <c r="S23" s="290" t="s">
        <v>272</v>
      </c>
    </row>
    <row r="24" spans="1:19" s="239" customFormat="1" ht="76.5" customHeight="1">
      <c r="A24" s="299" t="s">
        <v>148</v>
      </c>
      <c r="B24" s="245" t="s">
        <v>285</v>
      </c>
      <c r="C24" s="231" t="s">
        <v>141</v>
      </c>
      <c r="D24" s="226">
        <v>1064</v>
      </c>
      <c r="E24" s="227">
        <v>41856</v>
      </c>
      <c r="F24" s="223">
        <f t="shared" si="10"/>
        <v>39.338345864661655</v>
      </c>
      <c r="G24" s="228">
        <v>1120</v>
      </c>
      <c r="H24" s="227">
        <f>23891-7500</f>
        <v>16391</v>
      </c>
      <c r="I24" s="270">
        <f t="shared" si="8"/>
        <v>14.634821428571428</v>
      </c>
      <c r="J24" s="228">
        <v>356</v>
      </c>
      <c r="K24" s="227">
        <v>23261</v>
      </c>
      <c r="L24" s="230">
        <f t="shared" si="9"/>
        <v>65.33988764044943</v>
      </c>
      <c r="M24" s="228">
        <v>916</v>
      </c>
      <c r="N24" s="227">
        <v>6747</v>
      </c>
      <c r="O24" s="280">
        <f t="shared" si="0"/>
        <v>7.365720524017467</v>
      </c>
      <c r="P24" s="295">
        <f t="shared" si="7"/>
        <v>-31.972625340644186</v>
      </c>
      <c r="Q24" s="294">
        <f t="shared" si="2"/>
        <v>-7.2691009045539605</v>
      </c>
      <c r="R24" s="225">
        <f t="shared" si="3"/>
        <v>-57.974167116431964</v>
      </c>
      <c r="S24" s="288" t="s">
        <v>286</v>
      </c>
    </row>
    <row r="25" spans="1:19" s="239" customFormat="1" ht="12.75">
      <c r="A25" s="299" t="s">
        <v>149</v>
      </c>
      <c r="B25" s="245" t="s">
        <v>143</v>
      </c>
      <c r="C25" s="231" t="s">
        <v>147</v>
      </c>
      <c r="D25" s="226">
        <v>42</v>
      </c>
      <c r="E25" s="227">
        <v>2358</v>
      </c>
      <c r="F25" s="223">
        <f t="shared" si="10"/>
        <v>56.142857142857146</v>
      </c>
      <c r="G25" s="228">
        <v>100</v>
      </c>
      <c r="H25" s="227">
        <v>3000</v>
      </c>
      <c r="I25" s="270">
        <f t="shared" si="8"/>
        <v>30</v>
      </c>
      <c r="J25" s="228">
        <v>33</v>
      </c>
      <c r="K25" s="227">
        <v>3000</v>
      </c>
      <c r="L25" s="230">
        <f t="shared" si="9"/>
        <v>90.9090909090909</v>
      </c>
      <c r="M25" s="228">
        <v>48</v>
      </c>
      <c r="N25" s="227">
        <v>2463</v>
      </c>
      <c r="O25" s="280">
        <f t="shared" si="0"/>
        <v>51.3125</v>
      </c>
      <c r="P25" s="295">
        <f t="shared" si="7"/>
        <v>-4.830357142857146</v>
      </c>
      <c r="Q25" s="294">
        <f t="shared" si="2"/>
        <v>21.3125</v>
      </c>
      <c r="R25" s="225">
        <f t="shared" si="3"/>
        <v>-39.59659090909091</v>
      </c>
      <c r="S25" s="288" t="s">
        <v>266</v>
      </c>
    </row>
    <row r="26" spans="1:19" s="239" customFormat="1" ht="12.75">
      <c r="A26" s="299" t="s">
        <v>150</v>
      </c>
      <c r="B26" s="245" t="s">
        <v>144</v>
      </c>
      <c r="C26" s="231" t="s">
        <v>131</v>
      </c>
      <c r="D26" s="226">
        <v>1</v>
      </c>
      <c r="E26" s="227">
        <v>19809</v>
      </c>
      <c r="F26" s="223">
        <f t="shared" si="10"/>
        <v>19809</v>
      </c>
      <c r="G26" s="228"/>
      <c r="H26" s="227"/>
      <c r="I26" s="270"/>
      <c r="J26" s="228"/>
      <c r="K26" s="227"/>
      <c r="L26" s="230"/>
      <c r="M26" s="228">
        <v>0</v>
      </c>
      <c r="N26" s="227"/>
      <c r="O26" s="280"/>
      <c r="P26" s="295"/>
      <c r="Q26" s="294">
        <f t="shared" si="2"/>
        <v>0</v>
      </c>
      <c r="R26" s="225">
        <f t="shared" si="3"/>
        <v>0</v>
      </c>
      <c r="S26" s="291" t="s">
        <v>287</v>
      </c>
    </row>
    <row r="27" spans="1:19" s="239" customFormat="1" ht="38.25" customHeight="1">
      <c r="A27" s="299" t="s">
        <v>151</v>
      </c>
      <c r="B27" s="245" t="s">
        <v>153</v>
      </c>
      <c r="C27" s="231" t="s">
        <v>131</v>
      </c>
      <c r="D27" s="226">
        <v>1</v>
      </c>
      <c r="E27" s="227">
        <v>5008</v>
      </c>
      <c r="F27" s="223">
        <f t="shared" si="10"/>
        <v>5008</v>
      </c>
      <c r="G27" s="228"/>
      <c r="H27" s="227"/>
      <c r="I27" s="270"/>
      <c r="J27" s="228"/>
      <c r="K27" s="227"/>
      <c r="L27" s="230"/>
      <c r="M27" s="228">
        <v>0</v>
      </c>
      <c r="N27" s="227"/>
      <c r="O27" s="280"/>
      <c r="P27" s="295"/>
      <c r="Q27" s="294">
        <f t="shared" si="2"/>
        <v>0</v>
      </c>
      <c r="R27" s="225">
        <f t="shared" si="3"/>
        <v>0</v>
      </c>
      <c r="S27" s="291" t="s">
        <v>287</v>
      </c>
    </row>
    <row r="28" spans="1:19" s="239" customFormat="1" ht="25.5">
      <c r="A28" s="299" t="s">
        <v>214</v>
      </c>
      <c r="B28" s="245" t="s">
        <v>170</v>
      </c>
      <c r="C28" s="231" t="s">
        <v>131</v>
      </c>
      <c r="D28" s="226">
        <v>1</v>
      </c>
      <c r="E28" s="227">
        <v>15000</v>
      </c>
      <c r="F28" s="223">
        <f t="shared" si="10"/>
        <v>15000</v>
      </c>
      <c r="G28" s="228">
        <v>1</v>
      </c>
      <c r="H28" s="227">
        <v>43080</v>
      </c>
      <c r="I28" s="270">
        <f t="shared" si="8"/>
        <v>43080</v>
      </c>
      <c r="J28" s="228">
        <v>1</v>
      </c>
      <c r="K28" s="227">
        <v>43080</v>
      </c>
      <c r="L28" s="230">
        <f t="shared" si="9"/>
        <v>43080</v>
      </c>
      <c r="M28" s="228">
        <v>1</v>
      </c>
      <c r="N28" s="227">
        <v>43080</v>
      </c>
      <c r="O28" s="280">
        <f t="shared" si="0"/>
        <v>43080</v>
      </c>
      <c r="P28" s="295">
        <f>O28-F28</f>
        <v>28080</v>
      </c>
      <c r="Q28" s="294">
        <f t="shared" si="2"/>
        <v>0</v>
      </c>
      <c r="R28" s="225">
        <f t="shared" si="3"/>
        <v>0</v>
      </c>
      <c r="S28" s="288" t="s">
        <v>265</v>
      </c>
    </row>
    <row r="29" spans="1:19" s="239" customFormat="1" ht="12.75">
      <c r="A29" s="299" t="s">
        <v>215</v>
      </c>
      <c r="B29" s="245" t="s">
        <v>146</v>
      </c>
      <c r="C29" s="231" t="s">
        <v>131</v>
      </c>
      <c r="D29" s="226">
        <v>1</v>
      </c>
      <c r="E29" s="227">
        <v>18791</v>
      </c>
      <c r="F29" s="223">
        <f t="shared" si="10"/>
        <v>18791</v>
      </c>
      <c r="G29" s="228"/>
      <c r="H29" s="227"/>
      <c r="I29" s="270"/>
      <c r="J29" s="228"/>
      <c r="K29" s="227"/>
      <c r="L29" s="230"/>
      <c r="M29" s="228"/>
      <c r="N29" s="227"/>
      <c r="O29" s="280"/>
      <c r="P29" s="295"/>
      <c r="Q29" s="294">
        <f t="shared" si="2"/>
        <v>0</v>
      </c>
      <c r="R29" s="225">
        <f t="shared" si="3"/>
        <v>0</v>
      </c>
      <c r="S29" s="291" t="s">
        <v>287</v>
      </c>
    </row>
    <row r="30" spans="1:19" s="57" customFormat="1" ht="25.5">
      <c r="A30" s="301" t="s">
        <v>250</v>
      </c>
      <c r="B30" s="245" t="s">
        <v>288</v>
      </c>
      <c r="C30" s="231"/>
      <c r="D30" s="226" t="s">
        <v>152</v>
      </c>
      <c r="E30" s="227"/>
      <c r="F30" s="223"/>
      <c r="G30" s="228"/>
      <c r="H30" s="227"/>
      <c r="I30" s="270"/>
      <c r="J30" s="228">
        <v>1</v>
      </c>
      <c r="K30" s="227">
        <v>6700</v>
      </c>
      <c r="L30" s="230">
        <f t="shared" si="9"/>
        <v>6700</v>
      </c>
      <c r="M30" s="228">
        <v>0</v>
      </c>
      <c r="N30" s="227">
        <v>0</v>
      </c>
      <c r="O30" s="280">
        <v>0</v>
      </c>
      <c r="P30" s="295"/>
      <c r="Q30" s="294"/>
      <c r="R30" s="225"/>
      <c r="S30" s="292" t="s">
        <v>245</v>
      </c>
    </row>
    <row r="31" spans="1:19" s="57" customFormat="1" ht="13.5" thickBot="1">
      <c r="A31" s="302"/>
      <c r="B31" s="246"/>
      <c r="C31" s="247"/>
      <c r="D31" s="248"/>
      <c r="E31" s="249"/>
      <c r="F31" s="250"/>
      <c r="G31" s="251"/>
      <c r="H31" s="249"/>
      <c r="I31" s="271"/>
      <c r="J31" s="251"/>
      <c r="K31" s="249"/>
      <c r="L31" s="252"/>
      <c r="M31" s="251"/>
      <c r="N31" s="249"/>
      <c r="O31" s="281"/>
      <c r="P31" s="296"/>
      <c r="Q31" s="297"/>
      <c r="R31" s="253"/>
      <c r="S31" s="293"/>
    </row>
    <row r="32" spans="2:9" s="41" customFormat="1" ht="12.75">
      <c r="B32" s="93"/>
      <c r="G32" s="267"/>
      <c r="H32" s="267"/>
      <c r="I32" s="267"/>
    </row>
    <row r="33" spans="1:6" ht="13.5" thickBot="1">
      <c r="A33" s="358" t="s">
        <v>92</v>
      </c>
      <c r="B33" s="359"/>
      <c r="C33" s="359"/>
      <c r="D33" s="359"/>
      <c r="E33" s="359"/>
      <c r="F33" s="359"/>
    </row>
    <row r="34" spans="1:6" ht="34.5" thickTop="1">
      <c r="A34" s="162" t="s">
        <v>0</v>
      </c>
      <c r="B34" s="152" t="s">
        <v>80</v>
      </c>
      <c r="C34" s="153" t="s">
        <v>90</v>
      </c>
      <c r="D34" s="153" t="s">
        <v>66</v>
      </c>
      <c r="E34" s="153" t="s">
        <v>91</v>
      </c>
      <c r="F34" s="154" t="s">
        <v>33</v>
      </c>
    </row>
    <row r="35" spans="1:6" ht="12.75">
      <c r="A35" s="163" t="s">
        <v>83</v>
      </c>
      <c r="B35" s="80" t="s">
        <v>99</v>
      </c>
      <c r="C35" s="79"/>
      <c r="D35" s="79"/>
      <c r="E35" s="85">
        <v>0</v>
      </c>
      <c r="F35" s="155"/>
    </row>
    <row r="36" spans="1:6" ht="13.5" thickBot="1">
      <c r="A36" s="164" t="s">
        <v>49</v>
      </c>
      <c r="B36" s="156" t="s">
        <v>85</v>
      </c>
      <c r="C36" s="157"/>
      <c r="D36" s="157"/>
      <c r="E36" s="158">
        <v>0</v>
      </c>
      <c r="F36" s="159"/>
    </row>
    <row r="37" spans="1:9" s="41" customFormat="1" ht="13.5" thickTop="1">
      <c r="A37" s="34"/>
      <c r="B37" s="18"/>
      <c r="C37" s="34"/>
      <c r="D37" s="34"/>
      <c r="E37" s="84"/>
      <c r="F37" s="34"/>
      <c r="G37" s="267"/>
      <c r="H37" s="267"/>
      <c r="I37" s="267"/>
    </row>
    <row r="38" spans="1:9" s="41" customFormat="1" ht="12.75">
      <c r="A38" s="34"/>
      <c r="B38" s="18"/>
      <c r="C38" s="34"/>
      <c r="D38" s="34"/>
      <c r="E38" s="84"/>
      <c r="F38" s="34"/>
      <c r="G38" s="267"/>
      <c r="H38" s="267"/>
      <c r="I38" s="267"/>
    </row>
    <row r="39" ht="24.75" customHeight="1"/>
    <row r="40" ht="24.75" customHeight="1"/>
    <row r="44" ht="18.75" customHeight="1"/>
  </sheetData>
  <sheetProtection/>
  <mergeCells count="22">
    <mergeCell ref="S8:S10"/>
    <mergeCell ref="A7:B7"/>
    <mergeCell ref="P9:P10"/>
    <mergeCell ref="J9:J10"/>
    <mergeCell ref="K9:K10"/>
    <mergeCell ref="L9:L10"/>
    <mergeCell ref="G9:G10"/>
    <mergeCell ref="O9:O10"/>
    <mergeCell ref="A33:F33"/>
    <mergeCell ref="R9:R10"/>
    <mergeCell ref="P8:R8"/>
    <mergeCell ref="D9:D10"/>
    <mergeCell ref="E9:E10"/>
    <mergeCell ref="F9:F10"/>
    <mergeCell ref="Q9:Q10"/>
    <mergeCell ref="H9:H10"/>
    <mergeCell ref="I9:I10"/>
    <mergeCell ref="A9:A10"/>
    <mergeCell ref="B9:B10"/>
    <mergeCell ref="C9:C10"/>
    <mergeCell ref="M9:M10"/>
    <mergeCell ref="N9:N10"/>
  </mergeCells>
  <printOptions horizontalCentered="1" verticalCentered="1"/>
  <pageMargins left="0.25" right="0.25" top="0.75" bottom="0.75" header="0.3" footer="0.3"/>
  <pageSetup fitToWidth="0"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2:J32"/>
  <sheetViews>
    <sheetView zoomScale="80" zoomScaleNormal="80" zoomScalePageLayoutView="0" workbookViewId="0" topLeftCell="A19">
      <selection activeCell="C50" sqref="C50"/>
    </sheetView>
  </sheetViews>
  <sheetFormatPr defaultColWidth="9.140625" defaultRowHeight="12.75"/>
  <cols>
    <col min="1" max="1" width="14.57421875" style="26" customWidth="1"/>
    <col min="2" max="2" width="54.421875" style="26" customWidth="1"/>
    <col min="3" max="3" width="18.28125" style="0" customWidth="1"/>
    <col min="4" max="4" width="36.8515625" style="0" customWidth="1"/>
    <col min="5" max="5" width="12.7109375" style="26" customWidth="1"/>
    <col min="6" max="7" width="12.28125" style="26" customWidth="1"/>
    <col min="8" max="8" width="12.00390625" style="26" customWidth="1"/>
    <col min="9" max="9" width="14.140625" style="26" customWidth="1"/>
    <col min="10" max="10" width="68.7109375" style="110" customWidth="1"/>
  </cols>
  <sheetData>
    <row r="2" spans="1:10" ht="15.75">
      <c r="A2" s="100" t="s">
        <v>95</v>
      </c>
      <c r="B2" s="47"/>
      <c r="C2" s="101"/>
      <c r="D2" s="88"/>
      <c r="E2" s="47"/>
      <c r="F2" s="47"/>
      <c r="G2" s="47"/>
      <c r="H2" s="47"/>
      <c r="I2" s="47"/>
      <c r="J2" s="141"/>
    </row>
    <row r="3" spans="1:9" ht="33" customHeight="1">
      <c r="A3" s="160" t="s">
        <v>297</v>
      </c>
      <c r="B3" s="48"/>
      <c r="C3" s="161"/>
      <c r="D3" s="110"/>
      <c r="E3" s="48"/>
      <c r="F3" s="48"/>
      <c r="G3" s="48"/>
      <c r="H3" s="48"/>
      <c r="I3" s="48"/>
    </row>
    <row r="4" ht="13.5" thickBot="1"/>
    <row r="5" spans="1:10" ht="31.5">
      <c r="A5" s="102" t="s">
        <v>63</v>
      </c>
      <c r="B5" s="182" t="s">
        <v>125</v>
      </c>
      <c r="C5" s="144" t="s">
        <v>50</v>
      </c>
      <c r="D5" s="378" t="s">
        <v>193</v>
      </c>
      <c r="E5" s="379"/>
      <c r="F5" s="379"/>
      <c r="G5" s="379"/>
      <c r="H5" s="379"/>
      <c r="I5" s="380"/>
      <c r="J5" s="148" t="s">
        <v>33</v>
      </c>
    </row>
    <row r="6" spans="1:10" ht="270">
      <c r="A6" s="108" t="s">
        <v>67</v>
      </c>
      <c r="B6" s="194" t="s">
        <v>219</v>
      </c>
      <c r="C6" s="142"/>
      <c r="D6" s="145"/>
      <c r="E6" s="146"/>
      <c r="F6" s="146"/>
      <c r="G6" s="146"/>
      <c r="H6" s="146"/>
      <c r="I6" s="147"/>
      <c r="J6" s="149" t="s">
        <v>263</v>
      </c>
    </row>
    <row r="7" spans="1:10" ht="15.75">
      <c r="A7" s="143"/>
      <c r="B7" s="138"/>
      <c r="C7" s="97"/>
      <c r="D7" s="383" t="s">
        <v>79</v>
      </c>
      <c r="E7" s="383"/>
      <c r="F7" s="383"/>
      <c r="G7" s="383"/>
      <c r="H7" s="383"/>
      <c r="I7" s="383"/>
      <c r="J7" s="149"/>
    </row>
    <row r="8" spans="1:10" ht="66.75" customHeight="1">
      <c r="A8" s="381" t="s">
        <v>76</v>
      </c>
      <c r="B8" s="382"/>
      <c r="C8" s="99" t="s">
        <v>73</v>
      </c>
      <c r="D8" s="99" t="s">
        <v>77</v>
      </c>
      <c r="E8" s="99" t="s">
        <v>72</v>
      </c>
      <c r="F8" s="99" t="s">
        <v>194</v>
      </c>
      <c r="G8" s="99" t="s">
        <v>251</v>
      </c>
      <c r="H8" s="99" t="s">
        <v>252</v>
      </c>
      <c r="I8" s="190" t="s">
        <v>75</v>
      </c>
      <c r="J8" s="189"/>
    </row>
    <row r="9" spans="1:10" ht="93.75" customHeight="1">
      <c r="A9" s="106" t="s">
        <v>195</v>
      </c>
      <c r="B9" s="195" t="s">
        <v>196</v>
      </c>
      <c r="C9" s="137"/>
      <c r="D9" s="138"/>
      <c r="E9" s="138"/>
      <c r="F9" s="139"/>
      <c r="G9" s="139"/>
      <c r="H9" s="139"/>
      <c r="I9" s="185"/>
      <c r="J9" s="240" t="s">
        <v>261</v>
      </c>
    </row>
    <row r="10" spans="1:10" ht="45.75" customHeight="1">
      <c r="A10" s="106"/>
      <c r="B10" s="98"/>
      <c r="C10" s="234" t="s">
        <v>83</v>
      </c>
      <c r="D10" s="233" t="s">
        <v>253</v>
      </c>
      <c r="E10" s="235">
        <v>31</v>
      </c>
      <c r="F10" s="202">
        <v>100</v>
      </c>
      <c r="G10" s="202">
        <v>67</v>
      </c>
      <c r="H10" s="104">
        <v>50</v>
      </c>
      <c r="I10" s="198">
        <f>H10/G10</f>
        <v>0.746268656716418</v>
      </c>
      <c r="J10" s="240" t="s">
        <v>291</v>
      </c>
    </row>
    <row r="11" spans="1:10" ht="73.5" customHeight="1">
      <c r="A11" s="106"/>
      <c r="B11" s="97"/>
      <c r="C11" s="196" t="s">
        <v>84</v>
      </c>
      <c r="D11" s="236" t="s">
        <v>197</v>
      </c>
      <c r="E11" s="103"/>
      <c r="F11" s="202">
        <v>1000</v>
      </c>
      <c r="G11" s="202">
        <v>660</v>
      </c>
      <c r="H11" s="104">
        <v>604</v>
      </c>
      <c r="I11" s="198">
        <f>H11/G11</f>
        <v>0.9151515151515152</v>
      </c>
      <c r="J11" s="240" t="s">
        <v>221</v>
      </c>
    </row>
    <row r="12" spans="1:10" ht="79.5" customHeight="1">
      <c r="A12" s="106"/>
      <c r="B12" s="97"/>
      <c r="C12" s="196" t="s">
        <v>48</v>
      </c>
      <c r="D12" s="197" t="s">
        <v>198</v>
      </c>
      <c r="E12" s="103"/>
      <c r="F12" s="237">
        <v>43000</v>
      </c>
      <c r="G12" s="237">
        <v>28600</v>
      </c>
      <c r="H12" s="238">
        <v>24000</v>
      </c>
      <c r="I12" s="198">
        <f>H12/G12</f>
        <v>0.8391608391608392</v>
      </c>
      <c r="J12" s="240" t="s">
        <v>222</v>
      </c>
    </row>
    <row r="13" spans="1:10" ht="59.25" customHeight="1">
      <c r="A13" s="106"/>
      <c r="B13" s="97"/>
      <c r="C13" s="196" t="s">
        <v>49</v>
      </c>
      <c r="D13" s="197" t="s">
        <v>199</v>
      </c>
      <c r="E13" s="104">
        <v>149</v>
      </c>
      <c r="F13" s="202">
        <v>116</v>
      </c>
      <c r="G13" s="202">
        <v>116</v>
      </c>
      <c r="H13" s="104">
        <v>87</v>
      </c>
      <c r="I13" s="198">
        <f>H13/G13</f>
        <v>0.75</v>
      </c>
      <c r="J13" s="240" t="s">
        <v>223</v>
      </c>
    </row>
    <row r="14" spans="1:10" ht="15">
      <c r="A14" s="106"/>
      <c r="B14" s="97"/>
      <c r="C14" s="196"/>
      <c r="D14" s="197"/>
      <c r="E14" s="104"/>
      <c r="F14" s="202"/>
      <c r="G14" s="202"/>
      <c r="H14" s="104"/>
      <c r="I14" s="198"/>
      <c r="J14" s="240"/>
    </row>
    <row r="15" spans="1:10" ht="30">
      <c r="A15" s="106" t="s">
        <v>200</v>
      </c>
      <c r="B15" s="103" t="s">
        <v>201</v>
      </c>
      <c r="C15" s="199"/>
      <c r="D15" s="200"/>
      <c r="E15" s="138"/>
      <c r="F15" s="203"/>
      <c r="G15" s="203"/>
      <c r="H15" s="140"/>
      <c r="I15" s="140"/>
      <c r="J15" s="240"/>
    </row>
    <row r="16" spans="1:10" ht="48" customHeight="1">
      <c r="A16" s="107"/>
      <c r="B16" s="97"/>
      <c r="C16" s="196" t="s">
        <v>83</v>
      </c>
      <c r="D16" s="197" t="s">
        <v>202</v>
      </c>
      <c r="E16" s="103">
        <v>13496</v>
      </c>
      <c r="F16" s="204">
        <v>12000</v>
      </c>
      <c r="G16" s="204">
        <v>7500</v>
      </c>
      <c r="H16" s="105">
        <v>7544</v>
      </c>
      <c r="I16" s="198">
        <f>H16/G16</f>
        <v>1.0058666666666667</v>
      </c>
      <c r="J16" s="240" t="s">
        <v>254</v>
      </c>
    </row>
    <row r="17" spans="1:10" ht="72.75" customHeight="1">
      <c r="A17" s="183" t="s">
        <v>203</v>
      </c>
      <c r="B17" s="207" t="s">
        <v>204</v>
      </c>
      <c r="C17" s="184"/>
      <c r="D17" s="200"/>
      <c r="E17" s="138"/>
      <c r="F17" s="203"/>
      <c r="G17" s="203"/>
      <c r="H17" s="140"/>
      <c r="I17" s="185"/>
      <c r="J17" s="241"/>
    </row>
    <row r="18" spans="1:10" ht="195.75" customHeight="1">
      <c r="A18" s="183"/>
      <c r="B18" s="208"/>
      <c r="C18" s="209" t="s">
        <v>83</v>
      </c>
      <c r="D18" s="201" t="s">
        <v>205</v>
      </c>
      <c r="E18" s="103">
        <v>0</v>
      </c>
      <c r="F18" s="204">
        <v>16</v>
      </c>
      <c r="G18" s="204">
        <v>0</v>
      </c>
      <c r="H18" s="105">
        <v>0</v>
      </c>
      <c r="I18" s="198"/>
      <c r="J18" s="241" t="s">
        <v>255</v>
      </c>
    </row>
    <row r="19" spans="1:10" ht="43.5" customHeight="1">
      <c r="A19" s="183" t="s">
        <v>206</v>
      </c>
      <c r="B19" s="207" t="s">
        <v>207</v>
      </c>
      <c r="C19" s="184"/>
      <c r="D19" s="200"/>
      <c r="E19" s="138"/>
      <c r="F19" s="203"/>
      <c r="G19" s="203"/>
      <c r="H19" s="140"/>
      <c r="I19" s="185"/>
      <c r="J19" s="241"/>
    </row>
    <row r="20" spans="1:10" ht="54" customHeight="1">
      <c r="A20" s="183"/>
      <c r="B20" s="208"/>
      <c r="C20" s="196" t="s">
        <v>83</v>
      </c>
      <c r="D20" s="197" t="s">
        <v>220</v>
      </c>
      <c r="E20" s="103">
        <v>17</v>
      </c>
      <c r="F20" s="204">
        <v>10</v>
      </c>
      <c r="G20" s="204">
        <v>7</v>
      </c>
      <c r="H20" s="105">
        <v>8</v>
      </c>
      <c r="I20" s="198">
        <f>H20/G20</f>
        <v>1.1428571428571428</v>
      </c>
      <c r="J20" s="241" t="s">
        <v>256</v>
      </c>
    </row>
    <row r="21" spans="1:10" ht="30">
      <c r="A21" s="183" t="s">
        <v>208</v>
      </c>
      <c r="B21" s="207" t="s">
        <v>209</v>
      </c>
      <c r="C21" s="184"/>
      <c r="D21" s="200"/>
      <c r="E21" s="138"/>
      <c r="F21" s="203"/>
      <c r="G21" s="203"/>
      <c r="H21" s="140"/>
      <c r="I21" s="185"/>
      <c r="J21" s="241"/>
    </row>
    <row r="22" spans="1:10" ht="33.75" customHeight="1">
      <c r="A22" s="106"/>
      <c r="B22" s="186"/>
      <c r="C22" s="196" t="s">
        <v>83</v>
      </c>
      <c r="D22" s="201" t="s">
        <v>262</v>
      </c>
      <c r="E22" s="103">
        <v>508</v>
      </c>
      <c r="F22" s="204">
        <v>614</v>
      </c>
      <c r="G22" s="204">
        <v>614</v>
      </c>
      <c r="H22" s="105">
        <v>611</v>
      </c>
      <c r="I22" s="198">
        <f>H22/G22</f>
        <v>0.995114006514658</v>
      </c>
      <c r="J22" s="241" t="s">
        <v>257</v>
      </c>
    </row>
    <row r="23" spans="1:10" ht="58.5" customHeight="1">
      <c r="A23" s="106"/>
      <c r="B23" s="186"/>
      <c r="C23" s="196" t="s">
        <v>84</v>
      </c>
      <c r="D23" s="201" t="s">
        <v>210</v>
      </c>
      <c r="E23" s="103"/>
      <c r="F23" s="204">
        <v>236</v>
      </c>
      <c r="G23" s="204">
        <v>236</v>
      </c>
      <c r="H23" s="105">
        <v>236</v>
      </c>
      <c r="I23" s="198">
        <f>H23/G23</f>
        <v>1</v>
      </c>
      <c r="J23" s="241" t="s">
        <v>258</v>
      </c>
    </row>
    <row r="24" spans="1:10" ht="15">
      <c r="A24" s="106"/>
      <c r="B24" s="186"/>
      <c r="C24" s="103"/>
      <c r="D24" s="201"/>
      <c r="E24" s="103"/>
      <c r="F24" s="204"/>
      <c r="G24" s="204"/>
      <c r="H24" s="105"/>
      <c r="I24" s="187"/>
      <c r="J24" s="150"/>
    </row>
    <row r="25" spans="1:10" ht="15">
      <c r="A25" s="106"/>
      <c r="B25" s="186"/>
      <c r="C25" s="103"/>
      <c r="D25" s="205"/>
      <c r="E25" s="206"/>
      <c r="F25" s="206"/>
      <c r="G25" s="206"/>
      <c r="H25" s="105"/>
      <c r="I25" s="187"/>
      <c r="J25" s="188"/>
    </row>
    <row r="27" spans="1:9" ht="15">
      <c r="A27" s="109" t="s">
        <v>78</v>
      </c>
      <c r="B27" s="110"/>
      <c r="C27" s="111"/>
      <c r="D27" s="110"/>
      <c r="E27" s="48"/>
      <c r="F27" s="48"/>
      <c r="G27" s="48"/>
      <c r="H27" s="48"/>
      <c r="I27" s="48"/>
    </row>
    <row r="28" spans="1:9" ht="15">
      <c r="A28" s="109" t="s">
        <v>81</v>
      </c>
      <c r="B28" s="110"/>
      <c r="C28" s="111"/>
      <c r="D28" s="110"/>
      <c r="E28" s="48"/>
      <c r="F28" s="48"/>
      <c r="G28" s="48"/>
      <c r="H28" s="48"/>
      <c r="I28" s="48"/>
    </row>
    <row r="29" spans="1:9" ht="15">
      <c r="A29" s="109" t="s">
        <v>115</v>
      </c>
      <c r="B29" s="110"/>
      <c r="C29" s="111"/>
      <c r="D29" s="110"/>
      <c r="E29" s="48"/>
      <c r="F29" s="48"/>
      <c r="G29" s="48"/>
      <c r="H29" s="48"/>
      <c r="I29" s="48"/>
    </row>
    <row r="30" spans="1:9" ht="12.75">
      <c r="A30" s="109" t="s">
        <v>116</v>
      </c>
      <c r="B30" s="110"/>
      <c r="C30" s="111"/>
      <c r="D30" s="110"/>
      <c r="E30" s="48"/>
      <c r="F30" s="48"/>
      <c r="G30" s="48"/>
      <c r="H30" s="48"/>
      <c r="I30" s="48"/>
    </row>
    <row r="31" spans="1:9" ht="12.75">
      <c r="A31" s="109"/>
      <c r="B31" s="110"/>
      <c r="C31" s="111"/>
      <c r="D31" s="110"/>
      <c r="E31" s="48"/>
      <c r="F31" s="48"/>
      <c r="G31" s="48"/>
      <c r="H31" s="48"/>
      <c r="I31" s="48"/>
    </row>
    <row r="32" spans="1:9" ht="12.75">
      <c r="A32" s="109"/>
      <c r="B32" s="110"/>
      <c r="C32" s="111"/>
      <c r="D32" s="110"/>
      <c r="E32" s="48"/>
      <c r="F32" s="48"/>
      <c r="G32" s="48"/>
      <c r="H32" s="48"/>
      <c r="I32" s="48"/>
    </row>
  </sheetData>
  <sheetProtection/>
  <mergeCells count="3">
    <mergeCell ref="D5:I5"/>
    <mergeCell ref="A8:B8"/>
    <mergeCell ref="D7:I7"/>
  </mergeCells>
  <printOptions horizontalCentered="1" verticalCentered="1"/>
  <pageMargins left="0.25" right="0.25" top="0.75" bottom="0.75" header="0.3" footer="0.3"/>
  <pageSetup fitToHeight="0" fitToWidth="1" horizontalDpi="600" verticalDpi="600" orientation="landscape" paperSize="9" scale="56" r:id="rId1"/>
</worksheet>
</file>

<file path=xl/worksheets/sheet5.xml><?xml version="1.0" encoding="utf-8"?>
<worksheet xmlns="http://schemas.openxmlformats.org/spreadsheetml/2006/main" xmlns:r="http://schemas.openxmlformats.org/officeDocument/2006/relationships">
  <dimension ref="A2:L44"/>
  <sheetViews>
    <sheetView tabSelected="1" zoomScale="90" zoomScaleNormal="90" zoomScalePageLayoutView="0" workbookViewId="0" topLeftCell="A1">
      <selection activeCell="C53" sqref="C53"/>
    </sheetView>
  </sheetViews>
  <sheetFormatPr defaultColWidth="9.140625" defaultRowHeight="12.75"/>
  <cols>
    <col min="1" max="1" width="13.00390625" style="114" customWidth="1"/>
    <col min="2" max="2" width="37.00390625" style="114" customWidth="1"/>
    <col min="3" max="3" width="18.8515625" style="114" customWidth="1"/>
    <col min="4" max="4" width="13.140625" style="114" customWidth="1"/>
    <col min="5" max="5" width="14.140625" style="114" customWidth="1"/>
    <col min="6" max="6" width="16.421875" style="114" customWidth="1"/>
    <col min="7" max="7" width="10.7109375" style="114" customWidth="1"/>
    <col min="8" max="8" width="13.00390625" style="114" customWidth="1"/>
    <col min="9" max="10" width="10.7109375" style="114" customWidth="1"/>
    <col min="11" max="11" width="50.7109375" style="114" customWidth="1"/>
    <col min="12" max="12" width="14.421875" style="114" customWidth="1"/>
    <col min="13" max="16384" width="9.140625" style="114" customWidth="1"/>
  </cols>
  <sheetData>
    <row r="2" spans="1:9" s="125" customFormat="1" ht="15.75">
      <c r="A2" s="124" t="s">
        <v>96</v>
      </c>
      <c r="C2" s="126"/>
      <c r="G2" s="127"/>
      <c r="H2" s="127"/>
      <c r="I2" s="127"/>
    </row>
    <row r="3" spans="1:9" s="119" customFormat="1" ht="12.75">
      <c r="A3" s="118"/>
      <c r="G3" s="120"/>
      <c r="H3" s="120"/>
      <c r="I3" s="120"/>
    </row>
    <row r="4" spans="1:9" s="122" customFormat="1" ht="12.75">
      <c r="A4" s="121" t="s">
        <v>70</v>
      </c>
      <c r="C4" s="121"/>
      <c r="G4" s="123"/>
      <c r="H4" s="123"/>
      <c r="I4" s="123"/>
    </row>
    <row r="5" spans="3:9" ht="13.5" thickBot="1">
      <c r="C5" s="113"/>
      <c r="E5" s="113"/>
      <c r="F5" s="113"/>
      <c r="G5" s="115"/>
      <c r="H5" s="115"/>
      <c r="I5" s="115"/>
    </row>
    <row r="6" spans="1:11" ht="36" customHeight="1">
      <c r="A6" s="384" t="s">
        <v>39</v>
      </c>
      <c r="B6" s="387" t="s">
        <v>52</v>
      </c>
      <c r="C6" s="135" t="s">
        <v>53</v>
      </c>
      <c r="D6" s="135" t="s">
        <v>54</v>
      </c>
      <c r="E6" s="135" t="s">
        <v>68</v>
      </c>
      <c r="F6" s="135" t="s">
        <v>168</v>
      </c>
      <c r="G6" s="387" t="s">
        <v>169</v>
      </c>
      <c r="H6" s="387" t="s">
        <v>57</v>
      </c>
      <c r="I6" s="387" t="s">
        <v>295</v>
      </c>
      <c r="J6" s="387" t="s">
        <v>58</v>
      </c>
      <c r="K6" s="390" t="s">
        <v>33</v>
      </c>
    </row>
    <row r="7" spans="1:11" ht="21" customHeight="1">
      <c r="A7" s="385"/>
      <c r="B7" s="388"/>
      <c r="C7" s="112" t="s">
        <v>34</v>
      </c>
      <c r="D7" s="112" t="s">
        <v>59</v>
      </c>
      <c r="E7" s="112" t="s">
        <v>59</v>
      </c>
      <c r="F7" s="388" t="s">
        <v>36</v>
      </c>
      <c r="G7" s="388"/>
      <c r="H7" s="388"/>
      <c r="I7" s="388"/>
      <c r="J7" s="388"/>
      <c r="K7" s="391"/>
    </row>
    <row r="8" spans="1:11" ht="69.75" customHeight="1" thickBot="1">
      <c r="A8" s="386"/>
      <c r="B8" s="389"/>
      <c r="C8" s="136" t="s">
        <v>35</v>
      </c>
      <c r="D8" s="136" t="s">
        <v>35</v>
      </c>
      <c r="E8" s="136" t="s">
        <v>35</v>
      </c>
      <c r="F8" s="389"/>
      <c r="G8" s="389"/>
      <c r="H8" s="389"/>
      <c r="I8" s="389"/>
      <c r="J8" s="389"/>
      <c r="K8" s="392"/>
    </row>
    <row r="9" spans="1:11" ht="12.75">
      <c r="A9" s="272" t="s">
        <v>159</v>
      </c>
      <c r="B9" s="276" t="s">
        <v>170</v>
      </c>
      <c r="C9" s="258">
        <v>49900</v>
      </c>
      <c r="D9" s="255">
        <v>2017</v>
      </c>
      <c r="E9" s="255">
        <v>2018</v>
      </c>
      <c r="F9" s="258">
        <v>43080</v>
      </c>
      <c r="G9" s="258">
        <v>43080</v>
      </c>
      <c r="H9" s="258">
        <v>43080</v>
      </c>
      <c r="I9" s="258"/>
      <c r="J9" s="258"/>
      <c r="K9" s="220" t="s">
        <v>216</v>
      </c>
    </row>
    <row r="10" spans="1:11" ht="39" customHeight="1">
      <c r="A10" s="272" t="s">
        <v>157</v>
      </c>
      <c r="B10" s="276" t="s">
        <v>171</v>
      </c>
      <c r="C10" s="258">
        <v>2611</v>
      </c>
      <c r="D10" s="255">
        <v>2017</v>
      </c>
      <c r="E10" s="255">
        <v>2018</v>
      </c>
      <c r="F10" s="258">
        <v>1751</v>
      </c>
      <c r="G10" s="258">
        <v>1751</v>
      </c>
      <c r="H10" s="258">
        <v>1751</v>
      </c>
      <c r="I10" s="258"/>
      <c r="J10" s="258"/>
      <c r="K10" s="220" t="s">
        <v>217</v>
      </c>
    </row>
    <row r="11" spans="1:11" ht="42.75" customHeight="1">
      <c r="A11" s="272" t="s">
        <v>172</v>
      </c>
      <c r="B11" s="276" t="s">
        <v>176</v>
      </c>
      <c r="C11" s="258">
        <v>960</v>
      </c>
      <c r="D11" s="255">
        <v>2018</v>
      </c>
      <c r="E11" s="255">
        <v>2018</v>
      </c>
      <c r="F11" s="258">
        <v>130</v>
      </c>
      <c r="G11" s="258">
        <v>960</v>
      </c>
      <c r="H11" s="258">
        <v>130</v>
      </c>
      <c r="I11" s="258"/>
      <c r="J11" s="258"/>
      <c r="K11" s="218" t="s">
        <v>238</v>
      </c>
    </row>
    <row r="12" spans="1:11" ht="47.25" customHeight="1">
      <c r="A12" s="272" t="s">
        <v>160</v>
      </c>
      <c r="B12" s="276" t="s">
        <v>177</v>
      </c>
      <c r="C12" s="258">
        <v>1380</v>
      </c>
      <c r="D12" s="255">
        <v>2018</v>
      </c>
      <c r="E12" s="255">
        <v>2018</v>
      </c>
      <c r="F12" s="258"/>
      <c r="G12" s="258">
        <v>1380</v>
      </c>
      <c r="H12" s="273"/>
      <c r="I12" s="258"/>
      <c r="J12" s="258"/>
      <c r="K12" s="218" t="s">
        <v>239</v>
      </c>
    </row>
    <row r="13" spans="1:11" ht="34.5" customHeight="1">
      <c r="A13" s="272" t="s">
        <v>156</v>
      </c>
      <c r="B13" s="276" t="s">
        <v>178</v>
      </c>
      <c r="C13" s="258">
        <v>28800</v>
      </c>
      <c r="D13" s="255">
        <v>2017</v>
      </c>
      <c r="E13" s="255">
        <v>2018</v>
      </c>
      <c r="F13" s="258">
        <v>1500</v>
      </c>
      <c r="G13" s="258">
        <v>1500</v>
      </c>
      <c r="H13" s="273"/>
      <c r="I13" s="258"/>
      <c r="J13" s="258"/>
      <c r="K13" s="218" t="s">
        <v>240</v>
      </c>
    </row>
    <row r="14" spans="1:11" ht="57" customHeight="1">
      <c r="A14" s="272" t="s">
        <v>158</v>
      </c>
      <c r="B14" s="276" t="s">
        <v>179</v>
      </c>
      <c r="C14" s="258">
        <v>3000</v>
      </c>
      <c r="D14" s="255">
        <v>2018</v>
      </c>
      <c r="E14" s="255">
        <v>2018</v>
      </c>
      <c r="F14" s="258">
        <v>2463</v>
      </c>
      <c r="G14" s="258">
        <v>3000</v>
      </c>
      <c r="H14" s="258">
        <v>2463</v>
      </c>
      <c r="I14" s="258">
        <v>637</v>
      </c>
      <c r="J14" s="258"/>
      <c r="K14" s="220" t="s">
        <v>218</v>
      </c>
    </row>
    <row r="15" spans="1:11" ht="25.5">
      <c r="A15" s="272" t="s">
        <v>173</v>
      </c>
      <c r="B15" s="276" t="s">
        <v>180</v>
      </c>
      <c r="C15" s="258">
        <v>329</v>
      </c>
      <c r="D15" s="255">
        <v>2018</v>
      </c>
      <c r="E15" s="255">
        <v>2018</v>
      </c>
      <c r="F15" s="258"/>
      <c r="G15" s="258">
        <v>929</v>
      </c>
      <c r="H15" s="258"/>
      <c r="I15" s="258"/>
      <c r="J15" s="258"/>
      <c r="K15" s="218" t="s">
        <v>241</v>
      </c>
    </row>
    <row r="16" spans="1:11" ht="33.75" customHeight="1">
      <c r="A16" s="272" t="s">
        <v>174</v>
      </c>
      <c r="B16" s="276" t="s">
        <v>181</v>
      </c>
      <c r="C16" s="258">
        <v>11000</v>
      </c>
      <c r="D16" s="255">
        <v>2018</v>
      </c>
      <c r="E16" s="255">
        <v>2018</v>
      </c>
      <c r="F16" s="258"/>
      <c r="G16" s="258">
        <v>11000</v>
      </c>
      <c r="H16" s="258"/>
      <c r="I16" s="258"/>
      <c r="J16" s="258"/>
      <c r="K16" s="219" t="s">
        <v>243</v>
      </c>
    </row>
    <row r="17" spans="1:11" ht="62.25" customHeight="1">
      <c r="A17" s="272" t="s">
        <v>155</v>
      </c>
      <c r="B17" s="276" t="s">
        <v>294</v>
      </c>
      <c r="C17" s="258">
        <v>30000</v>
      </c>
      <c r="D17" s="255">
        <v>2018</v>
      </c>
      <c r="E17" s="255">
        <v>2018</v>
      </c>
      <c r="F17" s="258">
        <v>20119</v>
      </c>
      <c r="G17" s="258">
        <v>30000</v>
      </c>
      <c r="H17" s="258"/>
      <c r="I17" s="258"/>
      <c r="J17" s="258"/>
      <c r="K17" s="219" t="s">
        <v>242</v>
      </c>
    </row>
    <row r="18" spans="1:11" ht="61.5" customHeight="1">
      <c r="A18" s="272" t="s">
        <v>268</v>
      </c>
      <c r="B18" s="277" t="s">
        <v>267</v>
      </c>
      <c r="C18" s="258">
        <v>13300</v>
      </c>
      <c r="D18" s="255">
        <v>2018</v>
      </c>
      <c r="E18" s="255">
        <v>2018</v>
      </c>
      <c r="F18" s="258"/>
      <c r="G18" s="258">
        <v>13300</v>
      </c>
      <c r="H18" s="258"/>
      <c r="I18" s="258"/>
      <c r="J18" s="258"/>
      <c r="K18" s="219" t="s">
        <v>244</v>
      </c>
    </row>
    <row r="19" spans="1:11" ht="64.5" customHeight="1">
      <c r="A19" s="272" t="s">
        <v>270</v>
      </c>
      <c r="B19" s="276" t="s">
        <v>269</v>
      </c>
      <c r="C19" s="258">
        <v>6700</v>
      </c>
      <c r="D19" s="255">
        <v>2018</v>
      </c>
      <c r="E19" s="255">
        <v>2018</v>
      </c>
      <c r="F19" s="258"/>
      <c r="G19" s="258">
        <v>6700</v>
      </c>
      <c r="H19" s="258"/>
      <c r="I19" s="258"/>
      <c r="J19" s="258"/>
      <c r="K19" s="219" t="s">
        <v>245</v>
      </c>
    </row>
    <row r="20" spans="1:11" ht="12.75">
      <c r="A20" s="272" t="s">
        <v>160</v>
      </c>
      <c r="B20" s="276" t="s">
        <v>177</v>
      </c>
      <c r="C20" s="258">
        <v>8000</v>
      </c>
      <c r="D20" s="255">
        <v>2018</v>
      </c>
      <c r="E20" s="255">
        <v>2018</v>
      </c>
      <c r="F20" s="258"/>
      <c r="G20" s="258">
        <v>8000</v>
      </c>
      <c r="H20" s="258"/>
      <c r="I20" s="258"/>
      <c r="J20" s="258"/>
      <c r="K20" s="219" t="s">
        <v>246</v>
      </c>
    </row>
    <row r="21" spans="1:11" ht="39.75" customHeight="1">
      <c r="A21" s="272" t="s">
        <v>172</v>
      </c>
      <c r="B21" s="276" t="s">
        <v>176</v>
      </c>
      <c r="C21" s="258">
        <v>1000</v>
      </c>
      <c r="D21" s="255">
        <v>2018</v>
      </c>
      <c r="E21" s="255">
        <v>2018</v>
      </c>
      <c r="F21" s="258">
        <v>659</v>
      </c>
      <c r="G21" s="258">
        <v>1000</v>
      </c>
      <c r="H21" s="216">
        <v>659</v>
      </c>
      <c r="I21" s="258">
        <v>659</v>
      </c>
      <c r="J21" s="258"/>
      <c r="K21" s="219" t="s">
        <v>247</v>
      </c>
    </row>
    <row r="22" spans="1:11" ht="39" customHeight="1">
      <c r="A22" s="272" t="s">
        <v>175</v>
      </c>
      <c r="B22" s="276" t="s">
        <v>182</v>
      </c>
      <c r="C22" s="258">
        <v>1000</v>
      </c>
      <c r="D22" s="255">
        <v>2018</v>
      </c>
      <c r="E22" s="255">
        <v>2018</v>
      </c>
      <c r="F22" s="258">
        <v>268</v>
      </c>
      <c r="G22" s="258">
        <v>1000</v>
      </c>
      <c r="H22" s="217">
        <v>268</v>
      </c>
      <c r="I22" s="258">
        <v>268</v>
      </c>
      <c r="J22" s="258"/>
      <c r="K22" s="219" t="s">
        <v>247</v>
      </c>
    </row>
    <row r="23" spans="1:11" ht="30.75" customHeight="1">
      <c r="A23" s="272" t="s">
        <v>160</v>
      </c>
      <c r="B23" s="276" t="s">
        <v>289</v>
      </c>
      <c r="C23" s="258">
        <v>800</v>
      </c>
      <c r="D23" s="255">
        <v>2018</v>
      </c>
      <c r="E23" s="255">
        <v>2018</v>
      </c>
      <c r="F23" s="258">
        <v>67</v>
      </c>
      <c r="G23" s="258">
        <v>800</v>
      </c>
      <c r="H23" s="258">
        <v>67</v>
      </c>
      <c r="I23" s="258">
        <v>67</v>
      </c>
      <c r="J23" s="258"/>
      <c r="K23" s="218" t="s">
        <v>248</v>
      </c>
    </row>
    <row r="24" spans="1:11" ht="27.75" customHeight="1">
      <c r="A24" s="274" t="s">
        <v>172</v>
      </c>
      <c r="B24" s="276" t="s">
        <v>176</v>
      </c>
      <c r="C24" s="259">
        <v>200</v>
      </c>
      <c r="D24" s="255">
        <v>2018</v>
      </c>
      <c r="E24" s="255">
        <v>2018</v>
      </c>
      <c r="F24" s="259">
        <v>0</v>
      </c>
      <c r="G24" s="259">
        <v>200</v>
      </c>
      <c r="H24" s="259"/>
      <c r="I24" s="259"/>
      <c r="J24" s="259"/>
      <c r="K24" s="220" t="s">
        <v>292</v>
      </c>
    </row>
    <row r="25" spans="1:11" ht="23.25" customHeight="1">
      <c r="A25" s="272" t="s">
        <v>160</v>
      </c>
      <c r="B25" s="276" t="s">
        <v>289</v>
      </c>
      <c r="C25" s="275">
        <v>1000</v>
      </c>
      <c r="D25" s="255">
        <v>2018</v>
      </c>
      <c r="E25" s="255">
        <v>2018</v>
      </c>
      <c r="F25" s="275">
        <v>0</v>
      </c>
      <c r="G25" s="275">
        <v>400</v>
      </c>
      <c r="H25" s="275"/>
      <c r="I25" s="275"/>
      <c r="J25" s="275"/>
      <c r="K25" s="220" t="s">
        <v>249</v>
      </c>
    </row>
    <row r="26" spans="1:11" ht="20.25" customHeight="1">
      <c r="A26" s="272" t="s">
        <v>183</v>
      </c>
      <c r="B26" s="276" t="s">
        <v>184</v>
      </c>
      <c r="C26" s="259">
        <v>100</v>
      </c>
      <c r="D26" s="255">
        <v>2018</v>
      </c>
      <c r="E26" s="255">
        <v>2018</v>
      </c>
      <c r="F26" s="259">
        <v>97</v>
      </c>
      <c r="G26" s="259">
        <v>100</v>
      </c>
      <c r="H26" s="259">
        <v>97</v>
      </c>
      <c r="I26" s="259">
        <v>97</v>
      </c>
      <c r="J26" s="259"/>
      <c r="K26" s="218" t="s">
        <v>236</v>
      </c>
    </row>
    <row r="27" spans="1:11" ht="22.5" customHeight="1">
      <c r="A27" s="272" t="s">
        <v>175</v>
      </c>
      <c r="B27" s="276" t="s">
        <v>182</v>
      </c>
      <c r="C27" s="259">
        <v>200</v>
      </c>
      <c r="D27" s="255">
        <v>2018</v>
      </c>
      <c r="E27" s="255">
        <v>2018</v>
      </c>
      <c r="F27" s="259">
        <v>193</v>
      </c>
      <c r="G27" s="259">
        <v>200</v>
      </c>
      <c r="H27" s="259">
        <v>193</v>
      </c>
      <c r="I27" s="259">
        <v>193</v>
      </c>
      <c r="J27" s="259"/>
      <c r="K27" s="218" t="s">
        <v>236</v>
      </c>
    </row>
    <row r="28" spans="1:11" ht="36.75" customHeight="1">
      <c r="A28" s="272" t="s">
        <v>185</v>
      </c>
      <c r="B28" s="276" t="s">
        <v>186</v>
      </c>
      <c r="C28" s="259">
        <v>200</v>
      </c>
      <c r="D28" s="255">
        <v>2018</v>
      </c>
      <c r="E28" s="255">
        <v>2018</v>
      </c>
      <c r="F28" s="259">
        <v>118</v>
      </c>
      <c r="G28" s="259">
        <v>200</v>
      </c>
      <c r="H28" s="259"/>
      <c r="I28" s="259"/>
      <c r="J28" s="259"/>
      <c r="K28" s="220" t="s">
        <v>293</v>
      </c>
    </row>
    <row r="29" spans="1:11" ht="62.25" customHeight="1">
      <c r="A29" s="272" t="s">
        <v>154</v>
      </c>
      <c r="B29" s="278" t="s">
        <v>188</v>
      </c>
      <c r="C29" s="259">
        <v>101035</v>
      </c>
      <c r="D29" s="256">
        <v>2018</v>
      </c>
      <c r="E29" s="255">
        <v>2018</v>
      </c>
      <c r="F29" s="259">
        <v>101035</v>
      </c>
      <c r="G29" s="259">
        <v>101035</v>
      </c>
      <c r="H29" s="259">
        <v>101034</v>
      </c>
      <c r="I29" s="259">
        <v>100900</v>
      </c>
      <c r="J29" s="259"/>
      <c r="K29" s="220" t="s">
        <v>235</v>
      </c>
    </row>
    <row r="30" spans="1:11" ht="58.5" customHeight="1">
      <c r="A30" s="272" t="s">
        <v>187</v>
      </c>
      <c r="B30" s="278" t="s">
        <v>189</v>
      </c>
      <c r="C30" s="259">
        <v>2000</v>
      </c>
      <c r="D30" s="256">
        <v>2018</v>
      </c>
      <c r="E30" s="255">
        <v>2018</v>
      </c>
      <c r="F30" s="259">
        <v>1562</v>
      </c>
      <c r="G30" s="259">
        <v>2000</v>
      </c>
      <c r="H30" s="259">
        <v>1562</v>
      </c>
      <c r="I30" s="259">
        <v>1562</v>
      </c>
      <c r="J30" s="259"/>
      <c r="K30" s="220" t="s">
        <v>237</v>
      </c>
    </row>
    <row r="31" spans="1:11" ht="57" customHeight="1">
      <c r="A31" s="272" t="s">
        <v>157</v>
      </c>
      <c r="B31" s="278" t="s">
        <v>191</v>
      </c>
      <c r="C31" s="259">
        <v>7500</v>
      </c>
      <c r="D31" s="256">
        <v>2018</v>
      </c>
      <c r="E31" s="255">
        <v>2018</v>
      </c>
      <c r="F31" s="259">
        <v>3679</v>
      </c>
      <c r="G31" s="259">
        <v>7500</v>
      </c>
      <c r="H31" s="259">
        <v>3679</v>
      </c>
      <c r="I31" s="259">
        <v>3679</v>
      </c>
      <c r="J31" s="259"/>
      <c r="K31" s="220" t="s">
        <v>237</v>
      </c>
    </row>
    <row r="32" spans="1:11" ht="61.5" customHeight="1" thickBot="1">
      <c r="A32" s="303" t="s">
        <v>190</v>
      </c>
      <c r="B32" s="304" t="s">
        <v>229</v>
      </c>
      <c r="C32" s="305">
        <v>9465</v>
      </c>
      <c r="D32" s="306">
        <v>2018</v>
      </c>
      <c r="E32" s="307">
        <v>2018</v>
      </c>
      <c r="F32" s="305">
        <v>9559</v>
      </c>
      <c r="G32" s="305">
        <v>9465</v>
      </c>
      <c r="H32" s="308">
        <v>9465</v>
      </c>
      <c r="I32" s="308">
        <v>9465</v>
      </c>
      <c r="J32" s="308"/>
      <c r="K32" s="309" t="s">
        <v>235</v>
      </c>
    </row>
    <row r="33" spans="1:11" ht="12.75">
      <c r="A33" s="191"/>
      <c r="B33" s="192"/>
      <c r="C33" s="193"/>
      <c r="D33" s="191"/>
      <c r="E33" s="191"/>
      <c r="F33" s="193"/>
      <c r="G33" s="193"/>
      <c r="H33" s="193"/>
      <c r="I33" s="193"/>
      <c r="J33" s="193"/>
      <c r="K33" s="191"/>
    </row>
    <row r="34" spans="1:11" ht="12.75">
      <c r="A34" s="191"/>
      <c r="B34" s="192"/>
      <c r="C34" s="193"/>
      <c r="D34" s="191"/>
      <c r="E34" s="191"/>
      <c r="F34" s="193"/>
      <c r="G34" s="193"/>
      <c r="H34" s="193"/>
      <c r="I34" s="193"/>
      <c r="J34" s="193"/>
      <c r="K34" s="191"/>
    </row>
    <row r="35" spans="7:9" ht="12.75" customHeight="1">
      <c r="G35" s="115"/>
      <c r="H35" s="115"/>
      <c r="I35" s="115"/>
    </row>
    <row r="36" spans="1:9" s="122" customFormat="1" ht="12.75">
      <c r="A36" s="121" t="s">
        <v>71</v>
      </c>
      <c r="G36" s="123"/>
      <c r="H36" s="123"/>
      <c r="I36" s="123"/>
    </row>
    <row r="37" spans="3:9" ht="16.5" thickBot="1">
      <c r="C37" s="128"/>
      <c r="D37" s="116"/>
      <c r="E37" s="113"/>
      <c r="F37" s="113"/>
      <c r="G37" s="116"/>
      <c r="H37" s="117"/>
      <c r="I37" s="117"/>
    </row>
    <row r="38" spans="1:12" ht="18.75" customHeight="1">
      <c r="A38" s="384" t="s">
        <v>39</v>
      </c>
      <c r="B38" s="387" t="s">
        <v>52</v>
      </c>
      <c r="C38" s="135" t="s">
        <v>37</v>
      </c>
      <c r="D38" s="135" t="s">
        <v>53</v>
      </c>
      <c r="E38" s="135" t="s">
        <v>54</v>
      </c>
      <c r="F38" s="135" t="s">
        <v>55</v>
      </c>
      <c r="G38" s="135" t="s">
        <v>40</v>
      </c>
      <c r="H38" s="387" t="s">
        <v>56</v>
      </c>
      <c r="I38" s="387" t="s">
        <v>69</v>
      </c>
      <c r="J38" s="387" t="s">
        <v>57</v>
      </c>
      <c r="K38" s="387" t="s">
        <v>58</v>
      </c>
      <c r="L38" s="390" t="s">
        <v>33</v>
      </c>
    </row>
    <row r="39" spans="1:12" ht="12.75">
      <c r="A39" s="385"/>
      <c r="B39" s="388"/>
      <c r="C39" s="112" t="s">
        <v>38</v>
      </c>
      <c r="D39" s="112" t="s">
        <v>34</v>
      </c>
      <c r="E39" s="112" t="s">
        <v>59</v>
      </c>
      <c r="F39" s="112" t="s">
        <v>59</v>
      </c>
      <c r="G39" s="112" t="s">
        <v>36</v>
      </c>
      <c r="H39" s="388"/>
      <c r="I39" s="388"/>
      <c r="J39" s="388"/>
      <c r="K39" s="388"/>
      <c r="L39" s="391"/>
    </row>
    <row r="40" spans="1:12" ht="13.5" thickBot="1">
      <c r="A40" s="386"/>
      <c r="B40" s="389"/>
      <c r="C40" s="136"/>
      <c r="D40" s="136" t="s">
        <v>35</v>
      </c>
      <c r="E40" s="136" t="s">
        <v>35</v>
      </c>
      <c r="F40" s="136" t="s">
        <v>35</v>
      </c>
      <c r="G40" s="136"/>
      <c r="H40" s="389"/>
      <c r="I40" s="389"/>
      <c r="J40" s="389"/>
      <c r="K40" s="389"/>
      <c r="L40" s="392"/>
    </row>
    <row r="41" spans="1:12" ht="12.75">
      <c r="A41" s="260"/>
      <c r="B41" s="261"/>
      <c r="C41" s="258"/>
      <c r="D41" s="255"/>
      <c r="E41" s="255"/>
      <c r="F41" s="255"/>
      <c r="G41" s="255"/>
      <c r="H41" s="255"/>
      <c r="I41" s="255"/>
      <c r="J41" s="255"/>
      <c r="K41" s="255"/>
      <c r="L41" s="220"/>
    </row>
    <row r="42" spans="1:12" ht="12.75">
      <c r="A42" s="260"/>
      <c r="B42" s="261"/>
      <c r="C42" s="259"/>
      <c r="D42" s="262"/>
      <c r="E42" s="256"/>
      <c r="F42" s="256"/>
      <c r="G42" s="256"/>
      <c r="H42" s="256"/>
      <c r="I42" s="256"/>
      <c r="J42" s="256"/>
      <c r="K42" s="256"/>
      <c r="L42" s="257"/>
    </row>
    <row r="43" spans="1:12" ht="12.75">
      <c r="A43" s="129"/>
      <c r="B43" s="130"/>
      <c r="C43" s="130"/>
      <c r="D43" s="130"/>
      <c r="E43" s="130"/>
      <c r="F43" s="130"/>
      <c r="G43" s="130"/>
      <c r="H43" s="130"/>
      <c r="I43" s="130"/>
      <c r="J43" s="130"/>
      <c r="K43" s="130"/>
      <c r="L43" s="131"/>
    </row>
    <row r="44" spans="1:12" ht="13.5" thickBot="1">
      <c r="A44" s="132"/>
      <c r="B44" s="133"/>
      <c r="C44" s="133"/>
      <c r="D44" s="133"/>
      <c r="E44" s="133"/>
      <c r="F44" s="133"/>
      <c r="G44" s="133"/>
      <c r="H44" s="133"/>
      <c r="I44" s="133"/>
      <c r="J44" s="133"/>
      <c r="K44" s="133"/>
      <c r="L44" s="134"/>
    </row>
  </sheetData>
  <sheetProtection/>
  <mergeCells count="15">
    <mergeCell ref="I38:I40"/>
    <mergeCell ref="J38:J40"/>
    <mergeCell ref="L38:L40"/>
    <mergeCell ref="K6:K8"/>
    <mergeCell ref="F7:F8"/>
    <mergeCell ref="K38:K40"/>
    <mergeCell ref="G6:G8"/>
    <mergeCell ref="H6:H8"/>
    <mergeCell ref="I6:I8"/>
    <mergeCell ref="J6:J8"/>
    <mergeCell ref="A6:A8"/>
    <mergeCell ref="A38:A40"/>
    <mergeCell ref="B38:B40"/>
    <mergeCell ref="H38:H40"/>
    <mergeCell ref="B6:B8"/>
  </mergeCells>
  <printOptions horizontalCentered="1" verticalCentered="1"/>
  <pageMargins left="0" right="0" top="0" bottom="0"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X35" sqref="X35"/>
    </sheetView>
  </sheetViews>
  <sheetFormatPr defaultColWidth="9.140625" defaultRowHeight="12.75"/>
  <sheetData/>
  <sheetProtection/>
  <printOptions/>
  <pageMargins left="0.7" right="0.7" top="0.75" bottom="0.75" header="0.3" footer="0.3"/>
  <pageSetup fitToHeight="1" fitToWidth="1"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Ornela Bejte</cp:lastModifiedBy>
  <cp:lastPrinted>2018-10-09T13:36:48Z</cp:lastPrinted>
  <dcterms:created xsi:type="dcterms:W3CDTF">2006-01-12T07:01:41Z</dcterms:created>
  <dcterms:modified xsi:type="dcterms:W3CDTF">2018-10-23T10:28:01Z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