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2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3'!$A$1:$S$30</definedName>
    <definedName name="_xlnm.Print_Area" localSheetId="3">'Aneksi nr. 4'!$A$1:$J$20</definedName>
    <definedName name="_xlnm.Print_Area" localSheetId="4">'Aneksi nr. 5'!$A$1:$L$30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<sst xmlns="http://schemas.openxmlformats.org/spreadsheetml/2006/main" count="292" uniqueCount="184">
  <si>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</si>
  <si>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</si>
  <si>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</si>
  <si>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</si>
  <si>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</si>
  <si>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</si>
  <si>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</si>
  <si>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</si>
  <si>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</si>
  <si>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</si>
  <si>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</si>
  <si>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</si>
  <si>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</si>
  <si>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</si>
  <si>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</si>
  <si>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</si>
  <si>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</si>
  <si>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</si>
  <si>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</si>
  <si>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</si>
  <si>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</si>
  <si>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</si>
  <si>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</si>
  <si>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</si>
  <si>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</si>
  <si>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</si>
  <si>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</si>
  <si>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</si>
  <si>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</si>
  <si>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</si>
  <si>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</si>
  <si>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</si>
  <si>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</si>
  <si>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</si>
  <si>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</si>
  <si>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</si>
  <si>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</si>
  <si>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</si>
  <si>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</si>
  <si>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</si>
  <si>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</si>
  <si>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</si>
  <si>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</si>
  <si>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</si>
  <si>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</si>
  <si>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</si>
  <si>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</si>
  <si>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</si>
  <si>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</si>
  <si>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</si>
  <si>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</si>
  <si>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</si>
  <si>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</si>
  <si>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</si>
  <si>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</si>
  <si>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</si>
  <si>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</si>
  <si>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</si>
  <si>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</si>
  <si>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</si>
  <si>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</si>
  <si>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</si>
  <si>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</si>
  <si>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</si>
  <si>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</si>
  <si>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</si>
  <si>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</si>
  <si>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</si>
  <si>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</si>
  <si>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</si>
  <si>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</si>
  <si>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</si>
  <si>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</si>
  <si>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</si>
  <si>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</si>
  <si>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</si>
  <si>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</si>
  <si>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</si>
  <si>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</si>
  <si>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</si>
  <si>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</si>
  <si>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</si>
  <si>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</si>
  <si>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</si>
  <si>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</si>
  <si>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</si>
  <si>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</si>
  <si>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</si>
  <si>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</si>
  <si>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</si>
  <si>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</si>
  <si>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</si>
  <si>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</si>
  <si>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</si>
  <si>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</si>
  <si>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</si>
  <si>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</si>
  <si>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</si>
  <si>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</si>
  <si>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</si>
  <si>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</si>
  <si>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</si>
  <si>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</si>
  <si>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</si>
  <si>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</si>
  <si>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</si>
  <si>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</si>
  <si>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</si>
  <si>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</si>
  <si>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</si>
  <si>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</si>
  <si>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</si>
  <si>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</si>
  <si>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</si>
  <si>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>Drejtoria e Pergjithshme e Sherbimit te Proves</t>
  </si>
  <si>
    <t>Ministria e Drejtesise</t>
  </si>
  <si>
    <t>i
vitit paraardhes
Viti 2017</t>
  </si>
  <si>
    <t>Viti 2018</t>
  </si>
  <si>
    <t>Plan Fillestar Viti 2018</t>
  </si>
  <si>
    <t>Plan i Rishikuar Viti 2018</t>
  </si>
  <si>
    <t xml:space="preserve"> Plani i Periudhes/progresiv 2018</t>
  </si>
  <si>
    <t>i
Periudhes/progresiv 12 mujor 2018</t>
  </si>
  <si>
    <t xml:space="preserve">Sekretari i Përgjithshëm   Ne MUNGESE DHE ME URDHER  Drejtor  I Pergjithshem I Drejtorise se Pergjithshme Rregullatore  te Ceshtjeve te Drejtesise </t>
  </si>
  <si>
    <t>Katrin Treska</t>
  </si>
  <si>
    <t>15.02.2019</t>
  </si>
  <si>
    <t>Drejtoria e Pergjitshme e Sherbimit te Proves</t>
  </si>
  <si>
    <t>14</t>
  </si>
  <si>
    <t>3490</t>
  </si>
  <si>
    <t>i vitit paraardhes
Viti 2017</t>
  </si>
  <si>
    <t>Plan                   Viti 2018</t>
  </si>
  <si>
    <t>i
Periudhes/progresiv 12.mujori 2018</t>
  </si>
  <si>
    <t xml:space="preserve"> Plani i Periudhes/progresiv   12 mujori 2018</t>
  </si>
  <si>
    <t>Emri Engjell Hysi</t>
  </si>
  <si>
    <t>Ministria  e Drejtesise</t>
  </si>
  <si>
    <t>Gra  te denuara me denim alternativ                                             (te perfshira ne programin e riintegrimit)</t>
  </si>
  <si>
    <t xml:space="preserve">Persona te denuar te mbikqyrur me Pajisje Elektronike </t>
  </si>
  <si>
    <t>Te Mitur nen mbikqyrje te Sherbimit te Proves</t>
  </si>
  <si>
    <t>numer</t>
  </si>
  <si>
    <t xml:space="preserve">numer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</si>
  <si>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2017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</si>
  <si>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2017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</si>
  <si>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2017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</si>
  <si>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2018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</si>
  <si>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 2018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</si>
  <si>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2018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</si>
  <si>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2018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</si>
  <si>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2018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</si>
  <si>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 2018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</si>
  <si>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 2018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</si>
  <si>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 2018</t>
    </r>
  </si>
  <si>
    <t>Produkti është realizuar në masën 100%.Gjatë 12-mujorit të vitit  2018 Produkti ka pesuar renie</t>
  </si>
  <si>
    <t>Engjell Hysi</t>
  </si>
  <si>
    <t xml:space="preserve">Sekretar i Përgjithshëm   Ne MUNGESE DHE ME URDHER  Drejtor  I Pergjithshem I Drejtorise se Pergjithshme Rregullatore  te Ceshtjeve te Drejtesise </t>
  </si>
  <si>
    <t>Periudha e Raportimit: 12 mujori 2018</t>
  </si>
  <si>
    <t>Rritja e performances se Sherbimit te Proves në zbatimin e kuadrit ligjor ne fuqi dhe standarteve me te larta ne fushen e masave alternative ne  realizimin e programeve te  reabilitimit te  te denuarve  me masa alternative.</t>
  </si>
  <si>
    <t>Drejtoria e pergjithshme e sherbimit te proves</t>
  </si>
  <si>
    <t xml:space="preserve">Mbikqyrja e të dënuarve që vuajnë masën e dënimit alternativ nëpërmjet mbikqyrjes nga punonjësit e shërbimit të provës dhe mbikqyrjes elektronike. </t>
  </si>
  <si>
    <t xml:space="preserve">D </t>
  </si>
  <si>
    <t>Persona te Mbikqyrur me denim alternativ (meshkuj)</t>
  </si>
  <si>
    <t>Niveli faktik i  vitit paraardhes 2017</t>
  </si>
  <si>
    <t>Niveli i planifikuar ne vitin korent 2018</t>
  </si>
  <si>
    <t>Niveli i rishikuar ne vitin korent 2018</t>
  </si>
  <si>
    <t>Niveli faktik ne fund te vitit korent 2018</t>
  </si>
  <si>
    <t>Produkti është realizuar në masën 100%.Gjatë 12-mujorit të vitit  2018 Produkti ka pesuar ritje</t>
  </si>
  <si>
    <t>Produkti është realizuar në masën 100%.Gjatë 12-mujorit të vitit  2018 ka pesuar renie</t>
  </si>
  <si>
    <r>
      <rPr>
        <b/>
        <i/>
        <sz val="10"/>
        <color indexed="60"/>
        <rFont val="Arial"/>
        <family val="2"/>
      </rPr>
      <t>Produkti "B"</t>
    </r>
    <r>
      <rPr>
        <i/>
        <sz val="10"/>
        <color indexed="60"/>
        <rFont val="Arial"/>
        <family val="2"/>
      </rPr>
      <t xml:space="preserve"> eshte realizuar ne masen 12%.
Ne mosrealizimin e tij ka ndikuar.problematika teknike (byrzylyke)</t>
    </r>
  </si>
  <si>
    <r>
      <rPr>
        <b/>
        <i/>
        <sz val="10"/>
        <color indexed="60"/>
        <rFont val="Arial"/>
        <family val="2"/>
      </rPr>
      <t xml:space="preserve">Produkti "C" </t>
    </r>
    <r>
      <rPr>
        <i/>
        <sz val="10"/>
        <color indexed="60"/>
        <rFont val="Arial"/>
        <family val="2"/>
      </rPr>
      <t xml:space="preserve">eshte realizuar ne masen 129 %                  Ne realizimin e tij ka ndikuar numri me I LARTE I vendimeve gjygjsore per grate ne procesin e riintegrimit
</t>
    </r>
  </si>
  <si>
    <r>
      <rPr>
        <b/>
        <i/>
        <sz val="10"/>
        <color indexed="60"/>
        <rFont val="Arial"/>
        <family val="2"/>
      </rPr>
      <t>Produkti D"</t>
    </r>
    <r>
      <rPr>
        <i/>
        <sz val="10"/>
        <color indexed="60"/>
        <rFont val="Arial"/>
        <family val="2"/>
      </rPr>
      <t xml:space="preserve"> eshte realizuar ne masen 86%.
Ne realizimin e tij ka ndikuar bashkpunimi me institucionet shteterore dhe shoqerine civile .
Nderkohe, eshte verejtur problematika e mungeses se psikologut ne strukure .</t>
    </r>
  </si>
  <si>
    <r>
      <rPr>
        <b/>
        <i/>
        <sz val="10"/>
        <color indexed="60"/>
        <rFont val="Arial"/>
        <family val="2"/>
      </rPr>
      <t>Qellimi 1</t>
    </r>
    <r>
      <rPr>
        <i/>
        <sz val="10"/>
        <color indexed="60"/>
        <rFont val="Arial"/>
        <family val="2"/>
      </rPr>
      <t xml:space="preserve"> eshte realizuar ne masen 83 %.
Ne mosrealizimin e tij ka ndikuar Produkti B 
</t>
    </r>
  </si>
  <si>
    <r>
      <rPr>
        <b/>
        <i/>
        <sz val="10"/>
        <color indexed="60"/>
        <rFont val="Arial"/>
        <family val="2"/>
      </rPr>
      <t>Produkti "A"</t>
    </r>
    <r>
      <rPr>
        <i/>
        <sz val="10"/>
        <color indexed="60"/>
        <rFont val="Arial"/>
        <family val="2"/>
      </rPr>
      <t xml:space="preserve"> eshte realizuar ne masen  104 %.
Ne realizimin/ e tij ka ndikuar numr me I ulet I vendimeve gjygjesore .
</t>
    </r>
  </si>
  <si>
    <r>
      <rPr>
        <b/>
        <i/>
        <sz val="10"/>
        <color indexed="60"/>
        <rFont val="Arial"/>
        <family val="2"/>
      </rPr>
      <t>Objektivi 1.1</t>
    </r>
    <r>
      <rPr>
        <i/>
        <sz val="10"/>
        <color indexed="60"/>
        <rFont val="Arial"/>
        <family val="2"/>
      </rPr>
      <t xml:space="preserve"> eshte realizuar ne masen 83%
Ne mosrealizimin e tij ka ndikuar problematika teknike (byrzylyke)</t>
    </r>
  </si>
  <si>
    <t xml:space="preserve">Sekretari i Përgjithshëm Ne MUNGESE DHE ME URDHER  Drejtor  I Pergjithshem I Drejtorise se Pergjithshme Rregullatore  te Ceshtjeve te Drejtesise </t>
  </si>
  <si>
    <t>M 140058</t>
  </si>
  <si>
    <t>M 140303</t>
  </si>
  <si>
    <t>Blerj pajisje zyre</t>
  </si>
  <si>
    <t>Buxheti 2018</t>
  </si>
  <si>
    <t>po</t>
  </si>
  <si>
    <t>Plani i buxhetit viti 2018</t>
  </si>
  <si>
    <t>REALIZIMI për periudhën e raportimit (vjetore)</t>
  </si>
  <si>
    <t xml:space="preserve">Realizuar me kontarta Me shoqerine ;ROYAL </t>
  </si>
  <si>
    <t>SHERBIMI  I PROVES ne vitn 2018 ka perpunuar 13.591 dosje me denime alternative , nga te cilat 5.967persona te mbikqyrur kane perfuduar denimin alternativ</t>
  </si>
  <si>
    <t>Pa realizuar blerje printer nga AKSHI</t>
  </si>
  <si>
    <t>Blerje Pajisje elektronike ( kompjuter, fotokopje, skaner ups )</t>
  </si>
  <si>
    <t xml:space="preserve">Katrin Treska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</si>
</sst>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0.000"/>
    <numFmt numFmtId="219" formatCode="0.000000"/>
    <numFmt numFmtId="220" formatCode="0.00000"/>
    <numFmt numFmtId="221" formatCode="0.0000"/>
  </numFmts>
  <fonts count="9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1"/>
      <color indexed="6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9"/>
      <color theme="5" tint="-0.24997000396251678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4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199" fontId="29" fillId="0" borderId="0" applyFill="0" applyBorder="0" applyAlignment="0" applyProtection="0"/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75" fillId="0" borderId="22" xfId="0" applyNumberFormat="1" applyFont="1" applyFill="1" applyBorder="1" applyAlignment="1">
      <alignment horizontal="center" vertical="center"/>
    </xf>
    <xf numFmtId="49" fontId="75" fillId="0" borderId="23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7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75" fillId="0" borderId="23" xfId="0" applyNumberFormat="1" applyFont="1" applyFill="1" applyBorder="1" applyAlignment="1">
      <alignment horizontal="center" vertical="center"/>
    </xf>
    <xf numFmtId="177" fontId="3" fillId="26" borderId="27" xfId="0" applyNumberFormat="1" applyFont="1" applyFill="1" applyBorder="1" applyAlignment="1">
      <alignment horizontal="center"/>
    </xf>
    <xf numFmtId="177" fontId="3" fillId="0" borderId="2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7" xfId="0" applyNumberFormat="1" applyFont="1" applyFill="1" applyBorder="1" applyAlignment="1">
      <alignment horizontal="center"/>
    </xf>
    <xf numFmtId="0" fontId="78" fillId="26" borderId="15" xfId="0" applyFont="1" applyFill="1" applyBorder="1" applyAlignment="1">
      <alignment horizontal="center"/>
    </xf>
    <xf numFmtId="0" fontId="75" fillId="28" borderId="16" xfId="0" applyFont="1" applyFill="1" applyBorder="1" applyAlignment="1">
      <alignment horizontal="center"/>
    </xf>
    <xf numFmtId="177" fontId="75" fillId="28" borderId="9" xfId="0" applyNumberFormat="1" applyFont="1" applyFill="1" applyBorder="1" applyAlignment="1">
      <alignment horizontal="center"/>
    </xf>
    <xf numFmtId="177" fontId="75" fillId="28" borderId="27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77" fontId="75" fillId="29" borderId="29" xfId="0" applyNumberFormat="1" applyFont="1" applyFill="1" applyBorder="1" applyAlignment="1">
      <alignment horizontal="center"/>
    </xf>
    <xf numFmtId="0" fontId="78" fillId="26" borderId="16" xfId="0" applyFont="1" applyFill="1" applyBorder="1" applyAlignment="1">
      <alignment horizontal="center"/>
    </xf>
    <xf numFmtId="177" fontId="78" fillId="26" borderId="9" xfId="0" applyNumberFormat="1" applyFont="1" applyFill="1" applyBorder="1" applyAlignment="1">
      <alignment horizontal="center"/>
    </xf>
    <xf numFmtId="177" fontId="75" fillId="26" borderId="27" xfId="0" applyNumberFormat="1" applyFont="1" applyFill="1" applyBorder="1" applyAlignment="1">
      <alignment horizontal="center"/>
    </xf>
    <xf numFmtId="49" fontId="3" fillId="27" borderId="20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177" fontId="4" fillId="27" borderId="22" xfId="0" applyNumberFormat="1" applyFont="1" applyFill="1" applyBorder="1" applyAlignment="1">
      <alignment horizontal="center"/>
    </xf>
    <xf numFmtId="177" fontId="4" fillId="26" borderId="23" xfId="0" applyNumberFormat="1" applyFont="1" applyFill="1" applyBorder="1" applyAlignment="1">
      <alignment horizontal="center"/>
    </xf>
    <xf numFmtId="177" fontId="3" fillId="26" borderId="30" xfId="0" applyNumberFormat="1" applyFont="1" applyFill="1" applyBorder="1" applyAlignment="1">
      <alignment horizontal="center" vertical="top" wrapText="1"/>
    </xf>
    <xf numFmtId="177" fontId="3" fillId="26" borderId="31" xfId="0" applyNumberFormat="1" applyFont="1" applyFill="1" applyBorder="1" applyAlignment="1">
      <alignment horizontal="center" vertical="top" wrapText="1"/>
    </xf>
    <xf numFmtId="177" fontId="3" fillId="27" borderId="30" xfId="0" applyNumberFormat="1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177" fontId="79" fillId="26" borderId="32" xfId="0" applyNumberFormat="1" applyFont="1" applyFill="1" applyBorder="1" applyAlignment="1">
      <alignment horizontal="center"/>
    </xf>
    <xf numFmtId="0" fontId="79" fillId="26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7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7" xfId="0" applyNumberFormat="1" applyFont="1" applyFill="1" applyBorder="1" applyAlignment="1">
      <alignment horizontal="center" vertical="center"/>
    </xf>
    <xf numFmtId="0" fontId="8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85" fillId="0" borderId="34" xfId="0" applyFont="1" applyBorder="1" applyAlignment="1">
      <alignment horizontal="center" vertical="center" wrapText="1"/>
    </xf>
    <xf numFmtId="0" fontId="83" fillId="27" borderId="9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3" fillId="0" borderId="19" xfId="309" applyFont="1" applyFill="1" applyBorder="1" applyAlignment="1">
      <alignment horizontal="center" vertical="center" wrapText="1"/>
      <protection/>
    </xf>
    <xf numFmtId="0" fontId="2" fillId="0" borderId="0" xfId="309" applyFont="1" applyFill="1" applyAlignment="1">
      <alignment vertical="center" wrapText="1"/>
      <protection/>
    </xf>
    <xf numFmtId="0" fontId="0" fillId="0" borderId="0" xfId="309" applyFill="1" applyAlignment="1">
      <alignment vertical="center" wrapText="1"/>
      <protection/>
    </xf>
    <xf numFmtId="0" fontId="0" fillId="0" borderId="0" xfId="309" applyFill="1" applyBorder="1" applyAlignment="1">
      <alignment vertical="center" wrapText="1"/>
      <protection/>
    </xf>
    <xf numFmtId="0" fontId="9" fillId="0" borderId="0" xfId="309" applyFont="1" applyFill="1" applyBorder="1" applyAlignment="1">
      <alignment horizontal="center" vertical="center" wrapText="1"/>
      <protection/>
    </xf>
    <xf numFmtId="0" fontId="2" fillId="0" borderId="0" xfId="309" applyFont="1" applyFill="1" applyBorder="1" applyAlignment="1">
      <alignment vertical="center" wrapText="1"/>
      <protection/>
    </xf>
    <xf numFmtId="0" fontId="2" fillId="0" borderId="0" xfId="309" applyFont="1" applyFill="1" applyAlignment="1">
      <alignment vertical="center"/>
      <protection/>
    </xf>
    <xf numFmtId="0" fontId="0" fillId="0" borderId="0" xfId="309" applyFill="1" applyAlignment="1">
      <alignment vertical="center"/>
      <protection/>
    </xf>
    <xf numFmtId="0" fontId="0" fillId="0" borderId="0" xfId="309" applyFill="1" applyBorder="1" applyAlignment="1">
      <alignment vertical="center"/>
      <protection/>
    </xf>
    <xf numFmtId="0" fontId="74" fillId="0" borderId="0" xfId="309" applyFont="1" applyFill="1" applyAlignment="1">
      <alignment vertical="center"/>
      <protection/>
    </xf>
    <xf numFmtId="0" fontId="80" fillId="0" borderId="0" xfId="309" applyFont="1" applyFill="1" applyAlignment="1">
      <alignment vertical="center"/>
      <protection/>
    </xf>
    <xf numFmtId="0" fontId="80" fillId="0" borderId="0" xfId="309" applyFont="1" applyFill="1" applyBorder="1" applyAlignment="1">
      <alignment vertical="center"/>
      <protection/>
    </xf>
    <xf numFmtId="0" fontId="76" fillId="0" borderId="0" xfId="309" applyFont="1" applyFill="1" applyAlignment="1">
      <alignment vertical="center"/>
      <protection/>
    </xf>
    <xf numFmtId="0" fontId="77" fillId="0" borderId="0" xfId="309" applyFont="1" applyFill="1" applyAlignment="1">
      <alignment vertical="center"/>
      <protection/>
    </xf>
    <xf numFmtId="0" fontId="77" fillId="0" borderId="0" xfId="309" applyFont="1" applyFill="1" applyAlignment="1">
      <alignment horizontal="left" vertical="center"/>
      <protection/>
    </xf>
    <xf numFmtId="0" fontId="77" fillId="0" borderId="0" xfId="309" applyFont="1" applyFill="1" applyBorder="1" applyAlignment="1">
      <alignment vertical="center"/>
      <protection/>
    </xf>
    <xf numFmtId="0" fontId="1" fillId="0" borderId="0" xfId="309" applyFont="1" applyFill="1" applyBorder="1" applyAlignment="1">
      <alignment vertical="center" wrapText="1"/>
      <protection/>
    </xf>
    <xf numFmtId="0" fontId="0" fillId="27" borderId="15" xfId="309" applyFill="1" applyBorder="1" applyAlignment="1">
      <alignment vertical="center" wrapText="1"/>
      <protection/>
    </xf>
    <xf numFmtId="0" fontId="0" fillId="27" borderId="9" xfId="309" applyFill="1" applyBorder="1" applyAlignment="1">
      <alignment vertical="center" wrapText="1"/>
      <protection/>
    </xf>
    <xf numFmtId="0" fontId="0" fillId="27" borderId="27" xfId="309" applyFill="1" applyBorder="1" applyAlignment="1">
      <alignment vertical="center" wrapText="1"/>
      <protection/>
    </xf>
    <xf numFmtId="0" fontId="0" fillId="27" borderId="35" xfId="309" applyFill="1" applyBorder="1" applyAlignment="1">
      <alignment vertical="center" wrapText="1"/>
      <protection/>
    </xf>
    <xf numFmtId="0" fontId="0" fillId="27" borderId="29" xfId="309" applyFill="1" applyBorder="1" applyAlignment="1">
      <alignment vertical="center" wrapText="1"/>
      <protection/>
    </xf>
    <xf numFmtId="0" fontId="0" fillId="27" borderId="36" xfId="309" applyFill="1" applyBorder="1" applyAlignment="1">
      <alignment vertical="center" wrapText="1"/>
      <protection/>
    </xf>
    <xf numFmtId="0" fontId="0" fillId="27" borderId="37" xfId="309" applyFill="1" applyBorder="1" applyAlignment="1">
      <alignment vertical="center" wrapText="1"/>
      <protection/>
    </xf>
    <xf numFmtId="0" fontId="0" fillId="27" borderId="38" xfId="309" applyFill="1" applyBorder="1" applyAlignment="1">
      <alignment vertical="center" wrapText="1"/>
      <protection/>
    </xf>
    <xf numFmtId="0" fontId="0" fillId="27" borderId="39" xfId="309" applyFill="1" applyBorder="1" applyAlignment="1">
      <alignment vertical="center" wrapText="1"/>
      <protection/>
    </xf>
    <xf numFmtId="0" fontId="3" fillId="0" borderId="40" xfId="309" applyFont="1" applyFill="1" applyBorder="1" applyAlignment="1">
      <alignment horizontal="center" vertical="center" wrapText="1"/>
      <protection/>
    </xf>
    <xf numFmtId="0" fontId="3" fillId="0" borderId="33" xfId="309" applyFont="1" applyFill="1" applyBorder="1" applyAlignment="1">
      <alignment horizontal="center" vertical="center" wrapText="1"/>
      <protection/>
    </xf>
    <xf numFmtId="0" fontId="67" fillId="27" borderId="41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88" fillId="0" borderId="19" xfId="0" applyFont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83" fillId="0" borderId="42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9" fontId="0" fillId="0" borderId="44" xfId="338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0" fontId="89" fillId="27" borderId="46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48" xfId="0" applyFont="1" applyBorder="1" applyAlignment="1">
      <alignment vertical="center" wrapText="1"/>
    </xf>
    <xf numFmtId="0" fontId="83" fillId="0" borderId="16" xfId="0" applyFont="1" applyFill="1" applyBorder="1" applyAlignment="1">
      <alignment horizontal="center" vertical="center" wrapText="1"/>
    </xf>
    <xf numFmtId="177" fontId="75" fillId="29" borderId="36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4" fillId="27" borderId="52" xfId="0" applyFont="1" applyFill="1" applyBorder="1" applyAlignment="1">
      <alignment horizontal="center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177" fontId="4" fillId="27" borderId="53" xfId="0" applyNumberFormat="1" applyFont="1" applyFill="1" applyBorder="1" applyAlignment="1">
      <alignment horizontal="center" vertical="center"/>
    </xf>
    <xf numFmtId="0" fontId="4" fillId="27" borderId="55" xfId="0" applyFont="1" applyFill="1" applyBorder="1" applyAlignment="1">
      <alignment horizontal="center"/>
    </xf>
    <xf numFmtId="0" fontId="90" fillId="0" borderId="0" xfId="0" applyFont="1" applyBorder="1" applyAlignment="1">
      <alignment horizontal="left"/>
    </xf>
    <xf numFmtId="0" fontId="85" fillId="0" borderId="0" xfId="0" applyFont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27" borderId="59" xfId="0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3" fontId="0" fillId="26" borderId="52" xfId="0" applyNumberFormat="1" applyFont="1" applyFill="1" applyBorder="1" applyAlignment="1">
      <alignment horizontal="center" vertical="center"/>
    </xf>
    <xf numFmtId="3" fontId="0" fillId="27" borderId="60" xfId="0" applyNumberFormat="1" applyFont="1" applyFill="1" applyBorder="1" applyAlignment="1">
      <alignment horizontal="center" vertical="center"/>
    </xf>
    <xf numFmtId="3" fontId="0" fillId="27" borderId="53" xfId="0" applyNumberFormat="1" applyFont="1" applyFill="1" applyBorder="1" applyAlignment="1">
      <alignment horizontal="center" vertical="center"/>
    </xf>
    <xf numFmtId="3" fontId="0" fillId="26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3" fillId="27" borderId="63" xfId="0" applyFont="1" applyFill="1" applyBorder="1" applyAlignment="1">
      <alignment horizontal="center" vertical="center"/>
    </xf>
    <xf numFmtId="0" fontId="0" fillId="27" borderId="64" xfId="0" applyFont="1" applyFill="1" applyBorder="1" applyAlignment="1">
      <alignment horizontal="center" vertical="center"/>
    </xf>
    <xf numFmtId="3" fontId="0" fillId="26" borderId="65" xfId="0" applyNumberFormat="1" applyFont="1" applyFill="1" applyBorder="1" applyAlignment="1">
      <alignment horizontal="center" vertical="center"/>
    </xf>
    <xf numFmtId="0" fontId="89" fillId="0" borderId="32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3" fontId="0" fillId="26" borderId="57" xfId="0" applyNumberFormat="1" applyFont="1" applyFill="1" applyBorder="1" applyAlignment="1">
      <alignment horizontal="center" vertical="center"/>
    </xf>
    <xf numFmtId="3" fontId="0" fillId="26" borderId="60" xfId="0" applyNumberFormat="1" applyFont="1" applyFill="1" applyBorder="1" applyAlignment="1">
      <alignment horizontal="center" vertical="center"/>
    </xf>
    <xf numFmtId="3" fontId="4" fillId="27" borderId="9" xfId="302" applyNumberFormat="1" applyFont="1" applyFill="1" applyBorder="1" applyAlignment="1">
      <alignment horizontal="center" vertical="center" wrapText="1"/>
      <protection/>
    </xf>
    <xf numFmtId="3" fontId="4" fillId="27" borderId="9" xfId="30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0" fontId="4" fillId="0" borderId="0" xfId="0" applyFont="1" applyAlignment="1">
      <alignment/>
    </xf>
    <xf numFmtId="3" fontId="4" fillId="27" borderId="9" xfId="304" applyNumberFormat="1" applyFont="1" applyFill="1" applyBorder="1" applyAlignment="1">
      <alignment horizontal="center" vertical="center" wrapText="1"/>
      <protection/>
    </xf>
    <xf numFmtId="0" fontId="3" fillId="27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91" fillId="27" borderId="9" xfId="0" applyFont="1" applyFill="1" applyBorder="1" applyAlignment="1">
      <alignment horizontal="center" vertical="center" wrapText="1"/>
    </xf>
    <xf numFmtId="0" fontId="87" fillId="27" borderId="9" xfId="317" applyFont="1" applyFill="1" applyBorder="1" applyAlignment="1">
      <alignment horizontal="center" vertical="center" wrapText="1"/>
      <protection/>
    </xf>
    <xf numFmtId="0" fontId="1" fillId="27" borderId="16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63" xfId="0" applyFont="1" applyFill="1" applyBorder="1" applyAlignment="1">
      <alignment horizontal="center" vertical="center"/>
    </xf>
    <xf numFmtId="0" fontId="3" fillId="27" borderId="63" xfId="0" applyFont="1" applyFill="1" applyBorder="1" applyAlignment="1">
      <alignment horizontal="center" vertical="center" wrapText="1"/>
    </xf>
    <xf numFmtId="3" fontId="4" fillId="27" borderId="9" xfId="316" applyNumberFormat="1" applyFont="1" applyFill="1" applyBorder="1" applyAlignment="1">
      <alignment horizontal="center" vertical="center"/>
      <protection/>
    </xf>
    <xf numFmtId="9" fontId="9" fillId="26" borderId="44" xfId="338" applyFont="1" applyFill="1" applyBorder="1" applyAlignment="1">
      <alignment horizontal="center" vertical="center" wrapText="1"/>
    </xf>
    <xf numFmtId="3" fontId="9" fillId="27" borderId="57" xfId="0" applyNumberFormat="1" applyFont="1" applyFill="1" applyBorder="1" applyAlignment="1">
      <alignment horizontal="center" vertical="center"/>
    </xf>
    <xf numFmtId="3" fontId="9" fillId="27" borderId="9" xfId="316" applyNumberFormat="1" applyFont="1" applyFill="1" applyBorder="1" applyAlignment="1">
      <alignment horizontal="center" vertical="center"/>
      <protection/>
    </xf>
    <xf numFmtId="3" fontId="9" fillId="27" borderId="60" xfId="0" applyNumberFormat="1" applyFont="1" applyFill="1" applyBorder="1" applyAlignment="1">
      <alignment horizontal="center" vertical="center"/>
    </xf>
    <xf numFmtId="9" fontId="53" fillId="27" borderId="66" xfId="0" applyNumberFormat="1" applyFont="1" applyFill="1" applyBorder="1" applyAlignment="1">
      <alignment horizontal="left" vertical="center" wrapText="1"/>
    </xf>
    <xf numFmtId="9" fontId="53" fillId="27" borderId="66" xfId="0" applyNumberFormat="1" applyFont="1" applyFill="1" applyBorder="1" applyAlignment="1">
      <alignment horizontal="left" vertical="center" wrapText="1"/>
    </xf>
    <xf numFmtId="9" fontId="53" fillId="27" borderId="66" xfId="0" applyNumberFormat="1" applyFont="1" applyFill="1" applyBorder="1" applyAlignment="1">
      <alignment horizontal="center" vertical="center" wrapText="1"/>
    </xf>
    <xf numFmtId="0" fontId="0" fillId="27" borderId="38" xfId="309" applyFill="1" applyBorder="1" applyAlignment="1">
      <alignment horizontal="center" vertical="center" wrapText="1"/>
      <protection/>
    </xf>
    <xf numFmtId="0" fontId="0" fillId="27" borderId="9" xfId="309" applyFill="1" applyBorder="1" applyAlignment="1">
      <alignment horizontal="center" vertical="center" wrapText="1"/>
      <protection/>
    </xf>
    <xf numFmtId="0" fontId="0" fillId="27" borderId="27" xfId="309" applyFill="1" applyBorder="1" applyAlignment="1">
      <alignment horizontal="center" vertical="center" wrapText="1"/>
      <protection/>
    </xf>
    <xf numFmtId="0" fontId="0" fillId="27" borderId="9" xfId="309" applyFill="1" applyBorder="1" applyAlignment="1">
      <alignment horizontal="left" vertical="center" wrapText="1"/>
      <protection/>
    </xf>
    <xf numFmtId="0" fontId="3" fillId="27" borderId="16" xfId="0" applyFont="1" applyFill="1" applyBorder="1" applyAlignment="1">
      <alignment horizontal="center"/>
    </xf>
    <xf numFmtId="0" fontId="3" fillId="27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1" xfId="301" applyFont="1" applyBorder="1" applyAlignment="1">
      <alignment horizontal="center" vertical="center" wrapText="1"/>
      <protection/>
    </xf>
    <xf numFmtId="0" fontId="3" fillId="0" borderId="69" xfId="301" applyFont="1" applyBorder="1" applyAlignment="1">
      <alignment horizontal="center" vertical="center" wrapText="1"/>
      <protection/>
    </xf>
    <xf numFmtId="0" fontId="3" fillId="0" borderId="5" xfId="301" applyFont="1" applyBorder="1" applyAlignment="1">
      <alignment horizontal="center" vertical="center" wrapText="1"/>
      <protection/>
    </xf>
    <xf numFmtId="0" fontId="3" fillId="0" borderId="48" xfId="301" applyFont="1" applyBorder="1" applyAlignment="1">
      <alignment horizontal="center" vertical="center" wrapText="1"/>
      <protection/>
    </xf>
    <xf numFmtId="0" fontId="3" fillId="0" borderId="42" xfId="301" applyFont="1" applyBorder="1" applyAlignment="1">
      <alignment horizontal="center" vertical="center" wrapText="1"/>
      <protection/>
    </xf>
    <xf numFmtId="0" fontId="3" fillId="0" borderId="43" xfId="301" applyFont="1" applyBorder="1" applyAlignment="1">
      <alignment horizontal="center" vertical="center" wrapText="1"/>
      <protection/>
    </xf>
    <xf numFmtId="0" fontId="4" fillId="27" borderId="16" xfId="0" applyFont="1" applyFill="1" applyBorder="1" applyAlignment="1">
      <alignment horizontal="center"/>
    </xf>
    <xf numFmtId="0" fontId="4" fillId="27" borderId="44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73" xfId="0" applyFont="1" applyFill="1" applyBorder="1" applyAlignment="1">
      <alignment horizontal="center"/>
    </xf>
    <xf numFmtId="0" fontId="74" fillId="0" borderId="67" xfId="0" applyFont="1" applyFill="1" applyBorder="1" applyAlignment="1">
      <alignment horizontal="center"/>
    </xf>
    <xf numFmtId="0" fontId="75" fillId="0" borderId="71" xfId="0" applyFont="1" applyFill="1" applyBorder="1" applyAlignment="1">
      <alignment horizontal="center"/>
    </xf>
    <xf numFmtId="0" fontId="75" fillId="0" borderId="74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 vertical="center"/>
    </xf>
    <xf numFmtId="0" fontId="4" fillId="27" borderId="73" xfId="0" applyFont="1" applyFill="1" applyBorder="1" applyAlignment="1">
      <alignment horizontal="center" vertical="center"/>
    </xf>
    <xf numFmtId="0" fontId="4" fillId="27" borderId="4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5" fillId="29" borderId="77" xfId="0" applyFont="1" applyFill="1" applyBorder="1" applyAlignment="1">
      <alignment horizontal="center" vertical="center"/>
    </xf>
    <xf numFmtId="0" fontId="75" fillId="29" borderId="7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9" fillId="26" borderId="82" xfId="0" applyFont="1" applyFill="1" applyBorder="1" applyAlignment="1">
      <alignment horizontal="center" vertical="center" wrapText="1"/>
    </xf>
    <xf numFmtId="0" fontId="89" fillId="26" borderId="44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92" fillId="0" borderId="85" xfId="0" applyFont="1" applyBorder="1" applyAlignment="1">
      <alignment horizontal="center"/>
    </xf>
    <xf numFmtId="0" fontId="50" fillId="0" borderId="85" xfId="0" applyFont="1" applyBorder="1" applyAlignment="1">
      <alignment horizontal="center"/>
    </xf>
    <xf numFmtId="0" fontId="89" fillId="26" borderId="79" xfId="0" applyFont="1" applyFill="1" applyBorder="1" applyAlignment="1">
      <alignment horizontal="center" vertical="center" wrapText="1"/>
    </xf>
    <xf numFmtId="0" fontId="89" fillId="26" borderId="5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9" fillId="26" borderId="86" xfId="0" applyFont="1" applyFill="1" applyBorder="1" applyAlignment="1">
      <alignment horizontal="center" vertical="center" wrapText="1"/>
    </xf>
    <xf numFmtId="0" fontId="89" fillId="26" borderId="66" xfId="0" applyFont="1" applyFill="1" applyBorder="1" applyAlignment="1">
      <alignment horizontal="center" vertical="center" wrapText="1"/>
    </xf>
    <xf numFmtId="0" fontId="89" fillId="0" borderId="87" xfId="0" applyFont="1" applyBorder="1" applyAlignment="1">
      <alignment horizontal="center"/>
    </xf>
    <xf numFmtId="0" fontId="89" fillId="0" borderId="75" xfId="0" applyFont="1" applyBorder="1" applyAlignment="1">
      <alignment horizontal="center"/>
    </xf>
    <xf numFmtId="0" fontId="89" fillId="0" borderId="74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8" fillId="0" borderId="59" xfId="0" applyFont="1" applyBorder="1" applyAlignment="1">
      <alignment horizontal="center" vertical="center" wrapText="1"/>
    </xf>
    <xf numFmtId="0" fontId="88" fillId="0" borderId="44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3" fillId="27" borderId="81" xfId="0" applyFont="1" applyFill="1" applyBorder="1" applyAlignment="1">
      <alignment horizontal="center" vertical="center" wrapText="1"/>
    </xf>
    <xf numFmtId="0" fontId="83" fillId="27" borderId="25" xfId="0" applyFont="1" applyFill="1" applyBorder="1" applyAlignment="1">
      <alignment horizontal="center" vertical="center" wrapText="1"/>
    </xf>
    <xf numFmtId="0" fontId="83" fillId="27" borderId="82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89" xfId="309" applyFont="1" applyFill="1" applyBorder="1" applyAlignment="1">
      <alignment horizontal="center" vertical="center" wrapText="1"/>
      <protection/>
    </xf>
    <xf numFmtId="0" fontId="3" fillId="0" borderId="76" xfId="309" applyFont="1" applyFill="1" applyBorder="1" applyAlignment="1">
      <alignment horizontal="center" vertical="center" wrapText="1"/>
      <protection/>
    </xf>
    <xf numFmtId="0" fontId="3" fillId="0" borderId="90" xfId="309" applyFont="1" applyFill="1" applyBorder="1" applyAlignment="1">
      <alignment horizontal="center" vertical="center" wrapText="1"/>
      <protection/>
    </xf>
    <xf numFmtId="0" fontId="3" fillId="0" borderId="19" xfId="309" applyFont="1" applyFill="1" applyBorder="1" applyAlignment="1">
      <alignment horizontal="center" vertical="center" wrapText="1"/>
      <protection/>
    </xf>
    <xf numFmtId="0" fontId="3" fillId="0" borderId="33" xfId="309" applyFont="1" applyFill="1" applyBorder="1" applyAlignment="1">
      <alignment horizontal="center" vertical="center" wrapText="1"/>
      <protection/>
    </xf>
    <xf numFmtId="0" fontId="3" fillId="0" borderId="40" xfId="309" applyFont="1" applyFill="1" applyBorder="1" applyAlignment="1">
      <alignment horizontal="center" vertical="center" wrapText="1"/>
      <protection/>
    </xf>
    <xf numFmtId="0" fontId="3" fillId="0" borderId="91" xfId="309" applyFont="1" applyFill="1" applyBorder="1" applyAlignment="1">
      <alignment horizontal="center" vertical="center" wrapText="1"/>
      <protection/>
    </xf>
    <xf numFmtId="0" fontId="3" fillId="0" borderId="92" xfId="309" applyFont="1" applyFill="1" applyBorder="1" applyAlignment="1">
      <alignment horizontal="center" vertical="center" wrapText="1"/>
      <protection/>
    </xf>
    <xf numFmtId="0" fontId="3" fillId="0" borderId="93" xfId="309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395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2" xfId="27"/>
    <cellStyle name="20% - Accent2 2" xfId="28"/>
    <cellStyle name="20% - Accent2 3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5" xfId="45"/>
    <cellStyle name="20% - Accent5 2" xfId="46"/>
    <cellStyle name="20% - Accent5 3" xfId="47"/>
    <cellStyle name="20% - Accent5 4" xfId="48"/>
    <cellStyle name="20% - Accent5 5" xfId="49"/>
    <cellStyle name="20% - Accent5 6" xfId="50"/>
    <cellStyle name="20% - Accent6" xfId="51"/>
    <cellStyle name="20% - Accent6 2" xfId="52"/>
    <cellStyle name="20% - Accent6 3" xfId="53"/>
    <cellStyle name="20% - Accent6 4" xfId="54"/>
    <cellStyle name="20% - Accent6 5" xfId="55"/>
    <cellStyle name="20% - Accent6 6" xfId="56"/>
    <cellStyle name="3 indents" xfId="57"/>
    <cellStyle name="4 indents" xfId="58"/>
    <cellStyle name="40% - Accent1" xfId="59"/>
    <cellStyle name="40% - Accent1 2" xfId="60"/>
    <cellStyle name="40% - Accent1 3" xfId="61"/>
    <cellStyle name="40% - Accent1 4" xfId="62"/>
    <cellStyle name="40% - Accent1 5" xfId="63"/>
    <cellStyle name="40% - Accent1 6" xfId="64"/>
    <cellStyle name="40% - Accent2" xfId="65"/>
    <cellStyle name="40% - Accent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3" xfId="73"/>
    <cellStyle name="40% - Accent3 4" xfId="74"/>
    <cellStyle name="40% - Accent3 5" xfId="75"/>
    <cellStyle name="40% - Accent3 6" xfId="76"/>
    <cellStyle name="40% - Accent4" xfId="77"/>
    <cellStyle name="40% - Accent4 2" xfId="78"/>
    <cellStyle name="40% - Accent4 3" xfId="79"/>
    <cellStyle name="40% - Accent4 4" xfId="80"/>
    <cellStyle name="40% - Accent4 5" xfId="81"/>
    <cellStyle name="40% - Accent4 6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5 6" xfId="88"/>
    <cellStyle name="40% - Accent6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5 indents" xfId="95"/>
    <cellStyle name="60% - Accent1" xfId="96"/>
    <cellStyle name="60% - Accent1 2" xfId="97"/>
    <cellStyle name="60% - Accent1 3" xfId="98"/>
    <cellStyle name="60% - Accent1 4" xfId="99"/>
    <cellStyle name="60% - Accent1 5" xfId="100"/>
    <cellStyle name="60% - Accent1 6" xfId="101"/>
    <cellStyle name="60% - Accent2" xfId="102"/>
    <cellStyle name="60% - Accent2 2" xfId="103"/>
    <cellStyle name="60% - Accent2 3" xfId="104"/>
    <cellStyle name="60% - Accent2 4" xfId="105"/>
    <cellStyle name="60% - Accent2 5" xfId="106"/>
    <cellStyle name="60% - Accent2 6" xfId="107"/>
    <cellStyle name="60% - Accent3" xfId="108"/>
    <cellStyle name="60% - Accent3 2" xfId="109"/>
    <cellStyle name="60% - Accent3 3" xfId="110"/>
    <cellStyle name="60% - Accent3 4" xfId="111"/>
    <cellStyle name="60% - Accent3 5" xfId="112"/>
    <cellStyle name="60% - Accent3 6" xfId="113"/>
    <cellStyle name="60% - Accent4" xfId="114"/>
    <cellStyle name="60% - Accent4 2" xfId="115"/>
    <cellStyle name="60% - Accent4 3" xfId="116"/>
    <cellStyle name="60% - Accent4 4" xfId="117"/>
    <cellStyle name="60% - Accent4 5" xfId="118"/>
    <cellStyle name="60% - Accent4 6" xfId="119"/>
    <cellStyle name="60% - Accent5" xfId="120"/>
    <cellStyle name="60% - Accent5 2" xfId="121"/>
    <cellStyle name="60% - Accent5 3" xfId="122"/>
    <cellStyle name="60% - Accent5 4" xfId="123"/>
    <cellStyle name="60% - Accent5 5" xfId="124"/>
    <cellStyle name="60% - Accent5 6" xfId="125"/>
    <cellStyle name="60% - Accent6" xfId="126"/>
    <cellStyle name="60% - Accent6 2" xfId="127"/>
    <cellStyle name="60% - Accent6 3" xfId="128"/>
    <cellStyle name="60% - Accent6 4" xfId="129"/>
    <cellStyle name="60% - Accent6 5" xfId="130"/>
    <cellStyle name="60% - Accent6 6" xfId="131"/>
    <cellStyle name="Accent1" xfId="132"/>
    <cellStyle name="Accent1 2" xfId="133"/>
    <cellStyle name="Accent1 3" xfId="134"/>
    <cellStyle name="Accent1 4" xfId="135"/>
    <cellStyle name="Accent1 5" xfId="136"/>
    <cellStyle name="Accent1 6" xfId="137"/>
    <cellStyle name="Accent2" xfId="138"/>
    <cellStyle name="Accent2 2" xfId="139"/>
    <cellStyle name="Accent2 3" xfId="140"/>
    <cellStyle name="Accent2 4" xfId="141"/>
    <cellStyle name="Accent2 5" xfId="142"/>
    <cellStyle name="Accent2 6" xfId="143"/>
    <cellStyle name="Accent3" xfId="144"/>
    <cellStyle name="Accent3 2" xfId="145"/>
    <cellStyle name="Accent3 3" xfId="146"/>
    <cellStyle name="Accent3 4" xfId="147"/>
    <cellStyle name="Accent3 5" xfId="148"/>
    <cellStyle name="Accent3 6" xfId="149"/>
    <cellStyle name="Accent4" xfId="150"/>
    <cellStyle name="Accent4 2" xfId="151"/>
    <cellStyle name="Accent4 3" xfId="152"/>
    <cellStyle name="Accent4 4" xfId="153"/>
    <cellStyle name="Accent4 5" xfId="154"/>
    <cellStyle name="Accent4 6" xfId="155"/>
    <cellStyle name="Accent5" xfId="156"/>
    <cellStyle name="Accent5 2" xfId="157"/>
    <cellStyle name="Accent5 3" xfId="158"/>
    <cellStyle name="Accent5 4" xfId="159"/>
    <cellStyle name="Accent5 5" xfId="160"/>
    <cellStyle name="Accent5 6" xfId="161"/>
    <cellStyle name="Accent6" xfId="162"/>
    <cellStyle name="Accent6 2" xfId="163"/>
    <cellStyle name="Accent6 3" xfId="164"/>
    <cellStyle name="Accent6 4" xfId="165"/>
    <cellStyle name="Accent6 5" xfId="166"/>
    <cellStyle name="Accent6 6" xfId="167"/>
    <cellStyle name="Bad" xfId="168"/>
    <cellStyle name="Bad 2" xfId="169"/>
    <cellStyle name="Bad 3" xfId="170"/>
    <cellStyle name="Bad 4" xfId="171"/>
    <cellStyle name="Bad 5" xfId="172"/>
    <cellStyle name="Bad 6" xfId="173"/>
    <cellStyle name="BoA" xfId="174"/>
    <cellStyle name="Calculation" xfId="175"/>
    <cellStyle name="Calculation 2" xfId="176"/>
    <cellStyle name="Calculation 3" xfId="177"/>
    <cellStyle name="Calculation 4" xfId="178"/>
    <cellStyle name="Calculation 5" xfId="179"/>
    <cellStyle name="Calculation 6" xfId="180"/>
    <cellStyle name="Celkem" xfId="181"/>
    <cellStyle name="Check Cell" xfId="182"/>
    <cellStyle name="Check Cell 2" xfId="183"/>
    <cellStyle name="Check Cell 3" xfId="184"/>
    <cellStyle name="Check Cell 4" xfId="185"/>
    <cellStyle name="Check Cell 5" xfId="186"/>
    <cellStyle name="Check Cell 6" xfId="187"/>
    <cellStyle name="Comma" xfId="188"/>
    <cellStyle name="Comma  - Style1" xfId="189"/>
    <cellStyle name="Comma [0]" xfId="190"/>
    <cellStyle name="Comma 10" xfId="191"/>
    <cellStyle name="Comma 11" xfId="192"/>
    <cellStyle name="Comma 12" xfId="193"/>
    <cellStyle name="Comma 13" xfId="194"/>
    <cellStyle name="Comma 14" xfId="195"/>
    <cellStyle name="Comma 2" xfId="196"/>
    <cellStyle name="Comma 3" xfId="197"/>
    <cellStyle name="Comma 4" xfId="198"/>
    <cellStyle name="Comma 5" xfId="199"/>
    <cellStyle name="Comma 6" xfId="200"/>
    <cellStyle name="Comma 7" xfId="201"/>
    <cellStyle name="Comma 8" xfId="202"/>
    <cellStyle name="Comma 9" xfId="203"/>
    <cellStyle name="Comma(3)" xfId="204"/>
    <cellStyle name="Curren - Style3" xfId="205"/>
    <cellStyle name="Curren - Style4" xfId="206"/>
    <cellStyle name="Currency" xfId="207"/>
    <cellStyle name="Currency [0]" xfId="208"/>
    <cellStyle name="Datum" xfId="209"/>
    <cellStyle name="Defl/Infl" xfId="210"/>
    <cellStyle name="Euro" xfId="211"/>
    <cellStyle name="Exogenous" xfId="212"/>
    <cellStyle name="Exogenous 2" xfId="213"/>
    <cellStyle name="Explanatory Text" xfId="214"/>
    <cellStyle name="Explanatory Text 2" xfId="215"/>
    <cellStyle name="Explanatory Text 3" xfId="216"/>
    <cellStyle name="Explanatory Text 4" xfId="217"/>
    <cellStyle name="Explanatory Text 5" xfId="218"/>
    <cellStyle name="Explanatory Text 6" xfId="219"/>
    <cellStyle name="Finanční0" xfId="220"/>
    <cellStyle name="Finanèní0" xfId="221"/>
    <cellStyle name="Followed Hyperlink" xfId="222"/>
    <cellStyle name="Good" xfId="223"/>
    <cellStyle name="Good 2" xfId="224"/>
    <cellStyle name="Good 3" xfId="225"/>
    <cellStyle name="Good 4" xfId="226"/>
    <cellStyle name="Good 5" xfId="227"/>
    <cellStyle name="Good 6" xfId="228"/>
    <cellStyle name="Grey" xfId="229"/>
    <cellStyle name="Grey 2" xfId="230"/>
    <cellStyle name="Heading 1" xfId="231"/>
    <cellStyle name="Heading 1 2" xfId="232"/>
    <cellStyle name="Heading 1 3" xfId="233"/>
    <cellStyle name="Heading 1 4" xfId="234"/>
    <cellStyle name="Heading 1 5" xfId="235"/>
    <cellStyle name="Heading 1 6" xfId="236"/>
    <cellStyle name="Heading 2" xfId="237"/>
    <cellStyle name="Heading 2 2" xfId="238"/>
    <cellStyle name="Heading 2 3" xfId="239"/>
    <cellStyle name="Heading 2 4" xfId="240"/>
    <cellStyle name="Heading 2 5" xfId="241"/>
    <cellStyle name="Heading 2 6" xfId="242"/>
    <cellStyle name="Heading 3" xfId="243"/>
    <cellStyle name="Heading 3 2" xfId="244"/>
    <cellStyle name="Heading 3 3" xfId="245"/>
    <cellStyle name="Heading 3 4" xfId="246"/>
    <cellStyle name="Heading 3 5" xfId="247"/>
    <cellStyle name="Heading 3 6" xfId="248"/>
    <cellStyle name="Heading 4" xfId="249"/>
    <cellStyle name="Heading 4 2" xfId="250"/>
    <cellStyle name="Heading 4 3" xfId="251"/>
    <cellStyle name="Heading 4 4" xfId="252"/>
    <cellStyle name="Heading 4 5" xfId="253"/>
    <cellStyle name="Heading 4 6" xfId="254"/>
    <cellStyle name="Hipervínculo_IIF" xfId="255"/>
    <cellStyle name="Hyperlink" xfId="256"/>
    <cellStyle name="IMF" xfId="257"/>
    <cellStyle name="imf-one decimal" xfId="258"/>
    <cellStyle name="imf-zero decimal" xfId="259"/>
    <cellStyle name="Input" xfId="260"/>
    <cellStyle name="Input [yellow]" xfId="261"/>
    <cellStyle name="Input [yellow] 2" xfId="262"/>
    <cellStyle name="Input 2" xfId="263"/>
    <cellStyle name="Input 3" xfId="264"/>
    <cellStyle name="Input 4" xfId="265"/>
    <cellStyle name="Input 5" xfId="266"/>
    <cellStyle name="Input 6" xfId="267"/>
    <cellStyle name="INSTAT" xfId="268"/>
    <cellStyle name="Label" xfId="269"/>
    <cellStyle name="Linked Cell" xfId="270"/>
    <cellStyle name="Linked Cell 2" xfId="271"/>
    <cellStyle name="Linked Cell 3" xfId="272"/>
    <cellStyle name="Linked Cell 4" xfId="273"/>
    <cellStyle name="Linked Cell 5" xfId="274"/>
    <cellStyle name="Linked Cell 6" xfId="275"/>
    <cellStyle name="Měna0" xfId="276"/>
    <cellStyle name="Millares [0]_BALPROGRAMA2001R" xfId="277"/>
    <cellStyle name="Millares_BALPROGRAMA2001R" xfId="278"/>
    <cellStyle name="Milliers [0]_Encours - Apr rééch" xfId="279"/>
    <cellStyle name="Milliers_Encours - Apr rééch" xfId="280"/>
    <cellStyle name="Mìna0" xfId="281"/>
    <cellStyle name="Model" xfId="282"/>
    <cellStyle name="MoF" xfId="283"/>
    <cellStyle name="Moneda [0]_BALPROGRAMA2001R" xfId="284"/>
    <cellStyle name="Moneda_BALPROGRAMA2001R" xfId="285"/>
    <cellStyle name="Monétaire [0]_Encours - Apr rééch" xfId="286"/>
    <cellStyle name="Monétaire_Encours - Apr rééch" xfId="287"/>
    <cellStyle name="Neutral" xfId="288"/>
    <cellStyle name="Neutral 2" xfId="289"/>
    <cellStyle name="Neutral 3" xfId="290"/>
    <cellStyle name="Neutral 4" xfId="291"/>
    <cellStyle name="Neutral 5" xfId="292"/>
    <cellStyle name="Neutral 6" xfId="293"/>
    <cellStyle name="Normal - Style1" xfId="294"/>
    <cellStyle name="Normal - Style2" xfId="295"/>
    <cellStyle name="Normal - Style5" xfId="296"/>
    <cellStyle name="Normal - Style6" xfId="297"/>
    <cellStyle name="Normal - Style7" xfId="298"/>
    <cellStyle name="Normal - Style8" xfId="299"/>
    <cellStyle name="Normal 10" xfId="300"/>
    <cellStyle name="Normal 11" xfId="301"/>
    <cellStyle name="Normal 12" xfId="302"/>
    <cellStyle name="Normal 13" xfId="303"/>
    <cellStyle name="Normal 14" xfId="304"/>
    <cellStyle name="Normal 15" xfId="305"/>
    <cellStyle name="Normal 16" xfId="306"/>
    <cellStyle name="Normal 17" xfId="307"/>
    <cellStyle name="Normal 18" xfId="308"/>
    <cellStyle name="Normal 2" xfId="309"/>
    <cellStyle name="Normal 2 2" xfId="310"/>
    <cellStyle name="Normal 2 3" xfId="311"/>
    <cellStyle name="Normal 2 4" xfId="312"/>
    <cellStyle name="Normal 2 5" xfId="313"/>
    <cellStyle name="Normal 2 6" xfId="314"/>
    <cellStyle name="Normal 3" xfId="315"/>
    <cellStyle name="Normal 4" xfId="316"/>
    <cellStyle name="Normal 5" xfId="317"/>
    <cellStyle name="Normal 6" xfId="318"/>
    <cellStyle name="Normal 7" xfId="319"/>
    <cellStyle name="Normal 8" xfId="320"/>
    <cellStyle name="Normal 9" xfId="321"/>
    <cellStyle name="Normal Table" xfId="322"/>
    <cellStyle name="Normal Table 2" xfId="323"/>
    <cellStyle name="Note" xfId="324"/>
    <cellStyle name="Note 2" xfId="325"/>
    <cellStyle name="Note 3" xfId="326"/>
    <cellStyle name="Note 4" xfId="327"/>
    <cellStyle name="Note 5" xfId="328"/>
    <cellStyle name="Note 6" xfId="329"/>
    <cellStyle name="Output" xfId="330"/>
    <cellStyle name="Output 2" xfId="331"/>
    <cellStyle name="Output 3" xfId="332"/>
    <cellStyle name="Output 4" xfId="333"/>
    <cellStyle name="Output 5" xfId="334"/>
    <cellStyle name="Output 6" xfId="335"/>
    <cellStyle name="Output Amounts" xfId="336"/>
    <cellStyle name="Output Amounts 2" xfId="337"/>
    <cellStyle name="Percent" xfId="338"/>
    <cellStyle name="Percent [2]" xfId="339"/>
    <cellStyle name="Percent 2" xfId="340"/>
    <cellStyle name="Percent 4" xfId="341"/>
    <cellStyle name="Percent 5" xfId="342"/>
    <cellStyle name="percentage difference" xfId="343"/>
    <cellStyle name="percentage difference one decimal" xfId="344"/>
    <cellStyle name="percentage difference zero decimal" xfId="345"/>
    <cellStyle name="Pevný" xfId="346"/>
    <cellStyle name="Presentation" xfId="347"/>
    <cellStyle name="Presentation 2" xfId="348"/>
    <cellStyle name="Proj" xfId="349"/>
    <cellStyle name="Publication" xfId="350"/>
    <cellStyle name="STYL1 - Style1" xfId="351"/>
    <cellStyle name="Style 1" xfId="352"/>
    <cellStyle name="Text" xfId="353"/>
    <cellStyle name="Title" xfId="354"/>
    <cellStyle name="Title 2" xfId="355"/>
    <cellStyle name="Title 3" xfId="356"/>
    <cellStyle name="Title 4" xfId="357"/>
    <cellStyle name="Title 5" xfId="358"/>
    <cellStyle name="Title 6" xfId="359"/>
    <cellStyle name="Total" xfId="360"/>
    <cellStyle name="Total 2" xfId="361"/>
    <cellStyle name="Total 3" xfId="362"/>
    <cellStyle name="Total 4" xfId="363"/>
    <cellStyle name="Total 5" xfId="364"/>
    <cellStyle name="Total 6" xfId="365"/>
    <cellStyle name="Warning Text" xfId="366"/>
    <cellStyle name="Warning Text 2" xfId="367"/>
    <cellStyle name="Warning Text 3" xfId="368"/>
    <cellStyle name="Warning Text 4" xfId="369"/>
    <cellStyle name="Warning Text 5" xfId="370"/>
    <cellStyle name="Warning Text 6" xfId="371"/>
    <cellStyle name="WebAnchor1" xfId="372"/>
    <cellStyle name="WebAnchor2" xfId="373"/>
    <cellStyle name="WebAnchor3" xfId="374"/>
    <cellStyle name="WebAnchor4" xfId="375"/>
    <cellStyle name="WebAnchor5" xfId="376"/>
    <cellStyle name="WebAnchor6" xfId="377"/>
    <cellStyle name="WebAnchor7" xfId="378"/>
    <cellStyle name="Webexclude" xfId="379"/>
    <cellStyle name="Webexclude 2" xfId="380"/>
    <cellStyle name="WebFN" xfId="381"/>
    <cellStyle name="WebFN1" xfId="382"/>
    <cellStyle name="WebFN2" xfId="383"/>
    <cellStyle name="WebFN3" xfId="384"/>
    <cellStyle name="WebFN4" xfId="385"/>
    <cellStyle name="WebHR" xfId="386"/>
    <cellStyle name="WebHR 2" xfId="387"/>
    <cellStyle name="WebIndent1" xfId="388"/>
    <cellStyle name="WebIndent1 2" xfId="389"/>
    <cellStyle name="WebIndent1wFN3" xfId="390"/>
    <cellStyle name="WebIndent2" xfId="391"/>
    <cellStyle name="WebIndent2 2" xfId="392"/>
    <cellStyle name="WebNoBR" xfId="393"/>
    <cellStyle name="WebNoBR 2" xfId="394"/>
    <cellStyle name="Záhlaví 1" xfId="395"/>
    <cellStyle name="Záhlaví 2" xfId="396"/>
    <cellStyle name="zero" xfId="397"/>
    <cellStyle name="zero 2" xfId="398"/>
    <cellStyle name="ДАТА" xfId="399"/>
    <cellStyle name="ДЕНЕЖНЫЙ_BOPENGC" xfId="400"/>
    <cellStyle name="ЗАГОЛОВОК1" xfId="401"/>
    <cellStyle name="ЗАГОЛОВОК2" xfId="402"/>
    <cellStyle name="ИТОГОВЫЙ" xfId="403"/>
    <cellStyle name="Обычный_BOPENGC" xfId="404"/>
    <cellStyle name="ПРОЦЕНТНЫЙ_BOPENGC" xfId="405"/>
    <cellStyle name="ТЕКСТ" xfId="406"/>
    <cellStyle name="ФИКСИРОВАННЫЙ" xfId="407"/>
    <cellStyle name="ФИНАНСОВЫЙ_BOPENGC" xfId="4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="120" zoomScaleNormal="120" zoomScalePageLayoutView="0" workbookViewId="0" topLeftCell="A1">
      <selection activeCell="B34" sqref="B34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7.8515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99</v>
      </c>
      <c r="D2" s="29"/>
      <c r="E2" s="29"/>
      <c r="F2" s="29"/>
      <c r="G2" s="29"/>
      <c r="H2" s="29"/>
      <c r="I2" s="29"/>
    </row>
    <row r="3" spans="1:10" ht="16.5" thickBot="1">
      <c r="A3" s="1"/>
      <c r="B3" s="3"/>
      <c r="C3" s="3"/>
      <c r="D3" s="44"/>
      <c r="E3" s="44"/>
      <c r="F3" s="44"/>
      <c r="G3" s="44"/>
      <c r="H3" s="44"/>
      <c r="I3" s="44"/>
      <c r="J3" s="3"/>
    </row>
    <row r="4" spans="1:10" ht="13.5" thickBot="1">
      <c r="A4" s="212"/>
      <c r="B4" s="3"/>
      <c r="C4" s="3"/>
      <c r="D4" s="44"/>
      <c r="E4" s="44"/>
      <c r="F4" s="44"/>
      <c r="H4" s="44"/>
      <c r="I4" s="11" t="s">
        <v>69</v>
      </c>
      <c r="J4" s="3"/>
    </row>
    <row r="5" spans="1:10" ht="22.5" customHeight="1">
      <c r="A5" s="244" t="s">
        <v>115</v>
      </c>
      <c r="B5" s="245"/>
      <c r="C5" s="245"/>
      <c r="D5" s="245"/>
      <c r="E5" s="245"/>
      <c r="F5" s="245"/>
      <c r="G5" s="245"/>
      <c r="H5" s="245"/>
      <c r="I5" s="246"/>
      <c r="J5" s="3"/>
    </row>
    <row r="6" spans="1:10" ht="12.75">
      <c r="A6" s="5" t="s">
        <v>27</v>
      </c>
      <c r="B6" s="260" t="s">
        <v>114</v>
      </c>
      <c r="C6" s="261"/>
      <c r="D6" s="261"/>
      <c r="E6" s="261"/>
      <c r="F6" s="262"/>
      <c r="G6" s="10" t="s">
        <v>28</v>
      </c>
      <c r="H6" s="234">
        <v>14</v>
      </c>
      <c r="I6" s="235"/>
      <c r="J6" s="3"/>
    </row>
    <row r="7" spans="1:10" ht="12.75">
      <c r="A7" s="13"/>
      <c r="B7" s="14"/>
      <c r="C7" s="14"/>
      <c r="D7" s="17"/>
      <c r="E7" s="17"/>
      <c r="F7" s="17"/>
      <c r="G7" s="17"/>
      <c r="H7" s="18"/>
      <c r="I7" s="43"/>
      <c r="J7" s="3"/>
    </row>
    <row r="8" spans="1:10" ht="12.75">
      <c r="A8" s="236" t="s">
        <v>29</v>
      </c>
      <c r="B8" s="237"/>
      <c r="C8" s="255" t="s">
        <v>53</v>
      </c>
      <c r="D8" s="256"/>
      <c r="E8" s="256"/>
      <c r="F8" s="256"/>
      <c r="G8" s="256"/>
      <c r="H8" s="256"/>
      <c r="I8" s="257"/>
      <c r="J8" s="3"/>
    </row>
    <row r="9" spans="1:10" ht="12.75">
      <c r="A9" s="238"/>
      <c r="B9" s="239"/>
      <c r="C9" s="21" t="s">
        <v>3</v>
      </c>
      <c r="D9" s="21" t="s">
        <v>4</v>
      </c>
      <c r="E9" s="21" t="s">
        <v>5</v>
      </c>
      <c r="F9" s="21" t="s">
        <v>6</v>
      </c>
      <c r="G9" s="21" t="s">
        <v>50</v>
      </c>
      <c r="H9" s="21" t="s">
        <v>93</v>
      </c>
      <c r="I9" s="22" t="s">
        <v>94</v>
      </c>
      <c r="J9" s="3"/>
    </row>
    <row r="10" spans="1:10" ht="18.75" customHeight="1">
      <c r="A10" s="240"/>
      <c r="B10" s="241"/>
      <c r="C10" s="15" t="s">
        <v>7</v>
      </c>
      <c r="D10" s="15" t="s">
        <v>30</v>
      </c>
      <c r="E10" s="15" t="s">
        <v>68</v>
      </c>
      <c r="F10" s="15" t="s">
        <v>68</v>
      </c>
      <c r="G10" s="15" t="s">
        <v>68</v>
      </c>
      <c r="H10" s="15" t="s">
        <v>7</v>
      </c>
      <c r="I10" s="265" t="s">
        <v>8</v>
      </c>
      <c r="J10" s="3"/>
    </row>
    <row r="11" spans="1:10" ht="33.75">
      <c r="A11" s="19" t="s">
        <v>2</v>
      </c>
      <c r="B11" s="20" t="s">
        <v>70</v>
      </c>
      <c r="C11" s="16" t="s">
        <v>116</v>
      </c>
      <c r="D11" s="16" t="s">
        <v>117</v>
      </c>
      <c r="E11" s="16" t="s">
        <v>118</v>
      </c>
      <c r="F11" s="16" t="s">
        <v>119</v>
      </c>
      <c r="G11" s="16" t="s">
        <v>120</v>
      </c>
      <c r="H11" s="16" t="s">
        <v>121</v>
      </c>
      <c r="I11" s="266"/>
      <c r="J11" s="3"/>
    </row>
    <row r="12" spans="1:10" ht="12.75">
      <c r="A12" s="76" t="s">
        <v>31</v>
      </c>
      <c r="B12" s="77" t="s">
        <v>32</v>
      </c>
      <c r="C12" s="78">
        <v>181000</v>
      </c>
      <c r="D12" s="78">
        <v>170200</v>
      </c>
      <c r="E12" s="78">
        <v>170200</v>
      </c>
      <c r="F12" s="78">
        <v>137700</v>
      </c>
      <c r="G12" s="78">
        <v>137700</v>
      </c>
      <c r="H12" s="78">
        <v>127715</v>
      </c>
      <c r="I12" s="79">
        <f>H12-G12</f>
        <v>-9985</v>
      </c>
      <c r="J12" s="3"/>
    </row>
    <row r="13" spans="1:10" ht="12.75">
      <c r="A13" s="76" t="s">
        <v>33</v>
      </c>
      <c r="B13" s="77" t="s">
        <v>34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9">
        <f>H13-G13</f>
        <v>0</v>
      </c>
      <c r="J13" s="3"/>
    </row>
    <row r="14" spans="1:10" ht="12.75">
      <c r="A14" s="76" t="s">
        <v>35</v>
      </c>
      <c r="B14" s="77" t="s">
        <v>36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9">
        <f>H14-G14</f>
        <v>0</v>
      </c>
      <c r="J14" s="3"/>
    </row>
    <row r="15" spans="1:10" ht="12.75">
      <c r="A15" s="76" t="s">
        <v>37</v>
      </c>
      <c r="B15" s="77" t="s">
        <v>38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9">
        <f>H15-G15</f>
        <v>0</v>
      </c>
      <c r="J15" s="3"/>
    </row>
    <row r="16" spans="1:10" ht="12.75">
      <c r="A16" s="76" t="s">
        <v>39</v>
      </c>
      <c r="B16" s="77" t="s">
        <v>40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9">
        <f>H16-G16</f>
        <v>0</v>
      </c>
      <c r="J16" s="3"/>
    </row>
    <row r="17" spans="1:10" ht="13.5" thickBot="1">
      <c r="A17" s="76" t="s">
        <v>71</v>
      </c>
      <c r="B17" s="77" t="s">
        <v>72</v>
      </c>
      <c r="C17" s="78"/>
      <c r="D17" s="78"/>
      <c r="E17" s="78"/>
      <c r="F17" s="78"/>
      <c r="G17" s="78"/>
      <c r="H17" s="78"/>
      <c r="I17" s="79"/>
      <c r="J17" s="3"/>
    </row>
    <row r="18" spans="1:10" ht="14.25" customHeight="1" thickBot="1">
      <c r="A18" s="263" t="s">
        <v>41</v>
      </c>
      <c r="B18" s="264"/>
      <c r="C18" s="80">
        <f aca="true" t="shared" si="0" ref="C18:I18">SUM(C12:C17)</f>
        <v>181000</v>
      </c>
      <c r="D18" s="80">
        <f t="shared" si="0"/>
        <v>170200</v>
      </c>
      <c r="E18" s="80">
        <f t="shared" si="0"/>
        <v>170200</v>
      </c>
      <c r="F18" s="80">
        <f t="shared" si="0"/>
        <v>137700</v>
      </c>
      <c r="G18" s="80">
        <f t="shared" si="0"/>
        <v>137700</v>
      </c>
      <c r="H18" s="80">
        <f t="shared" si="0"/>
        <v>127715</v>
      </c>
      <c r="I18" s="81">
        <f t="shared" si="0"/>
        <v>-9985</v>
      </c>
      <c r="J18" s="3"/>
    </row>
    <row r="19" spans="1:10" ht="15" customHeight="1" thickBot="1">
      <c r="A19" s="242" t="s">
        <v>54</v>
      </c>
      <c r="B19" s="243"/>
      <c r="C19" s="86"/>
      <c r="D19" s="86"/>
      <c r="E19" s="86"/>
      <c r="F19" s="86"/>
      <c r="G19" s="86"/>
      <c r="H19" s="82"/>
      <c r="I19" s="83"/>
      <c r="J19" s="3"/>
    </row>
    <row r="20" spans="1:10" s="71" customFormat="1" ht="13.5" thickBot="1">
      <c r="A20" s="258" t="s">
        <v>75</v>
      </c>
      <c r="B20" s="259"/>
      <c r="C20" s="84">
        <f aca="true" t="shared" si="1" ref="C20:H20">C18+C19</f>
        <v>181000</v>
      </c>
      <c r="D20" s="84">
        <f t="shared" si="1"/>
        <v>170200</v>
      </c>
      <c r="E20" s="84">
        <f t="shared" si="1"/>
        <v>170200</v>
      </c>
      <c r="F20" s="84">
        <f t="shared" si="1"/>
        <v>137700</v>
      </c>
      <c r="G20" s="84">
        <f t="shared" si="1"/>
        <v>137700</v>
      </c>
      <c r="H20" s="84">
        <f t="shared" si="1"/>
        <v>127715</v>
      </c>
      <c r="I20" s="85"/>
      <c r="J20" s="70"/>
    </row>
    <row r="21" spans="1:10" ht="12.75">
      <c r="A21" s="3"/>
      <c r="B21" s="3"/>
      <c r="C21" s="3"/>
      <c r="D21" s="44"/>
      <c r="E21" s="44"/>
      <c r="F21" s="44"/>
      <c r="G21" s="44"/>
      <c r="H21" s="44"/>
      <c r="I21" s="44"/>
      <c r="J21" s="3"/>
    </row>
    <row r="22" spans="1:10" ht="12.75">
      <c r="A22" s="3"/>
      <c r="B22" s="3"/>
      <c r="C22" s="3"/>
      <c r="D22" s="44"/>
      <c r="E22" s="44"/>
      <c r="F22" s="44"/>
      <c r="G22" s="44"/>
      <c r="H22" s="44"/>
      <c r="I22" s="44"/>
      <c r="J22" s="3"/>
    </row>
    <row r="23" spans="1:10" ht="12.75">
      <c r="A23" s="3"/>
      <c r="B23" s="3"/>
      <c r="C23" s="3"/>
      <c r="D23" s="44"/>
      <c r="E23" s="44"/>
      <c r="F23" s="44"/>
      <c r="G23" s="44"/>
      <c r="H23" s="44"/>
      <c r="I23" s="44"/>
      <c r="J23" s="3"/>
    </row>
    <row r="24" spans="1:10" ht="12.75" customHeight="1">
      <c r="A24" s="174"/>
      <c r="B24" s="247" t="s">
        <v>122</v>
      </c>
      <c r="C24" s="248"/>
      <c r="D24" s="36" t="s">
        <v>9</v>
      </c>
      <c r="E24" s="253" t="s">
        <v>123</v>
      </c>
      <c r="F24" s="254"/>
      <c r="G24" s="44"/>
      <c r="H24" s="44"/>
      <c r="I24" s="44"/>
      <c r="J24" s="3"/>
    </row>
    <row r="25" spans="1:10" ht="12.75">
      <c r="A25" s="174"/>
      <c r="B25" s="249"/>
      <c r="C25" s="250"/>
      <c r="D25" s="36" t="s">
        <v>25</v>
      </c>
      <c r="E25" s="253"/>
      <c r="F25" s="254"/>
      <c r="G25" s="44"/>
      <c r="H25" s="44"/>
      <c r="I25" s="44"/>
      <c r="J25" s="3"/>
    </row>
    <row r="26" spans="1:10" ht="17.25" customHeight="1">
      <c r="A26" s="174"/>
      <c r="B26" s="251"/>
      <c r="C26" s="252"/>
      <c r="D26" s="36" t="s">
        <v>26</v>
      </c>
      <c r="E26" s="253" t="s">
        <v>124</v>
      </c>
      <c r="F26" s="254"/>
      <c r="G26" s="44"/>
      <c r="H26" s="44"/>
      <c r="I26" s="44"/>
      <c r="J26" s="3"/>
    </row>
    <row r="27" spans="1:10" ht="12.75">
      <c r="A27" s="3"/>
      <c r="B27" s="3"/>
      <c r="C27" s="3"/>
      <c r="D27" s="44"/>
      <c r="E27" s="44"/>
      <c r="F27" s="44"/>
      <c r="G27" s="44"/>
      <c r="H27" s="44"/>
      <c r="I27" s="44"/>
      <c r="J27" s="3"/>
    </row>
  </sheetData>
  <sheetProtection/>
  <mergeCells count="13">
    <mergeCell ref="B6:F6"/>
    <mergeCell ref="A18:B18"/>
    <mergeCell ref="I10:I11"/>
    <mergeCell ref="H6:I6"/>
    <mergeCell ref="A8:B10"/>
    <mergeCell ref="A19:B19"/>
    <mergeCell ref="A5:I5"/>
    <mergeCell ref="B24:C26"/>
    <mergeCell ref="E24:F24"/>
    <mergeCell ref="E25:F25"/>
    <mergeCell ref="E26:F26"/>
    <mergeCell ref="C8:I8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="120" zoomScaleNormal="120" zoomScalePageLayoutView="0" workbookViewId="0" topLeftCell="A1">
      <selection activeCell="F32" sqref="F32:G34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8.0039062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6" customWidth="1"/>
  </cols>
  <sheetData>
    <row r="2" spans="1:9" s="24" customFormat="1" ht="15.75">
      <c r="A2" s="87" t="s">
        <v>102</v>
      </c>
      <c r="D2" s="29"/>
      <c r="E2" s="29"/>
      <c r="F2" s="29"/>
      <c r="G2" s="29"/>
      <c r="H2" s="29"/>
      <c r="I2" s="48"/>
    </row>
    <row r="3" spans="1:10" ht="13.5" thickBot="1">
      <c r="A3" s="26"/>
      <c r="B3" s="2"/>
      <c r="C3" s="2"/>
      <c r="D3" s="26"/>
      <c r="E3" s="26"/>
      <c r="F3" s="34"/>
      <c r="G3" s="35"/>
      <c r="H3" s="30"/>
      <c r="I3" s="49" t="s">
        <v>69</v>
      </c>
      <c r="J3" s="3"/>
    </row>
    <row r="4" spans="1:10" s="42" customFormat="1" ht="12.75">
      <c r="A4" s="37"/>
      <c r="B4" s="12"/>
      <c r="C4" s="12"/>
      <c r="D4" s="38"/>
      <c r="E4" s="38"/>
      <c r="F4" s="39"/>
      <c r="G4" s="39"/>
      <c r="H4" s="40"/>
      <c r="I4" s="50"/>
      <c r="J4" s="41"/>
    </row>
    <row r="5" spans="1:10" ht="12.75">
      <c r="A5" s="27" t="s">
        <v>27</v>
      </c>
      <c r="B5" s="90" t="s">
        <v>115</v>
      </c>
      <c r="C5" s="190"/>
      <c r="D5" s="190"/>
      <c r="E5" s="190"/>
      <c r="F5" s="190"/>
      <c r="G5" s="191"/>
      <c r="H5" s="10" t="s">
        <v>28</v>
      </c>
      <c r="I5" s="65" t="s">
        <v>126</v>
      </c>
      <c r="J5" s="3"/>
    </row>
    <row r="6" spans="1:10" ht="12.75">
      <c r="A6" s="27" t="s">
        <v>1</v>
      </c>
      <c r="B6" s="90" t="s">
        <v>125</v>
      </c>
      <c r="C6" s="192"/>
      <c r="D6" s="192"/>
      <c r="E6" s="192"/>
      <c r="F6" s="192"/>
      <c r="G6" s="193"/>
      <c r="H6" s="10" t="s">
        <v>73</v>
      </c>
      <c r="I6" s="65" t="s">
        <v>127</v>
      </c>
      <c r="J6" s="3"/>
    </row>
    <row r="7" spans="1:10" s="59" customFormat="1" ht="12.75">
      <c r="A7" s="237" t="s">
        <v>103</v>
      </c>
      <c r="B7" s="276" t="s">
        <v>70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50</v>
      </c>
      <c r="H7" s="21" t="s">
        <v>93</v>
      </c>
      <c r="I7" s="51" t="s">
        <v>94</v>
      </c>
      <c r="J7" s="58"/>
    </row>
    <row r="8" spans="1:10" s="61" customFormat="1" ht="12.75">
      <c r="A8" s="239"/>
      <c r="B8" s="277"/>
      <c r="C8" s="15" t="s">
        <v>7</v>
      </c>
      <c r="D8" s="15" t="s">
        <v>30</v>
      </c>
      <c r="E8" s="15" t="s">
        <v>68</v>
      </c>
      <c r="F8" s="15" t="s">
        <v>68</v>
      </c>
      <c r="G8" s="15" t="s">
        <v>68</v>
      </c>
      <c r="H8" s="15" t="s">
        <v>7</v>
      </c>
      <c r="I8" s="270" t="s">
        <v>8</v>
      </c>
      <c r="J8" s="60"/>
    </row>
    <row r="9" spans="1:10" s="61" customFormat="1" ht="33.75">
      <c r="A9" s="241"/>
      <c r="B9" s="278"/>
      <c r="C9" s="16" t="s">
        <v>128</v>
      </c>
      <c r="D9" s="16" t="s">
        <v>129</v>
      </c>
      <c r="E9" s="16" t="s">
        <v>118</v>
      </c>
      <c r="F9" s="16" t="s">
        <v>119</v>
      </c>
      <c r="G9" s="16" t="s">
        <v>131</v>
      </c>
      <c r="H9" s="16" t="s">
        <v>130</v>
      </c>
      <c r="I9" s="271"/>
      <c r="J9" s="60"/>
    </row>
    <row r="10" spans="1:10" ht="12.75">
      <c r="A10" s="28">
        <v>600</v>
      </c>
      <c r="B10" s="6" t="s">
        <v>10</v>
      </c>
      <c r="C10" s="62">
        <v>93799</v>
      </c>
      <c r="D10" s="62">
        <v>119288</v>
      </c>
      <c r="E10" s="62">
        <v>119288</v>
      </c>
      <c r="F10" s="62">
        <v>93194</v>
      </c>
      <c r="G10" s="62">
        <v>93194</v>
      </c>
      <c r="H10" s="62">
        <v>91744</v>
      </c>
      <c r="I10" s="47">
        <f>H10-G10</f>
        <v>-1450</v>
      </c>
      <c r="J10" s="3"/>
    </row>
    <row r="11" spans="1:10" ht="12.75">
      <c r="A11" s="28">
        <v>601</v>
      </c>
      <c r="B11" s="6" t="s">
        <v>11</v>
      </c>
      <c r="C11" s="62">
        <v>15594</v>
      </c>
      <c r="D11" s="62">
        <v>23912</v>
      </c>
      <c r="E11" s="62">
        <v>23912</v>
      </c>
      <c r="F11" s="62">
        <v>16856</v>
      </c>
      <c r="G11" s="62">
        <v>16856</v>
      </c>
      <c r="H11" s="62">
        <v>15240</v>
      </c>
      <c r="I11" s="47">
        <f aca="true" t="shared" si="0" ref="I11:I16">H11-G11</f>
        <v>-1616</v>
      </c>
      <c r="J11" s="3"/>
    </row>
    <row r="12" spans="1:10" ht="12.75">
      <c r="A12" s="28">
        <v>602</v>
      </c>
      <c r="B12" s="6" t="s">
        <v>12</v>
      </c>
      <c r="C12" s="62">
        <v>16008</v>
      </c>
      <c r="D12" s="62">
        <v>19600</v>
      </c>
      <c r="E12" s="62">
        <v>19600</v>
      </c>
      <c r="F12" s="62">
        <v>19600</v>
      </c>
      <c r="G12" s="62">
        <v>19600</v>
      </c>
      <c r="H12" s="62">
        <v>13745</v>
      </c>
      <c r="I12" s="47">
        <f t="shared" si="0"/>
        <v>-5855</v>
      </c>
      <c r="J12" s="3"/>
    </row>
    <row r="13" spans="1:10" ht="12.75">
      <c r="A13" s="28">
        <v>603</v>
      </c>
      <c r="B13" s="6" t="s">
        <v>13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47">
        <f t="shared" si="0"/>
        <v>0</v>
      </c>
      <c r="J13" s="3"/>
    </row>
    <row r="14" spans="1:10" ht="12.75">
      <c r="A14" s="28">
        <v>604</v>
      </c>
      <c r="B14" s="6" t="s">
        <v>14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47">
        <f t="shared" si="0"/>
        <v>0</v>
      </c>
      <c r="J14" s="3"/>
    </row>
    <row r="15" spans="1:10" ht="12.75">
      <c r="A15" s="28">
        <v>605</v>
      </c>
      <c r="B15" s="6" t="s">
        <v>15</v>
      </c>
      <c r="C15" s="62">
        <v>395</v>
      </c>
      <c r="D15" s="62">
        <v>400</v>
      </c>
      <c r="E15" s="62">
        <v>400</v>
      </c>
      <c r="F15" s="62">
        <v>400</v>
      </c>
      <c r="G15" s="62">
        <v>400</v>
      </c>
      <c r="H15" s="62">
        <v>385</v>
      </c>
      <c r="I15" s="47">
        <f t="shared" si="0"/>
        <v>-15</v>
      </c>
      <c r="J15" s="3"/>
    </row>
    <row r="16" spans="1:10" ht="12.75">
      <c r="A16" s="28">
        <v>606</v>
      </c>
      <c r="B16" s="6" t="s">
        <v>16</v>
      </c>
      <c r="C16" s="62">
        <v>60</v>
      </c>
      <c r="D16" s="62">
        <v>0</v>
      </c>
      <c r="E16" s="62">
        <v>0</v>
      </c>
      <c r="F16" s="62">
        <v>650</v>
      </c>
      <c r="G16" s="62">
        <v>650</v>
      </c>
      <c r="H16" s="62">
        <v>650</v>
      </c>
      <c r="I16" s="47">
        <f t="shared" si="0"/>
        <v>0</v>
      </c>
      <c r="J16" s="3"/>
    </row>
    <row r="17" spans="1:10" s="71" customFormat="1" ht="12.75">
      <c r="A17" s="66" t="s">
        <v>17</v>
      </c>
      <c r="B17" s="73" t="s">
        <v>18</v>
      </c>
      <c r="C17" s="74">
        <f>SUM(C10:C16)</f>
        <v>125856</v>
      </c>
      <c r="D17" s="74">
        <f aca="true" t="shared" si="1" ref="D17:I17">SUM(D10:D16)</f>
        <v>163200</v>
      </c>
      <c r="E17" s="74">
        <f t="shared" si="1"/>
        <v>163200</v>
      </c>
      <c r="F17" s="74">
        <f t="shared" si="1"/>
        <v>130700</v>
      </c>
      <c r="G17" s="74">
        <f t="shared" si="1"/>
        <v>130700</v>
      </c>
      <c r="H17" s="74">
        <f t="shared" si="1"/>
        <v>121764</v>
      </c>
      <c r="I17" s="75">
        <f t="shared" si="1"/>
        <v>-8936</v>
      </c>
      <c r="J17" s="70"/>
    </row>
    <row r="18" spans="1:10" ht="12.75">
      <c r="A18" s="28">
        <v>230</v>
      </c>
      <c r="B18" s="6" t="s">
        <v>19</v>
      </c>
      <c r="C18" s="62">
        <v>0</v>
      </c>
      <c r="D18" s="62"/>
      <c r="E18" s="62"/>
      <c r="F18" s="62"/>
      <c r="G18" s="62"/>
      <c r="H18" s="62"/>
      <c r="I18" s="47">
        <f>H18-G18</f>
        <v>0</v>
      </c>
      <c r="J18" s="3"/>
    </row>
    <row r="19" spans="1:10" ht="12.75">
      <c r="A19" s="28">
        <v>231</v>
      </c>
      <c r="B19" s="6" t="s">
        <v>20</v>
      </c>
      <c r="C19" s="62"/>
      <c r="D19" s="62"/>
      <c r="E19" s="62"/>
      <c r="F19" s="62"/>
      <c r="G19" s="62"/>
      <c r="H19" s="62"/>
      <c r="I19" s="47">
        <f>H19-G19</f>
        <v>0</v>
      </c>
      <c r="J19" s="3"/>
    </row>
    <row r="20" spans="1:10" ht="12.75">
      <c r="A20" s="28">
        <v>232</v>
      </c>
      <c r="B20" s="6" t="s">
        <v>21</v>
      </c>
      <c r="C20" s="62"/>
      <c r="D20" s="62"/>
      <c r="E20" s="62"/>
      <c r="F20" s="62"/>
      <c r="G20" s="62"/>
      <c r="H20" s="62"/>
      <c r="I20" s="47">
        <f>H20-G20</f>
        <v>0</v>
      </c>
      <c r="J20" s="3"/>
    </row>
    <row r="21" spans="1:10" ht="12.75">
      <c r="A21" s="45" t="s">
        <v>22</v>
      </c>
      <c r="B21" s="57" t="s">
        <v>51</v>
      </c>
      <c r="C21" s="46">
        <f>SUM(C18:C20)</f>
        <v>0</v>
      </c>
      <c r="D21" s="46">
        <f aca="true" t="shared" si="2" ref="D21:I21">SUM(D18:D20)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52">
        <f t="shared" si="2"/>
        <v>0</v>
      </c>
      <c r="J21" s="3"/>
    </row>
    <row r="22" spans="1:10" ht="12.75">
      <c r="A22" s="28">
        <v>230</v>
      </c>
      <c r="B22" s="6" t="s">
        <v>19</v>
      </c>
      <c r="C22" s="63"/>
      <c r="D22" s="63"/>
      <c r="E22" s="63"/>
      <c r="F22" s="63"/>
      <c r="G22" s="63"/>
      <c r="H22" s="63"/>
      <c r="I22" s="47">
        <f>H22-G22</f>
        <v>0</v>
      </c>
      <c r="J22" s="3"/>
    </row>
    <row r="23" spans="1:10" ht="12.75">
      <c r="A23" s="28">
        <v>231</v>
      </c>
      <c r="B23" s="6" t="s">
        <v>20</v>
      </c>
      <c r="C23" s="63"/>
      <c r="D23" s="63">
        <v>7000</v>
      </c>
      <c r="E23" s="63">
        <v>7000</v>
      </c>
      <c r="F23" s="63">
        <v>7000</v>
      </c>
      <c r="G23" s="63">
        <v>7000</v>
      </c>
      <c r="H23" s="63">
        <v>5951</v>
      </c>
      <c r="I23" s="47">
        <f>H23-G23</f>
        <v>-1049</v>
      </c>
      <c r="J23" s="3"/>
    </row>
    <row r="24" spans="1:10" ht="12.75">
      <c r="A24" s="28">
        <v>232</v>
      </c>
      <c r="B24" s="6" t="s">
        <v>21</v>
      </c>
      <c r="C24" s="63"/>
      <c r="D24" s="63"/>
      <c r="E24" s="63"/>
      <c r="F24" s="63"/>
      <c r="G24" s="63"/>
      <c r="H24" s="63"/>
      <c r="I24" s="47">
        <f>H24-G24</f>
        <v>0</v>
      </c>
      <c r="J24" s="3"/>
    </row>
    <row r="25" spans="1:10" ht="12.75">
      <c r="A25" s="45" t="s">
        <v>22</v>
      </c>
      <c r="B25" s="57" t="s">
        <v>52</v>
      </c>
      <c r="C25" s="46">
        <v>71</v>
      </c>
      <c r="D25" s="46">
        <f aca="true" t="shared" si="3" ref="D25:I25">SUM(D22:D24)</f>
        <v>7000</v>
      </c>
      <c r="E25" s="46">
        <f t="shared" si="3"/>
        <v>7000</v>
      </c>
      <c r="F25" s="46">
        <f t="shared" si="3"/>
        <v>7000</v>
      </c>
      <c r="G25" s="46">
        <f t="shared" si="3"/>
        <v>7000</v>
      </c>
      <c r="H25" s="46">
        <f t="shared" si="3"/>
        <v>5951</v>
      </c>
      <c r="I25" s="52">
        <f t="shared" si="3"/>
        <v>-1049</v>
      </c>
      <c r="J25" s="3"/>
    </row>
    <row r="26" spans="1:10" s="71" customFormat="1" ht="12.75">
      <c r="A26" s="66" t="s">
        <v>23</v>
      </c>
      <c r="B26" s="67" t="s">
        <v>74</v>
      </c>
      <c r="C26" s="68">
        <f aca="true" t="shared" si="4" ref="C26:I26">C21+C25</f>
        <v>71</v>
      </c>
      <c r="D26" s="68">
        <f t="shared" si="4"/>
        <v>7000</v>
      </c>
      <c r="E26" s="68">
        <f t="shared" si="4"/>
        <v>7000</v>
      </c>
      <c r="F26" s="68">
        <f t="shared" si="4"/>
        <v>7000</v>
      </c>
      <c r="G26" s="68">
        <f t="shared" si="4"/>
        <v>7000</v>
      </c>
      <c r="H26" s="68">
        <f t="shared" si="4"/>
        <v>5951</v>
      </c>
      <c r="I26" s="69">
        <f t="shared" si="4"/>
        <v>-1049</v>
      </c>
      <c r="J26" s="70"/>
    </row>
    <row r="27" spans="1:9" ht="12.75">
      <c r="A27" s="272" t="s">
        <v>55</v>
      </c>
      <c r="B27" s="273"/>
      <c r="C27" s="31"/>
      <c r="D27" s="31"/>
      <c r="E27" s="31"/>
      <c r="F27" s="31"/>
      <c r="G27" s="31"/>
      <c r="H27" s="64">
        <v>0</v>
      </c>
      <c r="I27" s="53"/>
    </row>
    <row r="28" spans="1:9" s="71" customFormat="1" ht="18.75" customHeight="1" thickBot="1">
      <c r="A28" s="274" t="s">
        <v>56</v>
      </c>
      <c r="B28" s="275"/>
      <c r="C28" s="72">
        <f aca="true" t="shared" si="5" ref="C28:I28">C17+C26+C27</f>
        <v>125927</v>
      </c>
      <c r="D28" s="72">
        <f t="shared" si="5"/>
        <v>170200</v>
      </c>
      <c r="E28" s="72">
        <f t="shared" si="5"/>
        <v>170200</v>
      </c>
      <c r="F28" s="72">
        <f t="shared" si="5"/>
        <v>137700</v>
      </c>
      <c r="G28" s="72">
        <f t="shared" si="5"/>
        <v>137700</v>
      </c>
      <c r="H28" s="72">
        <f t="shared" si="5"/>
        <v>127715</v>
      </c>
      <c r="I28" s="176">
        <f t="shared" si="5"/>
        <v>-9985</v>
      </c>
    </row>
    <row r="29" spans="1:9" ht="23.25" customHeight="1">
      <c r="A29" s="8"/>
      <c r="B29" s="4"/>
      <c r="C29" s="4"/>
      <c r="D29" s="32"/>
      <c r="E29" s="32"/>
      <c r="F29" s="32"/>
      <c r="G29" s="32"/>
      <c r="H29" s="32"/>
      <c r="I29" s="54"/>
    </row>
    <row r="30" spans="1:9" ht="11.25" customHeight="1">
      <c r="A30" s="8"/>
      <c r="B30" s="4"/>
      <c r="C30" s="4"/>
      <c r="D30" s="32"/>
      <c r="E30" s="32"/>
      <c r="F30" s="32"/>
      <c r="G30" s="32"/>
      <c r="H30" s="32"/>
      <c r="I30" s="54"/>
    </row>
    <row r="32" spans="1:9" ht="17.25" customHeight="1">
      <c r="A32" s="267" t="s">
        <v>24</v>
      </c>
      <c r="B32" s="173" t="s">
        <v>132</v>
      </c>
      <c r="C32" s="247" t="s">
        <v>122</v>
      </c>
      <c r="D32" s="248"/>
      <c r="E32" s="36" t="s">
        <v>9</v>
      </c>
      <c r="F32" s="253" t="s">
        <v>123</v>
      </c>
      <c r="G32" s="254"/>
      <c r="H32" s="33"/>
      <c r="I32" s="55"/>
    </row>
    <row r="33" spans="1:9" ht="19.5" customHeight="1">
      <c r="A33" s="268"/>
      <c r="B33" s="173" t="s">
        <v>25</v>
      </c>
      <c r="C33" s="249"/>
      <c r="D33" s="250"/>
      <c r="E33" s="36" t="s">
        <v>25</v>
      </c>
      <c r="F33" s="253"/>
      <c r="G33" s="254"/>
      <c r="H33" s="33"/>
      <c r="I33" s="55"/>
    </row>
    <row r="34" spans="1:9" ht="21.75" customHeight="1">
      <c r="A34" s="269"/>
      <c r="B34" s="173" t="s">
        <v>26</v>
      </c>
      <c r="C34" s="251"/>
      <c r="D34" s="252"/>
      <c r="E34" s="36" t="s">
        <v>26</v>
      </c>
      <c r="F34" s="253" t="s">
        <v>124</v>
      </c>
      <c r="G34" s="254"/>
      <c r="H34" s="33"/>
      <c r="I34" s="55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PageLayoutView="0" workbookViewId="0" topLeftCell="A1">
      <selection activeCell="F24" sqref="F24:G26"/>
    </sheetView>
  </sheetViews>
  <sheetFormatPr defaultColWidth="9.140625" defaultRowHeight="12.75"/>
  <cols>
    <col min="1" max="1" width="14.00390625" style="0" customWidth="1"/>
    <col min="2" max="2" width="45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8.42187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9" customFormat="1" ht="15.75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99" customFormat="1" ht="15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>
      <c r="A4" s="108" t="s">
        <v>27</v>
      </c>
      <c r="B4" s="172" t="s">
        <v>133</v>
      </c>
      <c r="C4" s="107" t="s">
        <v>28</v>
      </c>
      <c r="D4" s="91">
        <v>14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92"/>
      <c r="B5" s="93"/>
      <c r="C5" s="93"/>
      <c r="D5" s="93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8" t="s">
        <v>1</v>
      </c>
      <c r="B6" s="172" t="s">
        <v>114</v>
      </c>
      <c r="C6" s="107" t="s">
        <v>73</v>
      </c>
      <c r="D6" s="91">
        <v>3490</v>
      </c>
      <c r="E6" s="101"/>
      <c r="F6" s="100"/>
      <c r="G6" s="100"/>
      <c r="H6" s="100"/>
      <c r="I6" s="100"/>
      <c r="J6" s="100"/>
      <c r="K6" s="9"/>
      <c r="L6" s="9"/>
      <c r="M6" s="9"/>
      <c r="N6" s="9"/>
    </row>
    <row r="7" spans="1:2" ht="15.75" thickBot="1">
      <c r="A7" s="296"/>
      <c r="B7" s="297"/>
    </row>
    <row r="8" spans="1:19" s="206" customFormat="1" ht="16.5" thickBot="1">
      <c r="A8" s="204"/>
      <c r="B8" s="205" t="s">
        <v>69</v>
      </c>
      <c r="C8" s="205"/>
      <c r="D8" s="205"/>
      <c r="E8" s="205"/>
      <c r="F8" s="205" t="s">
        <v>105</v>
      </c>
      <c r="G8" s="205"/>
      <c r="H8" s="205"/>
      <c r="I8" s="205" t="s">
        <v>106</v>
      </c>
      <c r="J8" s="205"/>
      <c r="K8" s="205"/>
      <c r="L8" s="205" t="s">
        <v>107</v>
      </c>
      <c r="M8" s="205"/>
      <c r="N8" s="205"/>
      <c r="O8" s="205" t="s">
        <v>108</v>
      </c>
      <c r="P8" s="304" t="s">
        <v>112</v>
      </c>
      <c r="Q8" s="305"/>
      <c r="R8" s="306"/>
      <c r="S8" s="293" t="s">
        <v>42</v>
      </c>
    </row>
    <row r="9" spans="1:19" s="109" customFormat="1" ht="33" customHeight="1">
      <c r="A9" s="285" t="s">
        <v>0</v>
      </c>
      <c r="B9" s="287" t="s">
        <v>88</v>
      </c>
      <c r="C9" s="289" t="s">
        <v>89</v>
      </c>
      <c r="D9" s="279" t="s">
        <v>139</v>
      </c>
      <c r="E9" s="281" t="s">
        <v>140</v>
      </c>
      <c r="F9" s="283" t="s">
        <v>141</v>
      </c>
      <c r="G9" s="279" t="s">
        <v>142</v>
      </c>
      <c r="H9" s="281" t="s">
        <v>143</v>
      </c>
      <c r="I9" s="283" t="s">
        <v>144</v>
      </c>
      <c r="J9" s="279" t="s">
        <v>145</v>
      </c>
      <c r="K9" s="281" t="s">
        <v>146</v>
      </c>
      <c r="L9" s="283" t="s">
        <v>113</v>
      </c>
      <c r="M9" s="279" t="s">
        <v>147</v>
      </c>
      <c r="N9" s="281" t="s">
        <v>148</v>
      </c>
      <c r="O9" s="283" t="s">
        <v>149</v>
      </c>
      <c r="P9" s="298" t="s">
        <v>109</v>
      </c>
      <c r="Q9" s="291" t="s">
        <v>110</v>
      </c>
      <c r="R9" s="302" t="s">
        <v>111</v>
      </c>
      <c r="S9" s="294"/>
    </row>
    <row r="10" spans="1:19" s="109" customFormat="1" ht="27" customHeight="1">
      <c r="A10" s="286"/>
      <c r="B10" s="288"/>
      <c r="C10" s="290"/>
      <c r="D10" s="280"/>
      <c r="E10" s="282"/>
      <c r="F10" s="284"/>
      <c r="G10" s="280"/>
      <c r="H10" s="282"/>
      <c r="I10" s="284"/>
      <c r="J10" s="280"/>
      <c r="K10" s="282"/>
      <c r="L10" s="284"/>
      <c r="M10" s="280"/>
      <c r="N10" s="282"/>
      <c r="O10" s="284"/>
      <c r="P10" s="299"/>
      <c r="Q10" s="292"/>
      <c r="R10" s="303"/>
      <c r="S10" s="295"/>
    </row>
    <row r="11" spans="1:19" s="59" customFormat="1" ht="33.75">
      <c r="A11" s="102" t="s">
        <v>90</v>
      </c>
      <c r="B11" s="95" t="s">
        <v>158</v>
      </c>
      <c r="C11" s="194" t="s">
        <v>137</v>
      </c>
      <c r="D11" s="195">
        <v>5078</v>
      </c>
      <c r="E11" s="106">
        <v>103591</v>
      </c>
      <c r="F11" s="196">
        <f>E11/D11</f>
        <v>20.399960614415125</v>
      </c>
      <c r="G11" s="222">
        <v>6909</v>
      </c>
      <c r="H11" s="106">
        <v>148952</v>
      </c>
      <c r="I11" s="196">
        <f>H11/G11</f>
        <v>21.559125777970763</v>
      </c>
      <c r="J11" s="222">
        <v>6409</v>
      </c>
      <c r="K11" s="106">
        <v>120564</v>
      </c>
      <c r="L11" s="196">
        <f>K11/J11</f>
        <v>18.811671087533156</v>
      </c>
      <c r="M11" s="195">
        <v>6672</v>
      </c>
      <c r="N11" s="106">
        <v>111760</v>
      </c>
      <c r="O11" s="196">
        <f>N11/M11</f>
        <v>16.750599520383695</v>
      </c>
      <c r="P11" s="207">
        <f>O11-F11</f>
        <v>-3.6493610940314305</v>
      </c>
      <c r="Q11" s="110">
        <f>O11-I11</f>
        <v>-4.808526257587069</v>
      </c>
      <c r="R11" s="196">
        <f>O11-L11</f>
        <v>-2.0610715671494617</v>
      </c>
      <c r="S11" s="209" t="s">
        <v>150</v>
      </c>
    </row>
    <row r="12" spans="1:19" s="59" customFormat="1" ht="33.75">
      <c r="A12" s="102" t="s">
        <v>91</v>
      </c>
      <c r="B12" s="95" t="s">
        <v>135</v>
      </c>
      <c r="C12" s="194" t="s">
        <v>137</v>
      </c>
      <c r="D12" s="195">
        <v>113</v>
      </c>
      <c r="E12" s="106">
        <v>2589</v>
      </c>
      <c r="F12" s="196">
        <f>E12/D12</f>
        <v>22.911504424778762</v>
      </c>
      <c r="G12" s="222">
        <v>57</v>
      </c>
      <c r="H12" s="106">
        <v>156</v>
      </c>
      <c r="I12" s="196">
        <f>H12/G12</f>
        <v>2.736842105263158</v>
      </c>
      <c r="J12" s="222">
        <v>57</v>
      </c>
      <c r="K12" s="106">
        <v>126</v>
      </c>
      <c r="L12" s="196">
        <f>K12/J12</f>
        <v>2.210526315789474</v>
      </c>
      <c r="M12" s="195">
        <v>7</v>
      </c>
      <c r="N12" s="106">
        <v>117</v>
      </c>
      <c r="O12" s="196">
        <f>N12/M12</f>
        <v>16.714285714285715</v>
      </c>
      <c r="P12" s="207">
        <f>O12-F12</f>
        <v>-6.197218710493047</v>
      </c>
      <c r="Q12" s="110">
        <f>O12-I12</f>
        <v>13.977443609022558</v>
      </c>
      <c r="R12" s="196">
        <f>O12-L12</f>
        <v>14.503759398496241</v>
      </c>
      <c r="S12" s="213" t="s">
        <v>163</v>
      </c>
    </row>
    <row r="13" spans="1:19" s="59" customFormat="1" ht="33.75">
      <c r="A13" s="102" t="s">
        <v>57</v>
      </c>
      <c r="B13" s="214" t="s">
        <v>134</v>
      </c>
      <c r="C13" s="194" t="s">
        <v>138</v>
      </c>
      <c r="D13" s="195">
        <v>656</v>
      </c>
      <c r="E13" s="106">
        <v>13382</v>
      </c>
      <c r="F13" s="196">
        <f>E13/D13</f>
        <v>20.399390243902438</v>
      </c>
      <c r="G13" s="222">
        <v>564</v>
      </c>
      <c r="H13" s="106">
        <v>16271</v>
      </c>
      <c r="I13" s="196">
        <f>H13/G13</f>
        <v>28.849290780141843</v>
      </c>
      <c r="J13" s="222">
        <v>564</v>
      </c>
      <c r="K13" s="106">
        <v>13122</v>
      </c>
      <c r="L13" s="196">
        <f>K13/J13</f>
        <v>23.26595744680851</v>
      </c>
      <c r="M13" s="195">
        <v>729</v>
      </c>
      <c r="N13" s="106">
        <v>12218</v>
      </c>
      <c r="O13" s="196">
        <f>N13/M13</f>
        <v>16.7599451303155</v>
      </c>
      <c r="P13" s="207">
        <f>O13-F13</f>
        <v>-3.6394451135869375</v>
      </c>
      <c r="Q13" s="110">
        <f>O13-I13</f>
        <v>-12.089345649826342</v>
      </c>
      <c r="R13" s="196">
        <f>O13-L13</f>
        <v>-6.50601231649301</v>
      </c>
      <c r="S13" s="210" t="s">
        <v>150</v>
      </c>
    </row>
    <row r="14" spans="1:19" s="59" customFormat="1" ht="34.5" thickBot="1">
      <c r="A14" s="200" t="s">
        <v>58</v>
      </c>
      <c r="B14" s="201" t="s">
        <v>136</v>
      </c>
      <c r="C14" s="202" t="s">
        <v>137</v>
      </c>
      <c r="D14" s="197">
        <v>312</v>
      </c>
      <c r="E14" s="198">
        <v>6365</v>
      </c>
      <c r="F14" s="199">
        <f>E14/D14</f>
        <v>20.400641025641026</v>
      </c>
      <c r="G14" s="222">
        <v>250</v>
      </c>
      <c r="H14" s="198">
        <v>4821</v>
      </c>
      <c r="I14" s="199">
        <f>H14/G14</f>
        <v>19.284</v>
      </c>
      <c r="J14" s="222">
        <v>250</v>
      </c>
      <c r="K14" s="198">
        <v>3888</v>
      </c>
      <c r="L14" s="199">
        <f>K14/J14</f>
        <v>15.552</v>
      </c>
      <c r="M14" s="197">
        <v>216</v>
      </c>
      <c r="N14" s="198">
        <v>3620</v>
      </c>
      <c r="O14" s="199">
        <f>N14/M14</f>
        <v>16.75925925925926</v>
      </c>
      <c r="P14" s="208">
        <f>O14-F14</f>
        <v>-3.641381766381766</v>
      </c>
      <c r="Q14" s="203">
        <f>O14-I14</f>
        <v>-2.5247407407407394</v>
      </c>
      <c r="R14" s="199">
        <f>O14-L14</f>
        <v>1.20725925925926</v>
      </c>
      <c r="S14" s="210" t="s">
        <v>164</v>
      </c>
    </row>
    <row r="15" s="42" customFormat="1" ht="13.5" thickTop="1">
      <c r="B15" s="105"/>
    </row>
    <row r="16" spans="1:6" ht="13.5" thickBot="1">
      <c r="A16" s="300" t="s">
        <v>97</v>
      </c>
      <c r="B16" s="301"/>
      <c r="C16" s="301"/>
      <c r="D16" s="301"/>
      <c r="E16" s="301"/>
      <c r="F16" s="301"/>
    </row>
    <row r="17" spans="1:6" ht="34.5" thickTop="1">
      <c r="A17" s="187" t="s">
        <v>0</v>
      </c>
      <c r="B17" s="177" t="s">
        <v>88</v>
      </c>
      <c r="C17" s="178" t="s">
        <v>95</v>
      </c>
      <c r="D17" s="178" t="s">
        <v>76</v>
      </c>
      <c r="E17" s="178" t="s">
        <v>96</v>
      </c>
      <c r="F17" s="179" t="s">
        <v>42</v>
      </c>
    </row>
    <row r="18" spans="1:6" ht="12.75">
      <c r="A18" s="188" t="s">
        <v>90</v>
      </c>
      <c r="B18" s="90" t="s">
        <v>104</v>
      </c>
      <c r="C18" s="89"/>
      <c r="D18" s="89"/>
      <c r="E18" s="96">
        <v>0</v>
      </c>
      <c r="F18" s="180"/>
    </row>
    <row r="19" spans="1:6" ht="13.5" thickBot="1">
      <c r="A19" s="189" t="s">
        <v>58</v>
      </c>
      <c r="B19" s="181" t="s">
        <v>92</v>
      </c>
      <c r="C19" s="182"/>
      <c r="D19" s="182"/>
      <c r="E19" s="183">
        <v>0</v>
      </c>
      <c r="F19" s="184"/>
    </row>
    <row r="20" spans="1:13" s="42" customFormat="1" ht="13.5" thickTop="1">
      <c r="A20" s="34"/>
      <c r="B20" s="17"/>
      <c r="C20" s="34"/>
      <c r="D20" s="34"/>
      <c r="E20" s="94"/>
      <c r="F20" s="34"/>
      <c r="M20" s="211"/>
    </row>
    <row r="21" spans="1:6" s="42" customFormat="1" ht="12.75">
      <c r="A21" s="34"/>
      <c r="B21" s="17"/>
      <c r="C21" s="34"/>
      <c r="D21" s="34"/>
      <c r="E21" s="94"/>
      <c r="F21" s="34"/>
    </row>
    <row r="22" spans="1:6" s="42" customFormat="1" ht="12.75">
      <c r="A22" s="34"/>
      <c r="B22" s="17"/>
      <c r="C22" s="34"/>
      <c r="D22" s="34"/>
      <c r="E22" s="94"/>
      <c r="F22" s="34"/>
    </row>
    <row r="23" spans="1:6" s="42" customFormat="1" ht="12.75">
      <c r="A23" s="34"/>
      <c r="B23" s="17"/>
      <c r="C23" s="34"/>
      <c r="D23" s="34"/>
      <c r="E23" s="94"/>
      <c r="F23" s="34"/>
    </row>
    <row r="24" spans="1:9" ht="12.75" customHeight="1">
      <c r="A24" s="307" t="s">
        <v>24</v>
      </c>
      <c r="B24" s="308"/>
      <c r="C24" s="88" t="s">
        <v>9</v>
      </c>
      <c r="D24" s="253" t="s">
        <v>151</v>
      </c>
      <c r="E24" s="254"/>
      <c r="F24" s="247" t="s">
        <v>152</v>
      </c>
      <c r="G24" s="248"/>
      <c r="H24" s="253" t="s">
        <v>123</v>
      </c>
      <c r="I24" s="254"/>
    </row>
    <row r="25" spans="1:9" ht="12.75">
      <c r="A25" s="309"/>
      <c r="B25" s="310"/>
      <c r="C25" s="88" t="s">
        <v>25</v>
      </c>
      <c r="D25" s="253"/>
      <c r="E25" s="254"/>
      <c r="F25" s="249"/>
      <c r="G25" s="250"/>
      <c r="H25" s="253"/>
      <c r="I25" s="254"/>
    </row>
    <row r="26" spans="1:9" ht="30" customHeight="1">
      <c r="A26" s="311"/>
      <c r="B26" s="312"/>
      <c r="C26" s="215" t="s">
        <v>26</v>
      </c>
      <c r="D26" s="260" t="s">
        <v>124</v>
      </c>
      <c r="E26" s="262"/>
      <c r="F26" s="251"/>
      <c r="G26" s="252"/>
      <c r="H26" s="260" t="s">
        <v>124</v>
      </c>
      <c r="I26" s="262"/>
    </row>
  </sheetData>
  <sheetProtection/>
  <mergeCells count="30">
    <mergeCell ref="D26:E26"/>
    <mergeCell ref="H26:I26"/>
    <mergeCell ref="R9:R10"/>
    <mergeCell ref="P8:R8"/>
    <mergeCell ref="A24:B26"/>
    <mergeCell ref="D24:E24"/>
    <mergeCell ref="H24:I24"/>
    <mergeCell ref="A7:B7"/>
    <mergeCell ref="P9:P10"/>
    <mergeCell ref="J9:J10"/>
    <mergeCell ref="K9:K10"/>
    <mergeCell ref="L9:L10"/>
    <mergeCell ref="A16:F16"/>
    <mergeCell ref="F9:F10"/>
    <mergeCell ref="D25:E25"/>
    <mergeCell ref="Q9:Q10"/>
    <mergeCell ref="H9:H10"/>
    <mergeCell ref="I9:I10"/>
    <mergeCell ref="S8:S10"/>
    <mergeCell ref="H25:I25"/>
    <mergeCell ref="F24:G26"/>
    <mergeCell ref="G9:G10"/>
    <mergeCell ref="M9:M10"/>
    <mergeCell ref="N9:N10"/>
    <mergeCell ref="O9:O10"/>
    <mergeCell ref="A9:A10"/>
    <mergeCell ref="B9:B10"/>
    <mergeCell ref="C9:C10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="73" zoomScaleNormal="73" zoomScalePageLayoutView="0" workbookViewId="0" topLeftCell="A1">
      <selection activeCell="J20" sqref="J20"/>
    </sheetView>
  </sheetViews>
  <sheetFormatPr defaultColWidth="9.140625" defaultRowHeight="12.75"/>
  <cols>
    <col min="1" max="1" width="12.7109375" style="25" customWidth="1"/>
    <col min="2" max="2" width="69.8515625" style="25" customWidth="1"/>
    <col min="3" max="3" width="16.8515625" style="0" customWidth="1"/>
    <col min="4" max="4" width="39.14062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55.8515625" style="121" customWidth="1"/>
  </cols>
  <sheetData>
    <row r="2" spans="1:10" s="99" customFormat="1" ht="15.75">
      <c r="A2" s="115" t="s">
        <v>100</v>
      </c>
      <c r="B2" s="48"/>
      <c r="C2" s="116"/>
      <c r="E2" s="48"/>
      <c r="F2" s="48"/>
      <c r="G2" s="48"/>
      <c r="H2" s="48"/>
      <c r="I2" s="48"/>
      <c r="J2" s="154"/>
    </row>
    <row r="3" spans="1:9" s="121" customFormat="1" ht="18.75" customHeight="1">
      <c r="A3" s="185" t="s">
        <v>153</v>
      </c>
      <c r="B3" s="49"/>
      <c r="C3" s="186"/>
      <c r="E3" s="49"/>
      <c r="F3" s="49"/>
      <c r="G3" s="49"/>
      <c r="H3" s="49"/>
      <c r="I3" s="49"/>
    </row>
    <row r="4" ht="13.5" thickBot="1"/>
    <row r="5" spans="1:10" s="112" customFormat="1" ht="33.75" customHeight="1">
      <c r="A5" s="117" t="s">
        <v>73</v>
      </c>
      <c r="B5" s="150">
        <v>3490</v>
      </c>
      <c r="C5" s="157" t="s">
        <v>59</v>
      </c>
      <c r="D5" s="316" t="s">
        <v>114</v>
      </c>
      <c r="E5" s="317"/>
      <c r="F5" s="317"/>
      <c r="G5" s="317"/>
      <c r="H5" s="317"/>
      <c r="I5" s="318"/>
      <c r="J5" s="169" t="s">
        <v>42</v>
      </c>
    </row>
    <row r="6" spans="1:10" s="112" customFormat="1" ht="62.25" customHeight="1">
      <c r="A6" s="120" t="s">
        <v>77</v>
      </c>
      <c r="B6" s="216" t="s">
        <v>154</v>
      </c>
      <c r="C6" s="155" t="s">
        <v>155</v>
      </c>
      <c r="D6" s="158"/>
      <c r="E6" s="159"/>
      <c r="F6" s="159"/>
      <c r="G6" s="159"/>
      <c r="H6" s="159"/>
      <c r="I6" s="160"/>
      <c r="J6" s="229" t="s">
        <v>168</v>
      </c>
    </row>
    <row r="7" spans="1:10" s="112" customFormat="1" ht="69.75" customHeight="1">
      <c r="A7" s="156"/>
      <c r="B7" s="152"/>
      <c r="C7" s="111"/>
      <c r="D7" s="315" t="s">
        <v>87</v>
      </c>
      <c r="E7" s="315"/>
      <c r="F7" s="315"/>
      <c r="G7" s="315"/>
      <c r="H7" s="315"/>
      <c r="I7" s="315"/>
      <c r="J7" s="170" t="s">
        <v>180</v>
      </c>
    </row>
    <row r="8" spans="1:10" s="114" customFormat="1" ht="51">
      <c r="A8" s="313" t="s">
        <v>85</v>
      </c>
      <c r="B8" s="314"/>
      <c r="C8" s="113" t="s">
        <v>83</v>
      </c>
      <c r="D8" s="161" t="s">
        <v>86</v>
      </c>
      <c r="E8" s="165" t="s">
        <v>159</v>
      </c>
      <c r="F8" s="113" t="s">
        <v>160</v>
      </c>
      <c r="G8" s="113" t="s">
        <v>161</v>
      </c>
      <c r="H8" s="166" t="s">
        <v>162</v>
      </c>
      <c r="I8" s="163" t="s">
        <v>84</v>
      </c>
      <c r="J8" s="171"/>
    </row>
    <row r="9" spans="1:10" s="112" customFormat="1" ht="47.25">
      <c r="A9" s="119" t="s">
        <v>78</v>
      </c>
      <c r="B9" s="217" t="s">
        <v>156</v>
      </c>
      <c r="C9" s="151"/>
      <c r="D9" s="162"/>
      <c r="E9" s="167"/>
      <c r="F9" s="153"/>
      <c r="G9" s="175"/>
      <c r="H9" s="168"/>
      <c r="I9" s="164"/>
      <c r="J9" s="227" t="s">
        <v>170</v>
      </c>
    </row>
    <row r="10" spans="1:10" s="112" customFormat="1" ht="56.25" customHeight="1">
      <c r="A10" s="119"/>
      <c r="B10" s="218"/>
      <c r="C10" s="118" t="s">
        <v>90</v>
      </c>
      <c r="D10" s="214" t="s">
        <v>158</v>
      </c>
      <c r="E10" s="224">
        <v>5078</v>
      </c>
      <c r="F10" s="225">
        <v>6909</v>
      </c>
      <c r="G10" s="224">
        <v>6409</v>
      </c>
      <c r="H10" s="224">
        <v>6672</v>
      </c>
      <c r="I10" s="223">
        <f>H10/G10</f>
        <v>1.0410360430644405</v>
      </c>
      <c r="J10" s="227" t="s">
        <v>169</v>
      </c>
    </row>
    <row r="11" spans="1:10" s="112" customFormat="1" ht="53.25" customHeight="1">
      <c r="A11" s="119"/>
      <c r="B11" s="218"/>
      <c r="C11" s="118" t="s">
        <v>91</v>
      </c>
      <c r="D11" s="214" t="s">
        <v>135</v>
      </c>
      <c r="E11" s="224">
        <v>113</v>
      </c>
      <c r="F11" s="225">
        <v>57</v>
      </c>
      <c r="G11" s="224">
        <v>57</v>
      </c>
      <c r="H11" s="224">
        <v>7</v>
      </c>
      <c r="I11" s="223">
        <f>H11/G11</f>
        <v>0.12280701754385964</v>
      </c>
      <c r="J11" s="227" t="s">
        <v>165</v>
      </c>
    </row>
    <row r="12" spans="1:10" s="112" customFormat="1" ht="48.75" customHeight="1">
      <c r="A12" s="119"/>
      <c r="B12" s="219"/>
      <c r="C12" s="118" t="s">
        <v>57</v>
      </c>
      <c r="D12" s="214" t="s">
        <v>134</v>
      </c>
      <c r="E12" s="224">
        <v>656</v>
      </c>
      <c r="F12" s="225">
        <v>564</v>
      </c>
      <c r="G12" s="224">
        <v>564</v>
      </c>
      <c r="H12" s="224">
        <v>729</v>
      </c>
      <c r="I12" s="223">
        <f>H12/G12</f>
        <v>1.2925531914893618</v>
      </c>
      <c r="J12" s="228" t="s">
        <v>166</v>
      </c>
    </row>
    <row r="13" spans="1:10" s="112" customFormat="1" ht="48" customHeight="1" thickBot="1">
      <c r="A13" s="119"/>
      <c r="B13" s="220"/>
      <c r="C13" s="118" t="s">
        <v>157</v>
      </c>
      <c r="D13" s="221" t="s">
        <v>136</v>
      </c>
      <c r="E13" s="226">
        <v>312</v>
      </c>
      <c r="F13" s="225">
        <v>250</v>
      </c>
      <c r="G13" s="226">
        <v>250</v>
      </c>
      <c r="H13" s="226">
        <v>216</v>
      </c>
      <c r="I13" s="223">
        <f>H13/G13</f>
        <v>0.864</v>
      </c>
      <c r="J13" s="227" t="s">
        <v>167</v>
      </c>
    </row>
    <row r="14" ht="13.5" thickTop="1"/>
    <row r="17" spans="1:12" ht="12.75" customHeight="1">
      <c r="A17" s="310"/>
      <c r="B17" s="307" t="s">
        <v>24</v>
      </c>
      <c r="C17" s="88" t="s">
        <v>9</v>
      </c>
      <c r="D17" s="253" t="s">
        <v>151</v>
      </c>
      <c r="E17" s="254"/>
      <c r="F17" s="307" t="s">
        <v>171</v>
      </c>
      <c r="G17" s="319"/>
      <c r="H17" s="308"/>
      <c r="I17" s="88" t="s">
        <v>9</v>
      </c>
      <c r="J17" s="90" t="s">
        <v>123</v>
      </c>
      <c r="K17" s="322"/>
      <c r="L17" s="322"/>
    </row>
    <row r="18" spans="1:12" ht="12.75">
      <c r="A18" s="310"/>
      <c r="B18" s="309"/>
      <c r="C18" s="88" t="s">
        <v>25</v>
      </c>
      <c r="D18" s="253"/>
      <c r="E18" s="254"/>
      <c r="F18" s="309"/>
      <c r="G18" s="320"/>
      <c r="H18" s="310"/>
      <c r="I18" s="88" t="s">
        <v>25</v>
      </c>
      <c r="J18" s="90"/>
      <c r="K18" s="322"/>
      <c r="L18" s="322"/>
    </row>
    <row r="19" spans="1:12" ht="33" customHeight="1">
      <c r="A19" s="310"/>
      <c r="B19" s="311"/>
      <c r="C19" s="88" t="s">
        <v>26</v>
      </c>
      <c r="D19" s="253" t="s">
        <v>124</v>
      </c>
      <c r="E19" s="254"/>
      <c r="F19" s="311"/>
      <c r="G19" s="321"/>
      <c r="H19" s="312"/>
      <c r="I19" s="88" t="s">
        <v>26</v>
      </c>
      <c r="J19" s="90" t="s">
        <v>124</v>
      </c>
      <c r="K19" s="322"/>
      <c r="L19" s="322"/>
    </row>
  </sheetData>
  <sheetProtection/>
  <mergeCells count="12">
    <mergeCell ref="K17:L17"/>
    <mergeCell ref="D18:E18"/>
    <mergeCell ref="K18:L18"/>
    <mergeCell ref="D19:E19"/>
    <mergeCell ref="K19:L19"/>
    <mergeCell ref="A8:B8"/>
    <mergeCell ref="D7:I7"/>
    <mergeCell ref="D5:I5"/>
    <mergeCell ref="A17:A19"/>
    <mergeCell ref="F17:H19"/>
    <mergeCell ref="B17:B19"/>
    <mergeCell ref="D17:E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13.00390625" style="124" customWidth="1"/>
    <col min="2" max="2" width="34.8515625" style="124" customWidth="1"/>
    <col min="3" max="3" width="20.28125" style="124" customWidth="1"/>
    <col min="4" max="4" width="15.421875" style="124" customWidth="1"/>
    <col min="5" max="5" width="17.421875" style="124" customWidth="1"/>
    <col min="6" max="6" width="37.00390625" style="124" customWidth="1"/>
    <col min="7" max="7" width="19.7109375" style="124" customWidth="1"/>
    <col min="8" max="8" width="21.8515625" style="124" customWidth="1"/>
    <col min="9" max="9" width="24.8515625" style="124" customWidth="1"/>
    <col min="10" max="10" width="29.00390625" style="124" customWidth="1"/>
    <col min="11" max="11" width="25.140625" style="124" customWidth="1"/>
    <col min="12" max="12" width="14.421875" style="124" customWidth="1"/>
    <col min="13" max="16384" width="9.140625" style="124" customWidth="1"/>
  </cols>
  <sheetData>
    <row r="2" spans="1:9" s="135" customFormat="1" ht="15.75">
      <c r="A2" s="134" t="s">
        <v>101</v>
      </c>
      <c r="C2" s="136"/>
      <c r="G2" s="137"/>
      <c r="H2" s="137"/>
      <c r="I2" s="137"/>
    </row>
    <row r="3" spans="1:9" s="129" customFormat="1" ht="12.75">
      <c r="A3" s="128"/>
      <c r="G3" s="130"/>
      <c r="H3" s="130"/>
      <c r="I3" s="130"/>
    </row>
    <row r="4" spans="1:9" s="132" customFormat="1" ht="12.75">
      <c r="A4" s="131" t="s">
        <v>81</v>
      </c>
      <c r="C4" s="131"/>
      <c r="G4" s="133"/>
      <c r="H4" s="133"/>
      <c r="I4" s="133"/>
    </row>
    <row r="5" spans="3:9" ht="13.5" thickBot="1">
      <c r="C5" s="123"/>
      <c r="E5" s="123"/>
      <c r="F5" s="123"/>
      <c r="G5" s="125"/>
      <c r="H5" s="125"/>
      <c r="I5" s="125"/>
    </row>
    <row r="6" spans="1:11" ht="12.75" customHeight="1">
      <c r="A6" s="329" t="s">
        <v>48</v>
      </c>
      <c r="B6" s="328" t="s">
        <v>60</v>
      </c>
      <c r="C6" s="148" t="s">
        <v>61</v>
      </c>
      <c r="D6" s="148" t="s">
        <v>62</v>
      </c>
      <c r="E6" s="148" t="s">
        <v>79</v>
      </c>
      <c r="F6" s="148" t="s">
        <v>175</v>
      </c>
      <c r="G6" s="328" t="s">
        <v>177</v>
      </c>
      <c r="H6" s="328" t="s">
        <v>65</v>
      </c>
      <c r="I6" s="328" t="s">
        <v>178</v>
      </c>
      <c r="J6" s="328" t="s">
        <v>66</v>
      </c>
      <c r="K6" s="323" t="s">
        <v>42</v>
      </c>
    </row>
    <row r="7" spans="1:11" ht="12.75" customHeight="1">
      <c r="A7" s="330"/>
      <c r="B7" s="326"/>
      <c r="C7" s="122" t="s">
        <v>43</v>
      </c>
      <c r="D7" s="122" t="s">
        <v>67</v>
      </c>
      <c r="E7" s="122" t="s">
        <v>67</v>
      </c>
      <c r="F7" s="326" t="s">
        <v>45</v>
      </c>
      <c r="G7" s="326"/>
      <c r="H7" s="326"/>
      <c r="I7" s="326"/>
      <c r="J7" s="326"/>
      <c r="K7" s="324"/>
    </row>
    <row r="8" spans="1:11" ht="18.75" customHeight="1" thickBot="1">
      <c r="A8" s="331"/>
      <c r="B8" s="327"/>
      <c r="C8" s="149" t="s">
        <v>44</v>
      </c>
      <c r="D8" s="149" t="s">
        <v>44</v>
      </c>
      <c r="E8" s="149" t="s">
        <v>44</v>
      </c>
      <c r="F8" s="327"/>
      <c r="G8" s="327"/>
      <c r="H8" s="327"/>
      <c r="I8" s="327"/>
      <c r="J8" s="327"/>
      <c r="K8" s="325"/>
    </row>
    <row r="9" spans="1:11" ht="25.5">
      <c r="A9" s="145" t="s">
        <v>172</v>
      </c>
      <c r="B9" s="146" t="s">
        <v>174</v>
      </c>
      <c r="C9" s="230">
        <v>1840</v>
      </c>
      <c r="D9" s="230">
        <v>2018</v>
      </c>
      <c r="E9" s="230">
        <v>2018</v>
      </c>
      <c r="F9" s="230" t="s">
        <v>176</v>
      </c>
      <c r="G9" s="230">
        <v>1840</v>
      </c>
      <c r="H9" s="146">
        <v>1840</v>
      </c>
      <c r="I9" s="146">
        <v>1840</v>
      </c>
      <c r="J9" s="146">
        <v>1840</v>
      </c>
      <c r="K9" s="147" t="s">
        <v>179</v>
      </c>
    </row>
    <row r="10" spans="1:11" ht="25.5">
      <c r="A10" s="139" t="s">
        <v>173</v>
      </c>
      <c r="B10" s="233" t="s">
        <v>182</v>
      </c>
      <c r="C10" s="231">
        <v>5160</v>
      </c>
      <c r="D10" s="231">
        <v>2018</v>
      </c>
      <c r="E10" s="231">
        <v>2018</v>
      </c>
      <c r="F10" s="231" t="s">
        <v>176</v>
      </c>
      <c r="G10" s="231">
        <v>5160</v>
      </c>
      <c r="H10" s="140">
        <v>4111</v>
      </c>
      <c r="I10" s="140">
        <v>4111</v>
      </c>
      <c r="J10" s="140">
        <v>4111</v>
      </c>
      <c r="K10" s="232" t="s">
        <v>181</v>
      </c>
    </row>
    <row r="11" spans="1:11" ht="13.5" thickBo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4"/>
    </row>
    <row r="12" spans="1:9" ht="12.7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5:9" ht="12.75">
      <c r="E13" s="125"/>
      <c r="F13" s="125"/>
      <c r="G13" s="125"/>
      <c r="H13" s="125"/>
      <c r="I13" s="125"/>
    </row>
    <row r="14" spans="7:9" ht="12.75" customHeight="1">
      <c r="G14" s="125"/>
      <c r="H14" s="125"/>
      <c r="I14" s="125"/>
    </row>
    <row r="15" spans="1:9" s="132" customFormat="1" ht="12.75">
      <c r="A15" s="131" t="s">
        <v>82</v>
      </c>
      <c r="G15" s="133"/>
      <c r="H15" s="133"/>
      <c r="I15" s="133"/>
    </row>
    <row r="16" spans="3:9" ht="16.5" thickBot="1">
      <c r="C16" s="138"/>
      <c r="D16" s="126"/>
      <c r="E16" s="123"/>
      <c r="F16" s="123"/>
      <c r="G16" s="126"/>
      <c r="H16" s="127"/>
      <c r="I16" s="127"/>
    </row>
    <row r="17" spans="1:12" ht="18.75" customHeight="1">
      <c r="A17" s="329" t="s">
        <v>48</v>
      </c>
      <c r="B17" s="328" t="s">
        <v>60</v>
      </c>
      <c r="C17" s="148" t="s">
        <v>46</v>
      </c>
      <c r="D17" s="148" t="s">
        <v>61</v>
      </c>
      <c r="E17" s="148" t="s">
        <v>62</v>
      </c>
      <c r="F17" s="148" t="s">
        <v>63</v>
      </c>
      <c r="G17" s="148" t="s">
        <v>49</v>
      </c>
      <c r="H17" s="328" t="s">
        <v>64</v>
      </c>
      <c r="I17" s="328" t="s">
        <v>80</v>
      </c>
      <c r="J17" s="328" t="s">
        <v>65</v>
      </c>
      <c r="K17" s="328" t="s">
        <v>66</v>
      </c>
      <c r="L17" s="323" t="s">
        <v>42</v>
      </c>
    </row>
    <row r="18" spans="1:12" ht="12.75">
      <c r="A18" s="330"/>
      <c r="B18" s="326"/>
      <c r="C18" s="122" t="s">
        <v>47</v>
      </c>
      <c r="D18" s="122" t="s">
        <v>43</v>
      </c>
      <c r="E18" s="122" t="s">
        <v>67</v>
      </c>
      <c r="F18" s="122" t="s">
        <v>67</v>
      </c>
      <c r="G18" s="122" t="s">
        <v>45</v>
      </c>
      <c r="H18" s="326"/>
      <c r="I18" s="326"/>
      <c r="J18" s="326"/>
      <c r="K18" s="326"/>
      <c r="L18" s="324"/>
    </row>
    <row r="19" spans="1:12" ht="13.5" thickBot="1">
      <c r="A19" s="331"/>
      <c r="B19" s="327"/>
      <c r="C19" s="149"/>
      <c r="D19" s="149" t="s">
        <v>44</v>
      </c>
      <c r="E19" s="149" t="s">
        <v>44</v>
      </c>
      <c r="F19" s="149" t="s">
        <v>44</v>
      </c>
      <c r="G19" s="149"/>
      <c r="H19" s="327"/>
      <c r="I19" s="327"/>
      <c r="J19" s="327"/>
      <c r="K19" s="327"/>
      <c r="L19" s="325"/>
    </row>
    <row r="20" spans="1:12" ht="12.7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7"/>
    </row>
    <row r="21" spans="1:12" ht="12.7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1"/>
    </row>
    <row r="22" spans="1:12" ht="12.7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</row>
    <row r="23" spans="1:12" ht="13.5" thickBot="1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4"/>
    </row>
    <row r="27" spans="1:9" ht="12.75">
      <c r="A27" s="307" t="s">
        <v>24</v>
      </c>
      <c r="B27" s="308"/>
      <c r="C27" s="88" t="s">
        <v>9</v>
      </c>
      <c r="D27" s="253" t="s">
        <v>151</v>
      </c>
      <c r="E27" s="254"/>
      <c r="F27" s="332" t="s">
        <v>171</v>
      </c>
      <c r="G27" s="88" t="s">
        <v>9</v>
      </c>
      <c r="H27" s="253" t="s">
        <v>183</v>
      </c>
      <c r="I27" s="254"/>
    </row>
    <row r="28" spans="1:9" ht="12.75">
      <c r="A28" s="309"/>
      <c r="B28" s="310"/>
      <c r="C28" s="88" t="s">
        <v>25</v>
      </c>
      <c r="D28" s="253"/>
      <c r="E28" s="254"/>
      <c r="F28" s="333"/>
      <c r="G28" s="88" t="s">
        <v>25</v>
      </c>
      <c r="H28" s="253"/>
      <c r="I28" s="254"/>
    </row>
    <row r="29" spans="1:9" ht="53.25" customHeight="1">
      <c r="A29" s="311"/>
      <c r="B29" s="312"/>
      <c r="C29" s="215" t="s">
        <v>26</v>
      </c>
      <c r="D29" s="260" t="s">
        <v>124</v>
      </c>
      <c r="E29" s="262"/>
      <c r="F29" s="334"/>
      <c r="G29" s="215" t="s">
        <v>26</v>
      </c>
      <c r="H29" s="260" t="s">
        <v>124</v>
      </c>
      <c r="I29" s="262"/>
    </row>
  </sheetData>
  <sheetProtection/>
  <mergeCells count="23">
    <mergeCell ref="A27:B29"/>
    <mergeCell ref="D27:E27"/>
    <mergeCell ref="F27:F29"/>
    <mergeCell ref="H27:I27"/>
    <mergeCell ref="D28:E28"/>
    <mergeCell ref="H28:I28"/>
    <mergeCell ref="D29:E29"/>
    <mergeCell ref="H29:I29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2018-09-24T11:02:06Z</cp:lastPrinted>
  <dcterms:created xsi:type="dcterms:W3CDTF">2006-01-12T07:01:41Z</dcterms:created>
  <dcterms:modified xsi:type="dcterms:W3CDTF">2019-02-25T08:42:53Z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