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65521" windowWidth="15480" windowHeight="6180" tabRatio="715" activeTab="0"/>
  </bookViews>
  <sheets>
    <sheet name="Aneksi 2 ATP" sheetId="1" r:id="rId1"/>
    <sheet name="Aneksi nr.3 ATP" sheetId="2" r:id="rId2"/>
    <sheet name="Aneksi nr.4 ATP" sheetId="3" r:id="rId3"/>
    <sheet name="Aneksi nr.5 ATP"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hidden="1">{#N/A,#N/A,FALSE,"I";#N/A,#N/A,FALSE,"J";#N/A,#N/A,FALSE,"K";#N/A,#N/A,FALSE,"L";#N/A,#N/A,FALSE,"M";#N/A,#N/A,FALSE,"N";#N/A,#N/A,FALSE,"O"}</definedName>
    <definedName name="newname3" hidden="1">{"ca",#N/A,FALSE,"Detailed BOP";"ka",#N/A,FALSE,"Detailed BOP";"btl",#N/A,FALSE,"Detailed BOP";#N/A,#N/A,FALSE,"Debt  Stock TBL";"imfprint",#N/A,FALSE,"IMF";"nirprintview",#N/A,FALSE,"NIR";"tradeprint",#N/A,FALSE,"Trade";"imfdebtservice",#N/A,FALSE,"IMF"}</definedName>
    <definedName name="newname4" hidden="1">{"WEO",#N/A,FALSE,"T"}</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hidden="1">{"BOP_TAB",#N/A,FALSE,"N";"MIDTERM_TAB",#N/A,FALSE,"O"}</definedName>
    <definedName name="wrn.formula." hidden="1">{#N/A,#N/A,FALSE,"MS"}</definedName>
    <definedName name="wrn.IMF._.RR._.Office." hidden="1">{"ca",#N/A,FALSE,"Detailed BOP";"ka",#N/A,FALSE,"Detailed BOP";"btl",#N/A,FALSE,"Detailed BOP";#N/A,#N/A,FALSE,"Debt  Stock TBL";"imfprint",#N/A,FALSE,"IMF";"imfdebtservice",#N/A,FALSE,"IMF";"tradeprint",#N/A,FALSE,"Trade"}</definedName>
    <definedName name="wrn.Input._.and._.output._.tables." hidden="1">{#N/A,#N/A,FALSE,"SimInp1";#N/A,#N/A,FALSE,"SimInp2";#N/A,#N/A,FALSE,"SimOut1";#N/A,#N/A,FALSE,"SimOut2";#N/A,#N/A,FALSE,"SimOut3";#N/A,#N/A,FALSE,"SimOut4";#N/A,#N/A,FALSE,"SimOut5"}</definedName>
    <definedName name="wrn.Main._.Economic._.Indicators." hidden="1">{"Main Economic Indicators",#N/A,FALSE,"C"}</definedName>
    <definedName name="wrn.MDABOP." hidden="1">{"BOP_TAB",#N/A,FALSE,"N";"MIDTERM_TAB",#N/A,FALSE,"O";"FUND_CRED",#N/A,FALSE,"P";"DEBT_TAB1",#N/A,FALSE,"Q";"DEBT_TAB2",#N/A,FALSE,"Q";"FORFIN_TAB1",#N/A,FALSE,"R";"FORFIN_TAB2",#N/A,FALSE,"R";"BOP_ANALY",#N/A,FALSE,"U"}</definedName>
    <definedName name="wrn.MONA." hidden="1">{"MONA",#N/A,FALSE,"S"}</definedName>
    <definedName name="wrn.Output._.tables." hidden="1">{#N/A,#N/A,FALSE,"I";#N/A,#N/A,FALSE,"J";#N/A,#N/A,FALSE,"K";#N/A,#N/A,FALSE,"L";#N/A,#N/A,FALSE,"M";#N/A,#N/A,FALSE,"N";#N/A,#N/A,FALSE,"O"}</definedName>
    <definedName name="wrn.Print._.Detailed._.Tables." hidden="1">{"ca",#N/A,FALSE,"Detailed BOP";"ka",#N/A,FALSE,"Detailed BOP";"btl",#N/A,FALSE,"Detailed BOP";#N/A,#N/A,FALSE,"Debt  Stock TBL";"imfprint",#N/A,FALSE,"IMF";"nirprintview",#N/A,FALSE,"NIR";"tradeprint",#N/A,FALSE,"Trade";"imfdebtservice",#N/A,FALSE,"IMF"}</definedName>
    <definedName name="wrn.WEO." hidden="1">{"WEO",#N/A,FALSE,"T"}</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<sst xmlns="http://schemas.openxmlformats.org/spreadsheetml/2006/main" count="237" uniqueCount="173">
  <si>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</si>
  <si>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</si>
  <si>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</si>
  <si>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</si>
  <si>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</si>
  <si>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</si>
  <si>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</si>
  <si>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</si>
  <si>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</si>
  <si>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</si>
  <si>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</si>
  <si>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</si>
  <si>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</si>
  <si>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</si>
  <si>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</si>
  <si>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</si>
  <si>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</si>
  <si>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</si>
  <si>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</si>
  <si>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</si>
  <si>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</si>
  <si>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</si>
  <si>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</si>
  <si>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</si>
  <si>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</si>
  <si>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</si>
  <si>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</si>
  <si>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</si>
  <si>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</si>
  <si>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</si>
  <si>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</si>
  <si>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</si>
  <si>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</si>
  <si>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</si>
  <si>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</si>
  <si>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</si>
  <si>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Totali (korrente + kapitale + Shp nga te ardh.jashte limiti)</t>
  </si>
  <si>
    <t>C</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</si>
  <si>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</si>
  <si>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</si>
  <si>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</si>
  <si>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</si>
  <si>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</si>
  <si>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</si>
  <si>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</si>
  <si>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</si>
  <si>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</si>
  <si>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</si>
  <si>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</si>
  <si>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</si>
  <si>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</si>
  <si>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</si>
  <si>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</si>
  <si>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</si>
  <si>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Viti i përfundimit</t>
  </si>
  <si>
    <t>REALIZIMI për periudhën e raportimit (4-mujore/vjetore)</t>
  </si>
  <si>
    <t>Projektet me financim te brendshëm (ne 000/leke)</t>
  </si>
  <si>
    <t>Projektet me financim te huaj (ne 000/leke)</t>
  </si>
  <si>
    <t>Niveli faktik i  vitit paraardhes</t>
  </si>
  <si>
    <t>Kodi i
Treguesit te Performances/Produktit</t>
  </si>
  <si>
    <t>% e Realizimit te Treguesit te Performances/Produktit</t>
  </si>
  <si>
    <t>**Treguesit e performancës/Produktet:</t>
  </si>
  <si>
    <t>Emertimi i Treguesit te Performances/Produktit</t>
  </si>
  <si>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</si>
  <si>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</si>
  <si>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</si>
  <si>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</si>
  <si>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</si>
  <si>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</si>
  <si>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</si>
  <si>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</si>
  <si>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</si>
  <si>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</si>
  <si>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</si>
  <si>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</si>
  <si>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</si>
  <si>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</si>
  <si>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</si>
  <si>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</si>
  <si>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</si>
  <si>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</si>
  <si>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</si>
  <si>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Luhatjet ne Koston per Njesi</t>
  </si>
  <si>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</si>
  <si>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</si>
  <si>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14</t>
  </si>
  <si>
    <t>E</t>
  </si>
  <si>
    <t>01180</t>
  </si>
  <si>
    <t>M 140049</t>
  </si>
  <si>
    <t>Nr vendimesh</t>
  </si>
  <si>
    <t xml:space="preserve">Niveli i Planifikuar per 4-Mujorin e pare </t>
  </si>
  <si>
    <t xml:space="preserve">Niveli faktik per 4-Mujorin e pare </t>
  </si>
  <si>
    <t xml:space="preserve">Sasia e Planifikuar per 4-Mujorin e pare </t>
  </si>
  <si>
    <t>Shpenzimet 
Planifikuar per 4-Mujorin e pare</t>
  </si>
  <si>
    <t>Kosto per Njesi 
Planifikuar per 4-Mujorin e pare</t>
  </si>
  <si>
    <t>Shpenzimet 
(sipas vitit paraardhes)</t>
  </si>
  <si>
    <t>Sasia (sipas planit te vitit korent)</t>
  </si>
  <si>
    <t>Shpenzimet 
(sipas planit te vitit korent)</t>
  </si>
  <si>
    <t>Kosto per Njesi 
(sipas planit te vitit korent)</t>
  </si>
  <si>
    <t>Sasia Faktike (ne fund te vitit korent)</t>
  </si>
  <si>
    <t>Shpenzimet Faktike (ne fund te vitit korent)</t>
  </si>
  <si>
    <t>Kosto per Njesi Faktike (ne fund te vitit korent)</t>
  </si>
  <si>
    <t>V</t>
  </si>
  <si>
    <t>Niveli i rishikuar ne vitin korent</t>
  </si>
  <si>
    <t>*Objektivat e politikës*:</t>
  </si>
  <si>
    <r>
      <t>Emertimi i Treguesit te Performances</t>
    </r>
    <r>
      <rPr>
        <b/>
        <sz val="11"/>
        <color indexed="60"/>
        <rFont val="Times New Roman"/>
        <family val="1"/>
      </rPr>
      <t>***</t>
    </r>
    <r>
      <rPr>
        <b/>
        <sz val="11"/>
        <color indexed="8"/>
        <rFont val="Times New Roman"/>
        <family val="1"/>
      </rPr>
      <t>/Produktit</t>
    </r>
  </si>
  <si>
    <t>Niveli i planifikuar ne vitin korent ha</t>
  </si>
  <si>
    <t>Realizuar 100%</t>
  </si>
  <si>
    <t xml:space="preserve">V = V - I
</t>
  </si>
  <si>
    <t xml:space="preserve">V = V - II
</t>
  </si>
  <si>
    <t xml:space="preserve">V = V - III
</t>
  </si>
  <si>
    <r>
      <rPr>
        <b/>
        <i/>
        <sz val="10"/>
        <color indexed="60"/>
        <rFont val="Times New Roman"/>
        <family val="1"/>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</si>
  <si>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r>
      <rPr>
        <b/>
        <i/>
        <sz val="10"/>
        <color indexed="60"/>
        <rFont val="Times New Roman"/>
        <family val="1"/>
      </rPr>
      <t xml:space="preserve">** Si tregues për vlerësimin e performancës së objektivave, krahas produkteve, shërbejnë edhe tregues të tjerë të matshëm të lidhur me to. Këto mund të jene standarte të njohura të fushës; tregues statistikorë; indekse kombëtare e ndërkombëtare,etj. </t>
    </r>
  </si>
  <si>
    <r>
      <rPr>
        <b/>
        <i/>
        <sz val="10"/>
        <color indexed="60"/>
        <rFont val="Times New Roman"/>
        <family val="1"/>
      </rPr>
      <t>***Ketu listohen te gjithe treguesit e performances, perfshi dhe produktet. Raportimi per produktet behet periodik dhe vjetor, ndersa raportimi per treguesit e performances mund te behet edhe vetem vjetor, nqs matshmeria e tyre periodike paraqet veshtiresi objektive.</t>
    </r>
  </si>
  <si>
    <t>Vendime nga Oborret në përdorim</t>
  </si>
  <si>
    <t>Trajtimi  i kërkesave  për njohje pronësie ndër vite</t>
  </si>
  <si>
    <t>Shpërndarja e fondit të Aluiznit</t>
  </si>
  <si>
    <t xml:space="preserve">Objektivi 3 </t>
  </si>
  <si>
    <t>Objektivi 2</t>
  </si>
  <si>
    <t xml:space="preserve">Trajtimi  i kërkesave  për njohje pronësie ndër vite </t>
  </si>
  <si>
    <t>Objektivi 1</t>
  </si>
  <si>
    <t xml:space="preserve">Të kryej  proçesin e  vlerësimit financiar të vendimeve përfundimtare nga viti 1993 e në vijim dhe të shpërndajë Fondin Special të Kompensimit  sipas akteve ligjore në fuqi.  </t>
  </si>
  <si>
    <t>Të kryeje proçesin e trajtimit të pronësisë për dosjet pa vendim që ndodhen  pranë institucionit dhe dosjet e reja që u hapen në kuadër të ligjit .</t>
  </si>
  <si>
    <t>Shërbimi i Kthimit dhe I Kompensimit  të Pronave</t>
  </si>
  <si>
    <t>Shërbimi i Kthimit dhe Kompensimit  të Pronave</t>
  </si>
  <si>
    <t>Shërbimi i Kthimit dhe  Kompensimit  të Pronave</t>
  </si>
  <si>
    <t>Cope</t>
  </si>
  <si>
    <t>Nr Vendimesh</t>
  </si>
  <si>
    <t>Nr.Subjektesh</t>
  </si>
  <si>
    <t>Periudha e Raportimit: Janar-Prill 2019</t>
  </si>
  <si>
    <t>A1</t>
  </si>
  <si>
    <t>Vendime perfundimtare per kompensim te njohur te perditesuara</t>
  </si>
  <si>
    <t>Përfitues nga fondi fizik dhe financiar të kompensuar</t>
  </si>
  <si>
    <t>Vendimet e ankimuara  në Gjykatë</t>
  </si>
  <si>
    <t>BlerjeBlerje Paisje Elektronike</t>
  </si>
  <si>
    <t>Buxheti 2019</t>
  </si>
  <si>
    <t>NR.Subjektesh</t>
  </si>
  <si>
    <t>Sasia Faktike (sipas vitit paraardhes)</t>
  </si>
  <si>
    <t>Kosto per Njesi (sipas vitit paraardhes)</t>
  </si>
  <si>
    <t>i vitit paraardhes
Viti 2018</t>
  </si>
  <si>
    <t>Plan                   Viti 2019</t>
  </si>
  <si>
    <t>Plan Fillestar Viti 2019</t>
  </si>
  <si>
    <t>Plan i Rishikuar Viti 2019</t>
  </si>
  <si>
    <t>Shpenzime nga Të ardhurat jashte limiti ATP</t>
  </si>
  <si>
    <t>Shpenzime nga Të ardhurat jashte limiti ALUIZNI</t>
  </si>
  <si>
    <t>Legalizimi dhe perpunimi I informacionit tekniko ligjor per ndertimet informale</t>
  </si>
  <si>
    <t>Nr. I lejeve</t>
  </si>
  <si>
    <t>F</t>
  </si>
  <si>
    <t>Nr. i praktikave legalizimi pasuri informale</t>
  </si>
  <si>
    <r>
      <t xml:space="preserve">Sasia (sipas </t>
    </r>
    <r>
      <rPr>
        <b/>
        <sz val="10"/>
        <color indexed="60"/>
        <rFont val="Times New Roman"/>
        <family val="1"/>
      </rPr>
      <t>planit</t>
    </r>
    <r>
      <rPr>
        <b/>
        <sz val="10"/>
        <rFont val="Times New Roman"/>
        <family val="1"/>
      </rPr>
      <t xml:space="preserve"> </t>
    </r>
    <r>
      <rPr>
        <b/>
        <sz val="10"/>
        <color indexed="60"/>
        <rFont val="Times New Roman"/>
        <family val="1"/>
      </rPr>
      <t>te rishikuar</t>
    </r>
    <r>
      <rPr>
        <b/>
        <sz val="10"/>
        <rFont val="Times New Roman"/>
        <family val="1"/>
      </rPr>
      <t xml:space="preserve"> te vitit korent)</t>
    </r>
  </si>
  <si>
    <r>
      <t xml:space="preserve">Shpenzimet 
(sipas </t>
    </r>
    <r>
      <rPr>
        <b/>
        <sz val="10"/>
        <color indexed="60"/>
        <rFont val="Times New Roman"/>
        <family val="1"/>
      </rPr>
      <t xml:space="preserve">planit te rishikuar </t>
    </r>
    <r>
      <rPr>
        <b/>
        <sz val="10"/>
        <rFont val="Times New Roman"/>
        <family val="1"/>
      </rPr>
      <t>te vitit korent)</t>
    </r>
  </si>
  <si>
    <r>
      <t xml:space="preserve">Kosto per Njesi 
(sipas </t>
    </r>
    <r>
      <rPr>
        <b/>
        <sz val="10"/>
        <color indexed="60"/>
        <rFont val="Times New Roman"/>
        <family val="1"/>
      </rPr>
      <t>planit te rishikuar</t>
    </r>
    <r>
      <rPr>
        <b/>
        <sz val="10"/>
        <rFont val="Times New Roman"/>
        <family val="1"/>
      </rPr>
      <t xml:space="preserve"> te vitit korent)</t>
    </r>
  </si>
  <si>
    <t>Realizimi I te ardhurave nga legalizimi</t>
  </si>
  <si>
    <t>Nga keto per ATP-ne</t>
  </si>
  <si>
    <t>M 140303</t>
  </si>
  <si>
    <t>Blerje paisje elektronike ASHJK - ALUIZNI</t>
  </si>
  <si>
    <t>Eshte derguar per prokurim tek AKSHI shkresa nr.prot 2924 dt.21.03.2019</t>
  </si>
  <si>
    <t>Blerje paisje elektronike (Teodolit)</t>
  </si>
  <si>
    <t>Plani i Buxhetit viti 2019</t>
  </si>
  <si>
    <t>Me shkresën nr.2213,date 01.03.2019 I jemi drejtuar AKSHI per realizimin e prokurimit.Me shkresen nr1933/1,DT.18.04.2019 , AKSHI na bene me dije se proceduren e prokurimit nuk mund te kryehet prej tyre,per ketet arsye ATP do filloj proceduren per realizimin e investimit.</t>
  </si>
  <si>
    <t>Paisje Elektronike (Teodolit)</t>
  </si>
  <si>
    <t>Objektivi 2  Realizuar 100%  Per vitin 2019 jane trajtuar 3000 kerkesa "Per njohje Pronesie ". Ne zbatim te nenit 34 te ligjit 133/2015 afati I shyrtimit te kerkesave ka mbaruar me date 23.02.2019 . Ne kete kuader ATP filloj procesin e njoftimeve kundrejt subjekteve kerkues duke i bere te njohur perfundimin e afatit e kerkesat e pa trajtuara , duke i bere me dije se tashme procesi i njohjes se pronesise do te kryehet ne gjykaten e shkalles se pare te vendit ku ndodhet prona . Gjate perjudhes Mars - Prill jane kryer rreth 3500 njoftime. Po ne kete perjudhe jane aplikuar rreth 1300 kerkesa per terheqjen e dokumentacionit  tekniko ligjore te kerkesave te pa trajtuar kundrejt procedures administrative te miratuar nga agjencia .</t>
  </si>
  <si>
    <t>Objektiv eshte realizuar ne masen 80% . Ne vitin 2019 ka perfunduar se vleresuari gjithsej 25968 vendime perfundimtare per kompensim te viteve 1993-2013 vleresim prej te cilit te rezultuan te dhena si me poshte: 1.21429 vendime u vleresuan financiarisht me nje vlere prej 100,655,738,106 leke, vlere e cila pritet te ndryshoje pasi ATP-ja eshte ne pritje te perfundimit te ankimeve nhga subjekti na baze te afateve ligjore.   2. 3721 vendime kosiderohen te kompensuara referuar nenit 7,pika 2, germa "a" te Ligjit nr.133/2015 dhe pikes 3 , germa "c/ii"te VKM-se nr.223/2016 i ndryshuar. Pika 3.     818 vendime te dublikuara . Per Perjudhen Janar - Prill jane bere 72 Aplikime nga subjektet per tu njohur me te drejten per kompesim financiar dhe fizik. Per kompensimi me raste te vecanta per perjudhen Janar - Prill jane bere 71 Aplikime dhe  nga keto 26 jane dosje qe kane kaluar nga kompensimi Finaciar dhe Fizik tek kompensimi Financiar me raste te vecanta, shohim nje rritje te ketij lloj kompensimi .</t>
  </si>
  <si>
    <t>Realizuar 100%  Perfunduar me vleresimin 21429 vendimeve ,duke nxjerre nje fature financiare me vleren 100,655,738,106 leke</t>
  </si>
  <si>
    <t>Realizuar 100% Ne perjudhen Janar - Prill  jane ekzekutuar vendime kompensimi me kerekese te vecante .</t>
  </si>
  <si>
    <t>Realizuar 100% . Ne vitin 2019 kane qene e mundur te ndiqen 280 pati civile dhe administrative qe jane te regjistruar ne gjykaten e shkalles se pare dhe gjykaten e apelit civil Tirane. Në gjykaten shkalles se pare civile dhe apelin civil jane ndjekur padi te cilat jane per njohjen e te drejtes se prones dhe ne gjykaten e administrative jane ndjekur padi qe kane te bejne me vleresimin financiar te vendimeve qe kane njohur te drejten e kompensimit, pasi fluksi i padive me mbylljen e procesit me dt.23.02.2019 jane ne rritje .</t>
  </si>
  <si>
    <t>Legalizimi dhe perpunimi i informacionit tekniko ligjor per ndertimet informale dhe Shpendarja e fondit te Aluiznit</t>
  </si>
  <si>
    <t>"Rregullimi i çështjes së pronave ne zbatim te ligjit 133/2015 Për trajtimin e pronës dhe përfundimin e proçesit të kompensimit të pronave dhe akteve nënligjore. Legalizimi ,urbanizimi dhe integrimi i ndërtimeve dhe zonave informale."</t>
  </si>
  <si>
    <t>Ky produktë është realizuar 100% , është përdorur fond nga BSH  Ne vitin 2019 numri I kerkesave per Aliznin per perjudhen Janar - Prill  eshte 558 Subjekte.</t>
  </si>
  <si>
    <t>Ne ATP shuma qe eshte futur me date 04.03.2019 eshte me vlere 144,962  ne 0000/lekë</t>
  </si>
  <si>
    <t>Realizuar 100% Ne vitin 2019 kane aplikuar 49 Subjektet per Tjetersimin e siperfaqes shteterore te pretenduar si oborr ne perdorim. Ne 4- Mujorin e I kemi nje renie te aplikimeve . Ne kete perjudh jane kryer 128 konfirmime indtitucione te tretave dhe 47 verifikime ne terren.</t>
  </si>
  <si>
    <t xml:space="preserve">Objektivi 3  Realizuar 100% . Ne vitin 2019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 25,000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t>
  </si>
  <si>
    <t xml:space="preserve">Realizuar 100% Ne vitin 2019 si pasoj e ndryshimeve ligjore qe solli miratimi I ligjit nr.95/2018 dt.03.12.2018 "Per disa ndryshime dhe shtesa ne ligjin nr.9632,dt.30.10.2006 "Per sistemin e taksave vendore", ndikoj drejtperdrejt ne pamundesine per te realizuar objektivat politike dhe administrative qe lidhen me procesin e legalizimit.Konkretisht ne objektivat e parashikuar per vitin 2019 ishin parashikuar 25,000  numri i leeve te legalizimit ,por sipasoj e ndyshimve ligjore miratimi i lejes se legalizimit nga Aluizni kushtezohet nga 6 hapa proceduriale qe varen nga njesite e veteqeverisjes vendore dhe nga vet subjekti i interesuar :   1. ALUIZNI duhet të njoftojë bashkinë për ndërtimin informal që legalizohet;   2.Bashkia me marrjen e njoftimit duhet të   3.llogaritë vlerën e taksës së ndikimit në infrastrukturë;  4. Bashkia duhet ti njoftojë subjektit aplikues për legalizim vlerën e taksës; Pas njoftimit subjekti duhet të ;  5. paguajë taksën dhe të ; 6. dorëzojë pranë ALUIZNI-t vërtetimin për shlyerjen e saj. Si rrjedhojë, normativa mujore programohet të jetë 800-1.000 leje, duke bërë që numri i pritshëm për vitin 2019 të jetë 10.000 leje.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</si>
</sst>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quot;Lek&quot;_-;\-* #,##0&quot;Lek&quot;_-;_-* &quot;-&quot;&quot;Lek&quot;_-;_-@_-"/>
    <numFmt numFmtId="167" formatCode="_-* #,##0_L_e_k_-;\-* #,##0_L_e_k_-;_-* &quot;-&quot;_L_e_k_-;_-@_-"/>
    <numFmt numFmtId="168" formatCode="_-* #,##0.00&quot;Lek&quot;_-;\-* #,##0.00&quot;Lek&quot;_-;_-* &quot;-&quot;??&quot;Lek&quot;_-;_-@_-"/>
    <numFmt numFmtId="169" formatCode="_-* #,##0.00_L_e_k_-;\-* #,##0.00_L_e_k_-;_-* &quot;-&quot;??_L_e_k_-;_-@_-"/>
    <numFmt numFmtId="170" formatCode="#,##0.0"/>
    <numFmt numFmtId="171" formatCode="_(* #,##0_);_(* \(#,##0\);_(* &quot;-&quot;??_);_(@_)"/>
    <numFmt numFmtId="172" formatCode="0.0%"/>
    <numFmt numFmtId="173" formatCode="0.0"/>
    <numFmt numFmtId="174" formatCode="#,##0.000"/>
    <numFmt numFmtId="175" formatCode="&quot;   &quot;@"/>
    <numFmt numFmtId="176" formatCode="&quot;      &quot;@"/>
    <numFmt numFmtId="177" formatCode="&quot;         &quot;@"/>
    <numFmt numFmtId="178" formatCode="&quot;            &quot;@"/>
    <numFmt numFmtId="179" formatCode="&quot;               &quot;@"/>
    <numFmt numFmtId="180" formatCode="_([$€]* #,##0.00_);_([$€]* \(#,##0.00\);_([$€]* &quot;-&quot;??_);_(@_)"/>
    <numFmt numFmtId="181" formatCode="[&gt;=0.05]#,##0.0;[&lt;=-0.05]\-#,##0.0;?0.0"/>
    <numFmt numFmtId="182" formatCode="[Black]#,##0.0;[Black]\-#,##0.0;;"/>
    <numFmt numFmtId="183" formatCode="[Black][&gt;0.05]#,##0.0;[Black][&lt;-0.05]\-#,##0.0;;"/>
    <numFmt numFmtId="184" formatCode="[Black][&gt;0.5]#,##0;[Black][&lt;-0.5]\-#,##0;;"/>
    <numFmt numFmtId="185" formatCode="General\ \ \ \ \ \ "/>
    <numFmt numFmtId="186" formatCode="0.0\ \ \ \ \ \ \ \ "/>
    <numFmt numFmtId="187" formatCode="mmmm\ yyyy"/>
    <numFmt numFmtId="188" formatCode="#,##0\ &quot;Kč&quot;;\-#,##0\ &quot;Kč&quot;"/>
    <numFmt numFmtId="189" formatCode="#,##0.0____"/>
    <numFmt numFmtId="190" formatCode="\$#,##0.00\ ;\(\$#,##0.00\)"/>
    <numFmt numFmtId="191" formatCode="_-&quot;¢&quot;* #,##0_-;\-&quot;¢&quot;* #,##0_-;_-&quot;¢&quot;* &quot;-&quot;_-;_-@_-"/>
    <numFmt numFmtId="192" formatCode="_-&quot;¢&quot;* #,##0.00_-;\-&quot;¢&quot;* #,##0.00_-;_-&quot;¢&quot;* &quot;-&quot;??_-;_-@_-"/>
    <numFmt numFmtId="193" formatCode="_-* #,##0_L_e_k_-;\-* #,##0_L_e_k_-;_-* &quot;-&quot;??_L_e_k_-;_-@_-"/>
    <numFmt numFmtId="194" formatCode="0.0000%"/>
    <numFmt numFmtId="195" formatCode="_-* #,##0.0_L_e_k_-;\-* #,##0.0_L_e_k_-;_-* &quot;-&quot;??_L_e_k_-;_-@_-"/>
    <numFmt numFmtId="196" formatCode="0.00000000"/>
    <numFmt numFmtId="197" formatCode="0.0000000"/>
    <numFmt numFmtId="198" formatCode="0.000000"/>
    <numFmt numFmtId="199" formatCode="0.00000"/>
    <numFmt numFmtId="200" formatCode="0.0000"/>
    <numFmt numFmtId="201" formatCode="#,##0.000000000"/>
    <numFmt numFmtId="202" formatCode="#,##0.00000000"/>
    <numFmt numFmtId="203" formatCode="#,##0.0000000"/>
    <numFmt numFmtId="204" formatCode="#,##0.000000"/>
    <numFmt numFmtId="205" formatCode="#,##0.00000"/>
    <numFmt numFmtId="206" formatCode="#,##0.0000"/>
    <numFmt numFmtId="207" formatCode="&quot;Yes&quot;;&quot;Yes&quot;;&quot;No&quot;"/>
    <numFmt numFmtId="208" formatCode="&quot;True&quot;;&quot;True&quot;;&quot;False&quot;"/>
    <numFmt numFmtId="209" formatCode="&quot;On&quot;;&quot;On&quot;;&quot;Off&quot;"/>
    <numFmt numFmtId="210" formatCode="[$€-2]\ #,##0.00_);[Red]\([$€-2]\ #,##0.00\)"/>
    <numFmt numFmtId="211" formatCode="0.000"/>
    <numFmt numFmtId="212" formatCode="_-* #,##0.000_L_e_k_-;\-* #,##0.000_L_e_k_-;_-* &quot;-&quot;??_L_e_k_-;_-@_-"/>
    <numFmt numFmtId="213" formatCode="_-* #,##0.0000_L_e_k_-;\-* #,##0.0000_L_e_k_-;_-* &quot;-&quot;??_L_e_k_-;_-@_-"/>
    <numFmt numFmtId="214" formatCode="_(* #,##0.0_);_(* \(#,##0.0\);_(* &quot;-&quot;?_);_(@_)"/>
    <numFmt numFmtId="215" formatCode="#,##0.0000000000000000"/>
    <numFmt numFmtId="216" formatCode="#,##0.000000000000000"/>
    <numFmt numFmtId="217" formatCode="#,##0.00000000000000"/>
    <numFmt numFmtId="218" formatCode="#,##0.0000000000000"/>
    <numFmt numFmtId="219" formatCode="#,##0.000000000000"/>
    <numFmt numFmtId="220" formatCode="#,##0.00000000000"/>
    <numFmt numFmtId="221" formatCode="#,##0.0000000000"/>
  </numFmts>
  <fonts count="97">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b/>
      <sz val="12"/>
      <color indexed="60"/>
      <name val="Calibri"/>
      <family val="2"/>
    </font>
    <font>
      <b/>
      <sz val="12"/>
      <name val="Times New Roman"/>
      <family val="1"/>
    </font>
    <font>
      <b/>
      <sz val="11"/>
      <name val="Times New Roman"/>
      <family val="1"/>
    </font>
    <font>
      <b/>
      <sz val="11"/>
      <color indexed="8"/>
      <name val="Times New Roman"/>
      <family val="1"/>
    </font>
    <font>
      <sz val="11"/>
      <name val="Times New Roman"/>
      <family val="1"/>
    </font>
    <font>
      <sz val="8"/>
      <name val="Times New Roman"/>
      <family val="1"/>
    </font>
    <font>
      <b/>
      <sz val="8"/>
      <name val="Times New Roman"/>
      <family val="1"/>
    </font>
    <font>
      <b/>
      <sz val="11"/>
      <color indexed="60"/>
      <name val="Times New Roman"/>
      <family val="1"/>
    </font>
    <font>
      <b/>
      <sz val="8"/>
      <color indexed="12"/>
      <name val="Times New Roman"/>
      <family val="1"/>
    </font>
    <font>
      <b/>
      <i/>
      <sz val="8"/>
      <name val="Times New Roman"/>
      <family val="1"/>
    </font>
    <font>
      <b/>
      <i/>
      <sz val="10"/>
      <color indexed="60"/>
      <name val="Times New Roman"/>
      <family val="1"/>
    </font>
    <font>
      <b/>
      <sz val="10"/>
      <color indexed="60"/>
      <name val="Times New Roman"/>
      <family val="1"/>
    </font>
    <font>
      <b/>
      <sz val="14"/>
      <name val="Times New Roman"/>
      <family val="1"/>
    </font>
    <font>
      <u val="single"/>
      <sz val="10"/>
      <name val="Times New Roman"/>
      <family val="1"/>
    </font>
    <font>
      <sz val="6"/>
      <name val="Times New Roman"/>
      <family val="1"/>
    </font>
    <font>
      <u val="single"/>
      <sz val="12"/>
      <color indexed="60"/>
      <name val="Times New Roman"/>
      <family val="1"/>
    </font>
    <font>
      <sz val="10"/>
      <color indexed="60"/>
      <name val="Times New Roman"/>
      <family val="1"/>
    </font>
    <font>
      <b/>
      <u val="single"/>
      <sz val="10"/>
      <color indexed="60"/>
      <name val="Times New Roman"/>
      <family val="1"/>
    </font>
    <font>
      <u val="single"/>
      <sz val="10"/>
      <color indexed="60"/>
      <name val="Times New Roman"/>
      <family val="1"/>
    </font>
    <font>
      <b/>
      <sz val="10"/>
      <color indexed="8"/>
      <name val="Times New Roman"/>
      <family val="1"/>
    </font>
    <font>
      <b/>
      <u val="single"/>
      <sz val="12"/>
      <color indexed="60"/>
      <name val="Times New Roman"/>
      <family val="1"/>
    </font>
    <font>
      <b/>
      <u val="single"/>
      <sz val="11"/>
      <color indexed="60"/>
      <name val="Times New Roman"/>
      <family val="1"/>
    </font>
    <font>
      <u val="single"/>
      <sz val="11"/>
      <color indexed="60"/>
      <name val="Times New Roman"/>
      <family val="1"/>
    </font>
    <font>
      <sz val="11"/>
      <color indexed="60"/>
      <name val="Times New Roman"/>
      <family val="1"/>
    </font>
    <font>
      <b/>
      <i/>
      <sz val="11"/>
      <color indexed="8"/>
      <name val="Times New Roman"/>
      <family val="1"/>
    </font>
    <font>
      <b/>
      <sz val="11"/>
      <color indexed="10"/>
      <name val="Times New Roman"/>
      <family val="1"/>
    </font>
    <font>
      <b/>
      <sz val="8"/>
      <color indexed="60"/>
      <name val="Times New Roman"/>
      <family val="1"/>
    </font>
    <font>
      <b/>
      <sz val="9"/>
      <color indexed="10"/>
      <name val="Times New Roman"/>
      <family val="1"/>
    </font>
    <font>
      <b/>
      <i/>
      <sz val="11"/>
      <color indexed="10"/>
      <name val="Times New Roman"/>
      <family val="1"/>
    </font>
    <font>
      <b/>
      <sz val="10"/>
      <color indexed="10"/>
      <name val="Times New Roman"/>
      <family val="1"/>
    </font>
    <font>
      <b/>
      <i/>
      <sz val="8"/>
      <color indexed="10"/>
      <name val="Times New Roman"/>
      <family val="1"/>
    </font>
    <font>
      <b/>
      <sz val="8"/>
      <color indexed="10"/>
      <name val="Times New Roman"/>
      <family val="1"/>
    </font>
    <font>
      <b/>
      <i/>
      <sz val="9"/>
      <color indexed="10"/>
      <name val="Times New Roman"/>
      <family val="1"/>
    </font>
    <font>
      <u val="single"/>
      <sz val="12"/>
      <color rgb="FFC00000"/>
      <name val="Times New Roman"/>
      <family val="1"/>
    </font>
    <font>
      <sz val="10"/>
      <color rgb="FFC00000"/>
      <name val="Times New Roman"/>
      <family val="1"/>
    </font>
    <font>
      <b/>
      <u val="single"/>
      <sz val="10"/>
      <color rgb="FFC00000"/>
      <name val="Times New Roman"/>
      <family val="1"/>
    </font>
    <font>
      <u val="single"/>
      <sz val="10"/>
      <color rgb="FFC00000"/>
      <name val="Times New Roman"/>
      <family val="1"/>
    </font>
    <font>
      <b/>
      <sz val="10"/>
      <color rgb="FFC00000"/>
      <name val="Times New Roman"/>
      <family val="1"/>
    </font>
    <font>
      <b/>
      <sz val="10"/>
      <color rgb="FF000000"/>
      <name val="Times New Roman"/>
      <family val="1"/>
    </font>
    <font>
      <b/>
      <u val="single"/>
      <sz val="12"/>
      <color rgb="FFC00000"/>
      <name val="Times New Roman"/>
      <family val="1"/>
    </font>
    <font>
      <b/>
      <sz val="11"/>
      <color rgb="FFC00000"/>
      <name val="Times New Roman"/>
      <family val="1"/>
    </font>
    <font>
      <b/>
      <sz val="11"/>
      <color theme="1"/>
      <name val="Times New Roman"/>
      <family val="1"/>
    </font>
    <font>
      <b/>
      <u val="single"/>
      <sz val="11"/>
      <color rgb="FFC00000"/>
      <name val="Times New Roman"/>
      <family val="1"/>
    </font>
    <font>
      <u val="single"/>
      <sz val="11"/>
      <color rgb="FFC00000"/>
      <name val="Times New Roman"/>
      <family val="1"/>
    </font>
    <font>
      <sz val="11"/>
      <color rgb="FFC00000"/>
      <name val="Times New Roman"/>
      <family val="1"/>
    </font>
    <font>
      <b/>
      <i/>
      <sz val="11"/>
      <color theme="1"/>
      <name val="Times New Roman"/>
      <family val="1"/>
    </font>
    <font>
      <b/>
      <sz val="11"/>
      <color rgb="FFFF0000"/>
      <name val="Times New Roman"/>
      <family val="1"/>
    </font>
    <font>
      <b/>
      <sz val="8"/>
      <color rgb="FFC00000"/>
      <name val="Times New Roman"/>
      <family val="1"/>
    </font>
    <font>
      <b/>
      <i/>
      <sz val="10"/>
      <color rgb="FFC00000"/>
      <name val="Times New Roman"/>
      <family val="1"/>
    </font>
    <font>
      <b/>
      <sz val="10"/>
      <color theme="1"/>
      <name val="Times New Roman"/>
      <family val="1"/>
    </font>
    <font>
      <b/>
      <sz val="9"/>
      <color rgb="FFFF0000"/>
      <name val="Times New Roman"/>
      <family val="1"/>
    </font>
    <font>
      <b/>
      <i/>
      <sz val="11"/>
      <color rgb="FFFF0000"/>
      <name val="Times New Roman"/>
      <family val="1"/>
    </font>
    <font>
      <b/>
      <sz val="10"/>
      <color rgb="FFFF0000"/>
      <name val="Times New Roman"/>
      <family val="1"/>
    </font>
    <font>
      <b/>
      <i/>
      <sz val="8"/>
      <color rgb="FFFF0000"/>
      <name val="Times New Roman"/>
      <family val="1"/>
    </font>
    <font>
      <b/>
      <sz val="8"/>
      <color rgb="FFFF0000"/>
      <name val="Times New Roman"/>
      <family val="1"/>
    </font>
    <font>
      <b/>
      <i/>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6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medium"/>
      <bottom style="medium"/>
    </border>
    <border>
      <left>
        <color indexed="63"/>
      </left>
      <right style="thin"/>
      <top style="medium"/>
      <bottom style="medium"/>
    </border>
    <border>
      <left style="thin"/>
      <right style="thin"/>
      <top style="medium"/>
      <bottom style="thin"/>
    </border>
    <border>
      <left style="medium"/>
      <right>
        <color indexed="63"/>
      </right>
      <top>
        <color indexed="63"/>
      </top>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style="medium"/>
    </border>
    <border>
      <left>
        <color indexed="63"/>
      </left>
      <right style="medium"/>
      <top style="medium"/>
      <bottom>
        <color indexed="63"/>
      </bottom>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medium"/>
      <bottom style="medium"/>
    </border>
    <border>
      <left style="medium"/>
      <right>
        <color indexed="63"/>
      </right>
      <top style="medium"/>
      <bottom style="medium"/>
    </border>
    <border>
      <left style="thin"/>
      <right style="medium"/>
      <top style="medium"/>
      <bottom>
        <color indexed="63"/>
      </bottom>
    </border>
    <border>
      <left style="medium"/>
      <right style="thin"/>
      <top style="medium"/>
      <bottom style="thin"/>
    </border>
  </borders>
  <cellStyleXfs count="1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vertical="top"/>
      <protection/>
    </xf>
    <xf numFmtId="0" fontId="4" fillId="0" borderId="0">
      <alignment/>
      <protection/>
    </xf>
    <xf numFmtId="0" fontId="4" fillId="0" borderId="0">
      <alignment/>
      <protection/>
    </xf>
    <xf numFmtId="0" fontId="4" fillId="0" borderId="0">
      <alignment/>
      <protection/>
    </xf>
    <xf numFmtId="175" fontId="6" fillId="0" borderId="0" applyFont="0" applyFill="0" applyBorder="0" applyAlignment="0" applyProtection="0"/>
    <xf numFmtId="176"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177" fontId="6" fillId="0" borderId="0" applyFont="0" applyFill="0" applyBorder="0" applyAlignment="0" applyProtection="0"/>
    <xf numFmtId="178" fontId="6" fillId="0" borderId="0" applyFon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179" fontId="6" fillId="0" borderId="0" applyFont="0" applyFill="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3" fontId="0" fillId="8" borderId="1" applyNumberFormat="0">
      <alignment/>
      <protection/>
    </xf>
    <xf numFmtId="0" fontId="10" fillId="20" borderId="2" applyNumberFormat="0" applyAlignment="0" applyProtection="0"/>
    <xf numFmtId="0" fontId="11" fillId="0" borderId="3" applyNumberFormat="0" applyFont="0" applyFill="0" applyAlignment="0" applyProtection="0"/>
    <xf numFmtId="0" fontId="12" fillId="21" borderId="4" applyNumberFormat="0" applyAlignment="0" applyProtection="0"/>
    <xf numFmtId="169" fontId="0" fillId="0" borderId="0" applyFont="0" applyFill="0" applyBorder="0" applyAlignment="0" applyProtection="0"/>
    <xf numFmtId="0" fontId="13" fillId="0" borderId="0">
      <alignment/>
      <protection/>
    </xf>
    <xf numFmtId="16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4" fontId="14" fillId="0" borderId="0">
      <alignment horizontal="right" vertical="top"/>
      <protection/>
    </xf>
    <xf numFmtId="0" fontId="13" fillId="0" borderId="0">
      <alignment/>
      <protection/>
    </xf>
    <xf numFmtId="0" fontId="13" fillId="0" borderId="0">
      <alignment/>
      <protection/>
    </xf>
    <xf numFmtId="168" fontId="0" fillId="0" borderId="0" applyFont="0" applyFill="0" applyBorder="0" applyAlignment="0" applyProtection="0"/>
    <xf numFmtId="166" fontId="0" fillId="0" borderId="0" applyFont="0" applyFill="0" applyBorder="0" applyAlignment="0" applyProtection="0"/>
    <xf numFmtId="0" fontId="11" fillId="0" borderId="0" applyFont="0" applyFill="0" applyBorder="0" applyAlignment="0" applyProtection="0"/>
    <xf numFmtId="0" fontId="0" fillId="20" borderId="0" applyNumberFormat="0" applyBorder="0" applyProtection="0">
      <alignment/>
    </xf>
    <xf numFmtId="180" fontId="0" fillId="0" borderId="0" applyFont="0" applyFill="0" applyBorder="0" applyAlignment="0" applyProtection="0"/>
    <xf numFmtId="172" fontId="0" fillId="5" borderId="5" applyNumberFormat="0" applyFont="0" applyBorder="0" applyAlignment="0" applyProtection="0"/>
    <xf numFmtId="172" fontId="0" fillId="5" borderId="5" applyNumberFormat="0" applyFont="0" applyBorder="0" applyAlignment="0" applyProtection="0"/>
    <xf numFmtId="0" fontId="15" fillId="0" borderId="0" applyNumberForma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3" fillId="0" borderId="0" applyNumberFormat="0" applyFill="0" applyBorder="0" applyAlignment="0" applyProtection="0"/>
    <xf numFmtId="0" fontId="16" fillId="4" borderId="0" applyNumberFormat="0" applyBorder="0" applyAlignment="0" applyProtection="0"/>
    <xf numFmtId="38" fontId="1" fillId="20" borderId="0" applyNumberFormat="0" applyBorder="0" applyAlignment="0" applyProtection="0"/>
    <xf numFmtId="38" fontId="1" fillId="20"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3" borderId="1" applyNumberFormat="0" applyBorder="0" applyProtection="0">
      <alignment/>
    </xf>
    <xf numFmtId="170" fontId="6" fillId="0" borderId="0" applyFont="0" applyFill="0" applyBorder="0" applyAlignment="0" applyProtection="0"/>
    <xf numFmtId="3" fontId="6" fillId="0" borderId="0" applyFont="0" applyFill="0" applyBorder="0" applyAlignment="0" applyProtection="0"/>
    <xf numFmtId="0" fontId="20" fillId="7" borderId="2" applyNumberFormat="0" applyAlignment="0" applyProtection="0"/>
    <xf numFmtId="10" fontId="1" fillId="22" borderId="9" applyNumberFormat="0" applyBorder="0" applyAlignment="0" applyProtection="0"/>
    <xf numFmtId="10" fontId="1" fillId="22" borderId="9" applyNumberFormat="0" applyBorder="0" applyAlignment="0" applyProtection="0"/>
    <xf numFmtId="3" fontId="0" fillId="7" borderId="0" applyNumberFormat="0" applyBorder="0">
      <alignment/>
      <protection/>
    </xf>
    <xf numFmtId="170" fontId="21" fillId="0" borderId="0">
      <alignment/>
      <protection/>
    </xf>
    <xf numFmtId="0" fontId="22" fillId="0" borderId="10" applyNumberFormat="0" applyFill="0" applyAlignment="0" applyProtection="0"/>
    <xf numFmtId="188" fontId="11"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5" fontId="11"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191" fontId="23" fillId="0" borderId="0" applyFont="0" applyFill="0" applyBorder="0" applyAlignment="0" applyProtection="0"/>
    <xf numFmtId="192" fontId="23" fillId="0" borderId="0" applyFont="0" applyFill="0" applyBorder="0" applyAlignment="0" applyProtection="0"/>
    <xf numFmtId="42" fontId="23" fillId="0" borderId="0" applyFont="0" applyFill="0" applyBorder="0" applyAlignment="0" applyProtection="0"/>
    <xf numFmtId="44" fontId="23" fillId="0" borderId="0" applyFont="0" applyFill="0" applyBorder="0" applyAlignment="0" applyProtection="0"/>
    <xf numFmtId="0" fontId="24" fillId="23" borderId="0" applyNumberFormat="0" applyBorder="0" applyAlignment="0" applyProtection="0"/>
    <xf numFmtId="0" fontId="25" fillId="0" borderId="0">
      <alignment/>
      <protection/>
    </xf>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181" fontId="23" fillId="0" borderId="0" applyFill="0" applyBorder="0" applyAlignment="0" applyProtection="0"/>
    <xf numFmtId="181" fontId="23" fillId="0" borderId="0" applyFill="0" applyBorder="0" applyAlignment="0" applyProtection="0"/>
    <xf numFmtId="0" fontId="0" fillId="0" borderId="0">
      <alignment/>
      <protection/>
    </xf>
    <xf numFmtId="0" fontId="0" fillId="24" borderId="1" applyNumberFormat="0" applyFont="0" applyAlignment="0" applyProtection="0"/>
    <xf numFmtId="0" fontId="0" fillId="24" borderId="1" applyNumberFormat="0" applyFont="0" applyAlignment="0" applyProtection="0"/>
    <xf numFmtId="0" fontId="27" fillId="20" borderId="11" applyNumberFormat="0" applyAlignment="0" applyProtection="0"/>
    <xf numFmtId="40" fontId="5" fillId="22" borderId="0">
      <alignment horizontal="right"/>
      <protection/>
    </xf>
    <xf numFmtId="40" fontId="5"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2" fontId="11" fillId="0" borderId="0" applyFont="0" applyFill="0" applyBorder="0" applyAlignment="0" applyProtection="0"/>
    <xf numFmtId="189" fontId="23" fillId="0" borderId="0" applyFill="0" applyBorder="0" applyAlignment="0">
      <protection/>
    </xf>
    <xf numFmtId="189" fontId="23" fillId="0" borderId="0" applyFill="0" applyBorder="0" applyAlignment="0">
      <protection/>
    </xf>
    <xf numFmtId="3" fontId="0" fillId="25" borderId="1" applyNumberFormat="0">
      <alignment/>
      <protection/>
    </xf>
    <xf numFmtId="0" fontId="6" fillId="0" borderId="0">
      <alignment/>
      <protection/>
    </xf>
    <xf numFmtId="0" fontId="28" fillId="0" borderId="0">
      <alignment/>
      <protection/>
    </xf>
    <xf numFmtId="0" fontId="5" fillId="0" borderId="0">
      <alignment vertical="top"/>
      <protection/>
    </xf>
    <xf numFmtId="0" fontId="0" fillId="0" borderId="0" applyNumberFormat="0">
      <alignment/>
      <protection/>
    </xf>
    <xf numFmtId="0" fontId="29" fillId="0" borderId="0" applyNumberFormat="0" applyFill="0" applyBorder="0" applyAlignment="0" applyProtection="0"/>
    <xf numFmtId="0" fontId="30" fillId="0" borderId="12" applyNumberFormat="0" applyFill="0" applyAlignment="0" applyProtection="0"/>
    <xf numFmtId="0" fontId="31" fillId="0" borderId="0" applyNumberFormat="0" applyFill="0" applyBorder="0" applyAlignment="0" applyProtection="0"/>
    <xf numFmtId="0" fontId="32" fillId="0" borderId="0" applyNumberFormat="0" applyFont="0" applyFill="0" applyBorder="0" applyAlignment="0" applyProtection="0"/>
    <xf numFmtId="0" fontId="33" fillId="0" borderId="0" applyNumberFormat="0" applyFont="0" applyFill="0" applyBorder="0" applyAlignment="0" applyProtection="0"/>
    <xf numFmtId="0" fontId="33"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32" fillId="0" borderId="0" applyNumberFormat="0" applyFont="0" applyFill="0" applyBorder="0" applyAlignment="0" applyProtection="0"/>
    <xf numFmtId="0" fontId="23" fillId="0" borderId="0">
      <alignment/>
      <protection/>
    </xf>
    <xf numFmtId="0" fontId="23" fillId="0" borderId="0">
      <alignment/>
      <protection/>
    </xf>
    <xf numFmtId="0" fontId="34" fillId="0" borderId="0">
      <alignment horizontal="left" wrapText="1"/>
      <protection/>
    </xf>
    <xf numFmtId="0" fontId="35" fillId="0" borderId="13" applyNumberFormat="0" applyFont="0" applyFill="0" applyBorder="0" applyAlignment="0" applyProtection="0"/>
    <xf numFmtId="185" fontId="6" fillId="0" borderId="0" applyNumberFormat="0" applyFont="0" applyFill="0" applyBorder="0" applyAlignment="0" applyProtection="0"/>
    <xf numFmtId="0" fontId="35" fillId="0" borderId="0" applyNumberFormat="0" applyFont="0" applyFill="0" applyBorder="0" applyAlignment="0" applyProtection="0"/>
    <xf numFmtId="186" fontId="35" fillId="0" borderId="0" applyNumberFormat="0" applyFont="0" applyFill="0" applyBorder="0" applyAlignment="0" applyProtection="0"/>
    <xf numFmtId="0" fontId="23" fillId="0" borderId="13" applyNumberFormat="0" applyFont="0" applyFill="0" applyAlignment="0" applyProtection="0"/>
    <xf numFmtId="0" fontId="23" fillId="0" borderId="13" applyNumberFormat="0" applyFont="0" applyFill="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0" fontId="35" fillId="0" borderId="0" applyNumberFormat="0" applyFont="0" applyFill="0" applyBorder="0" applyAlignment="0" applyProtection="0"/>
    <xf numFmtId="0" fontId="23" fillId="0" borderId="0" applyNumberFormat="0" applyFont="0" applyFill="0" applyBorder="0" applyAlignment="0" applyProtection="0"/>
    <xf numFmtId="0" fontId="23" fillId="0" borderId="0" applyNumberFormat="0" applyFont="0" applyFill="0" applyBorder="0" applyAlignment="0" applyProtection="0"/>
    <xf numFmtId="187" fontId="23" fillId="0" borderId="0">
      <alignment horizontal="right"/>
      <protection/>
    </xf>
    <xf numFmtId="187" fontId="23" fillId="0" borderId="0">
      <alignment horizontal="right"/>
      <protection/>
    </xf>
    <xf numFmtId="0" fontId="36" fillId="0" borderId="0" applyNumberFormat="0" applyFill="0" applyBorder="0" applyAlignment="0" applyProtection="0"/>
    <xf numFmtId="0" fontId="37" fillId="0" borderId="0" applyNumberFormat="0" applyFill="0" applyBorder="0" applyAlignment="0" applyProtection="0"/>
    <xf numFmtId="173" fontId="4" fillId="0" borderId="0">
      <alignment horizontal="right"/>
      <protection/>
    </xf>
    <xf numFmtId="173" fontId="4" fillId="0" borderId="0">
      <alignment horizontal="right"/>
      <protection/>
    </xf>
    <xf numFmtId="0" fontId="38" fillId="0" borderId="0" applyProtection="0">
      <alignment/>
    </xf>
    <xf numFmtId="190" fontId="38" fillId="0" borderId="0" applyProtection="0">
      <alignment/>
    </xf>
    <xf numFmtId="0" fontId="39" fillId="0" borderId="0" applyProtection="0">
      <alignment/>
    </xf>
    <xf numFmtId="0" fontId="40" fillId="0" borderId="0" applyProtection="0">
      <alignment/>
    </xf>
    <xf numFmtId="0" fontId="38" fillId="0" borderId="14" applyProtection="0">
      <alignment/>
    </xf>
    <xf numFmtId="0" fontId="38" fillId="0" borderId="0">
      <alignment/>
      <protection/>
    </xf>
    <xf numFmtId="10" fontId="38" fillId="0" borderId="0" applyProtection="0">
      <alignment/>
    </xf>
    <xf numFmtId="0" fontId="38" fillId="0" borderId="0">
      <alignment/>
      <protection/>
    </xf>
    <xf numFmtId="2" fontId="38" fillId="0" borderId="0" applyProtection="0">
      <alignment/>
    </xf>
    <xf numFmtId="4" fontId="38" fillId="0" borderId="0" applyProtection="0">
      <alignment/>
    </xf>
  </cellStyleXfs>
  <cellXfs count="318">
    <xf numFmtId="0" fontId="0" fillId="0" borderId="0" xfId="0" applyAlignment="1">
      <alignment/>
    </xf>
    <xf numFmtId="0" fontId="74" fillId="0" borderId="0" xfId="0" applyFont="1" applyAlignment="1">
      <alignment/>
    </xf>
    <xf numFmtId="0" fontId="23" fillId="0" borderId="0" xfId="0" applyFont="1" applyAlignment="1">
      <alignment/>
    </xf>
    <xf numFmtId="0" fontId="23" fillId="0" borderId="0" xfId="0" applyFont="1" applyAlignment="1">
      <alignment vertical="center"/>
    </xf>
    <xf numFmtId="0" fontId="23" fillId="0" borderId="0" xfId="0" applyFont="1" applyFill="1" applyAlignment="1">
      <alignment/>
    </xf>
    <xf numFmtId="3" fontId="23" fillId="0" borderId="0" xfId="0" applyNumberFormat="1" applyFont="1" applyAlignment="1">
      <alignment/>
    </xf>
    <xf numFmtId="3" fontId="23" fillId="26" borderId="0" xfId="0" applyNumberFormat="1" applyFont="1" applyFill="1" applyAlignment="1">
      <alignment vertical="center"/>
    </xf>
    <xf numFmtId="0" fontId="23" fillId="26" borderId="0" xfId="0" applyFont="1" applyFill="1" applyAlignment="1">
      <alignment/>
    </xf>
    <xf numFmtId="193" fontId="23" fillId="0" borderId="0" xfId="53" applyNumberFormat="1" applyFont="1" applyAlignment="1">
      <alignment/>
    </xf>
    <xf numFmtId="0" fontId="46" fillId="0" borderId="0" xfId="0" applyFont="1" applyFill="1" applyBorder="1" applyAlignment="1">
      <alignment horizontal="center"/>
    </xf>
    <xf numFmtId="0" fontId="23" fillId="0" borderId="0" xfId="111" applyFont="1" applyFill="1" applyAlignment="1">
      <alignment vertical="center" wrapText="1"/>
      <protection/>
    </xf>
    <xf numFmtId="0" fontId="23" fillId="0" borderId="0" xfId="111" applyFont="1" applyFill="1" applyAlignment="1">
      <alignment vertical="center"/>
      <protection/>
    </xf>
    <xf numFmtId="0" fontId="75" fillId="0" borderId="0" xfId="111" applyFont="1" applyFill="1" applyAlignment="1">
      <alignment vertical="center"/>
      <protection/>
    </xf>
    <xf numFmtId="0" fontId="32" fillId="26" borderId="15" xfId="111" applyFont="1" applyFill="1" applyBorder="1" applyAlignment="1">
      <alignment vertical="center" wrapText="1"/>
      <protection/>
    </xf>
    <xf numFmtId="3" fontId="32" fillId="26" borderId="15" xfId="53" applyNumberFormat="1" applyFont="1" applyFill="1" applyBorder="1" applyAlignment="1">
      <alignment vertical="center" wrapText="1"/>
    </xf>
    <xf numFmtId="0" fontId="23" fillId="0" borderId="0" xfId="111" applyFont="1" applyFill="1" applyBorder="1" applyAlignment="1">
      <alignment vertical="center" wrapText="1"/>
      <protection/>
    </xf>
    <xf numFmtId="0" fontId="75" fillId="0" borderId="0" xfId="111" applyFont="1" applyFill="1" applyBorder="1" applyAlignment="1">
      <alignment vertical="center"/>
      <protection/>
    </xf>
    <xf numFmtId="0" fontId="32" fillId="0" borderId="0" xfId="111" applyFont="1" applyFill="1" applyAlignment="1">
      <alignment vertical="center" wrapText="1"/>
      <protection/>
    </xf>
    <xf numFmtId="0" fontId="32" fillId="0" borderId="0" xfId="111" applyFont="1" applyFill="1" applyBorder="1" applyAlignment="1">
      <alignment vertical="center" wrapText="1"/>
      <protection/>
    </xf>
    <xf numFmtId="0" fontId="23" fillId="27" borderId="16" xfId="111" applyFont="1" applyFill="1" applyBorder="1" applyAlignment="1">
      <alignment vertical="center" wrapText="1"/>
      <protection/>
    </xf>
    <xf numFmtId="0" fontId="23" fillId="27" borderId="15" xfId="111" applyFont="1" applyFill="1" applyBorder="1" applyAlignment="1">
      <alignment vertical="center" wrapText="1"/>
      <protection/>
    </xf>
    <xf numFmtId="0" fontId="23" fillId="27" borderId="17" xfId="111" applyFont="1" applyFill="1" applyBorder="1" applyAlignment="1">
      <alignment vertical="center" wrapText="1"/>
      <protection/>
    </xf>
    <xf numFmtId="0" fontId="23" fillId="27" borderId="18" xfId="111" applyFont="1" applyFill="1" applyBorder="1" applyAlignment="1">
      <alignment vertical="center" wrapText="1"/>
      <protection/>
    </xf>
    <xf numFmtId="0" fontId="23" fillId="27" borderId="9" xfId="111" applyFont="1" applyFill="1" applyBorder="1" applyAlignment="1">
      <alignment vertical="center" wrapText="1"/>
      <protection/>
    </xf>
    <xf numFmtId="0" fontId="23" fillId="27" borderId="19" xfId="111" applyFont="1" applyFill="1" applyBorder="1" applyAlignment="1">
      <alignment vertical="center" wrapText="1"/>
      <protection/>
    </xf>
    <xf numFmtId="0" fontId="23" fillId="27" borderId="20" xfId="111" applyFont="1" applyFill="1" applyBorder="1" applyAlignment="1">
      <alignment vertical="center" wrapText="1"/>
      <protection/>
    </xf>
    <xf numFmtId="0" fontId="23" fillId="27" borderId="21" xfId="111" applyFont="1" applyFill="1" applyBorder="1" applyAlignment="1">
      <alignment vertical="center" wrapText="1"/>
      <protection/>
    </xf>
    <xf numFmtId="0" fontId="23" fillId="27" borderId="22" xfId="111" applyFont="1" applyFill="1" applyBorder="1" applyAlignment="1">
      <alignment vertical="center" wrapText="1"/>
      <protection/>
    </xf>
    <xf numFmtId="0" fontId="76" fillId="0" borderId="0" xfId="111" applyFont="1" applyFill="1" applyAlignment="1">
      <alignment vertical="center"/>
      <protection/>
    </xf>
    <xf numFmtId="0" fontId="77" fillId="0" borderId="0" xfId="111" applyFont="1" applyFill="1" applyAlignment="1">
      <alignment vertical="center"/>
      <protection/>
    </xf>
    <xf numFmtId="0" fontId="77" fillId="0" borderId="0" xfId="111" applyFont="1" applyFill="1" applyAlignment="1">
      <alignment horizontal="left" vertical="center"/>
      <protection/>
    </xf>
    <xf numFmtId="0" fontId="77" fillId="0" borderId="0" xfId="111" applyFont="1" applyFill="1" applyBorder="1" applyAlignment="1">
      <alignment vertical="center"/>
      <protection/>
    </xf>
    <xf numFmtId="0" fontId="32" fillId="0" borderId="0" xfId="111" applyFont="1" applyFill="1" applyAlignment="1">
      <alignment vertical="center"/>
      <protection/>
    </xf>
    <xf numFmtId="0" fontId="23" fillId="0" borderId="0" xfId="111" applyFont="1" applyFill="1" applyBorder="1" applyAlignment="1">
      <alignment vertical="center"/>
      <protection/>
    </xf>
    <xf numFmtId="0" fontId="78" fillId="0" borderId="0" xfId="111" applyFont="1" applyFill="1" applyAlignment="1">
      <alignment vertical="center"/>
      <protection/>
    </xf>
    <xf numFmtId="0" fontId="32" fillId="0" borderId="23" xfId="111" applyFont="1" applyFill="1" applyBorder="1" applyAlignment="1">
      <alignment horizontal="center" vertical="center" wrapText="1"/>
      <protection/>
    </xf>
    <xf numFmtId="0" fontId="32" fillId="0" borderId="24" xfId="111" applyFont="1" applyFill="1" applyBorder="1" applyAlignment="1">
      <alignment horizontal="center" vertical="center" wrapText="1"/>
      <protection/>
    </xf>
    <xf numFmtId="0" fontId="32" fillId="0" borderId="25" xfId="111" applyFont="1" applyFill="1" applyBorder="1" applyAlignment="1">
      <alignment horizontal="center" vertical="center" wrapText="1"/>
      <protection/>
    </xf>
    <xf numFmtId="0" fontId="32" fillId="28" borderId="9" xfId="114" applyFont="1" applyFill="1" applyBorder="1" applyAlignment="1">
      <alignment horizontal="left" vertical="center" wrapText="1"/>
      <protection/>
    </xf>
    <xf numFmtId="3" fontId="79" fillId="0" borderId="9" xfId="0" applyNumberFormat="1" applyFont="1" applyFill="1" applyBorder="1" applyAlignment="1">
      <alignment horizontal="right" vertical="center"/>
    </xf>
    <xf numFmtId="3" fontId="79" fillId="26" borderId="9" xfId="0" applyNumberFormat="1" applyFont="1" applyFill="1" applyBorder="1" applyAlignment="1">
      <alignment horizontal="right" vertical="center"/>
    </xf>
    <xf numFmtId="0" fontId="23" fillId="0" borderId="0" xfId="111" applyFont="1" applyFill="1" applyBorder="1" applyAlignment="1">
      <alignment horizontal="center" vertical="center" wrapText="1"/>
      <protection/>
    </xf>
    <xf numFmtId="0" fontId="80" fillId="0" borderId="0" xfId="0" applyFont="1" applyAlignment="1">
      <alignment horizontal="left"/>
    </xf>
    <xf numFmtId="0" fontId="74" fillId="0" borderId="0" xfId="0" applyFont="1" applyAlignment="1">
      <alignment horizontal="center"/>
    </xf>
    <xf numFmtId="0" fontId="81" fillId="0" borderId="0" xfId="0" applyFont="1" applyAlignment="1">
      <alignment horizontal="center"/>
    </xf>
    <xf numFmtId="0" fontId="78" fillId="0" borderId="0" xfId="0" applyFont="1" applyAlignment="1">
      <alignment horizontal="center"/>
    </xf>
    <xf numFmtId="0" fontId="23" fillId="0" borderId="0" xfId="0" applyFont="1" applyAlignment="1">
      <alignment horizontal="center"/>
    </xf>
    <xf numFmtId="0" fontId="81" fillId="0" borderId="26" xfId="0" applyFont="1" applyBorder="1" applyAlignment="1">
      <alignment horizontal="center" vertical="center" wrapText="1"/>
    </xf>
    <xf numFmtId="0" fontId="82" fillId="0" borderId="27" xfId="0" applyFont="1" applyFill="1" applyBorder="1" applyAlignment="1">
      <alignment horizontal="center" vertical="center" wrapText="1"/>
    </xf>
    <xf numFmtId="0" fontId="82" fillId="0" borderId="28" xfId="0" applyFont="1" applyFill="1" applyBorder="1" applyAlignment="1">
      <alignment horizontal="center" vertical="center" wrapText="1"/>
    </xf>
    <xf numFmtId="0" fontId="82" fillId="0" borderId="29" xfId="0" applyFont="1" applyFill="1" applyBorder="1" applyAlignment="1">
      <alignment horizontal="center" vertical="center" wrapText="1"/>
    </xf>
    <xf numFmtId="0" fontId="82" fillId="0" borderId="24" xfId="0" applyFont="1" applyFill="1" applyBorder="1" applyAlignment="1">
      <alignment horizontal="left" vertical="center" wrapText="1"/>
    </xf>
    <xf numFmtId="0" fontId="82" fillId="0" borderId="24" xfId="0" applyFont="1" applyBorder="1" applyAlignment="1">
      <alignment horizontal="center" vertical="center" wrapText="1"/>
    </xf>
    <xf numFmtId="0" fontId="82" fillId="0" borderId="9" xfId="0" applyFont="1" applyBorder="1" applyAlignment="1">
      <alignment horizontal="left" vertical="center" wrapText="1"/>
    </xf>
    <xf numFmtId="0" fontId="83" fillId="0" borderId="0" xfId="0" applyFont="1" applyAlignment="1">
      <alignment horizontal="left"/>
    </xf>
    <xf numFmtId="0" fontId="84" fillId="0" borderId="0" xfId="0" applyFont="1" applyAlignment="1">
      <alignment horizontal="left"/>
    </xf>
    <xf numFmtId="0" fontId="83" fillId="0" borderId="0" xfId="0" applyFont="1" applyAlignment="1">
      <alignment/>
    </xf>
    <xf numFmtId="0" fontId="83" fillId="0" borderId="0" xfId="0" applyFont="1" applyAlignment="1">
      <alignment/>
    </xf>
    <xf numFmtId="0" fontId="84" fillId="0" borderId="0" xfId="0" applyFont="1" applyAlignment="1">
      <alignment horizontal="center"/>
    </xf>
    <xf numFmtId="0" fontId="84" fillId="0" borderId="0" xfId="0" applyFont="1" applyAlignment="1">
      <alignment/>
    </xf>
    <xf numFmtId="0" fontId="81" fillId="0" borderId="0" xfId="0" applyFont="1" applyBorder="1" applyAlignment="1">
      <alignment horizontal="left"/>
    </xf>
    <xf numFmtId="0" fontId="81" fillId="0" borderId="0" xfId="0" applyFont="1" applyAlignment="1">
      <alignment horizontal="left"/>
    </xf>
    <xf numFmtId="0" fontId="81" fillId="0" borderId="0" xfId="0" applyFont="1" applyAlignment="1">
      <alignment/>
    </xf>
    <xf numFmtId="0" fontId="85" fillId="0" borderId="0" xfId="0" applyFont="1" applyAlignment="1">
      <alignment/>
    </xf>
    <xf numFmtId="0" fontId="45" fillId="0" borderId="0" xfId="0" applyFont="1" applyAlignment="1">
      <alignment horizontal="center"/>
    </xf>
    <xf numFmtId="0" fontId="45" fillId="0" borderId="0" xfId="0" applyFont="1" applyAlignment="1">
      <alignment horizontal="left"/>
    </xf>
    <xf numFmtId="0" fontId="45" fillId="0" borderId="0" xfId="0" applyFont="1" applyAlignment="1">
      <alignment/>
    </xf>
    <xf numFmtId="0" fontId="43" fillId="0" borderId="0" xfId="0" applyFont="1" applyAlignment="1">
      <alignment/>
    </xf>
    <xf numFmtId="49" fontId="43" fillId="27" borderId="30" xfId="0" applyNumberFormat="1" applyFont="1" applyFill="1" applyBorder="1" applyAlignment="1">
      <alignment horizontal="left" vertical="center" wrapText="1"/>
    </xf>
    <xf numFmtId="0" fontId="81" fillId="0" borderId="31" xfId="0" applyFont="1" applyBorder="1" applyAlignment="1">
      <alignment horizontal="center" vertical="center" wrapText="1"/>
    </xf>
    <xf numFmtId="0" fontId="81" fillId="0" borderId="32" xfId="0" applyFont="1" applyBorder="1" applyAlignment="1">
      <alignment horizontal="center" vertical="center" wrapText="1"/>
    </xf>
    <xf numFmtId="0" fontId="45" fillId="0" borderId="0" xfId="0" applyFont="1" applyAlignment="1">
      <alignment vertical="center" wrapText="1"/>
    </xf>
    <xf numFmtId="0" fontId="82" fillId="0" borderId="20" xfId="0" applyFont="1" applyBorder="1" applyAlignment="1">
      <alignment horizontal="center" vertical="center" wrapText="1"/>
    </xf>
    <xf numFmtId="0" fontId="81" fillId="0" borderId="25" xfId="0" applyFont="1" applyBorder="1" applyAlignment="1">
      <alignment horizontal="center" vertical="center" wrapText="1"/>
    </xf>
    <xf numFmtId="0" fontId="43" fillId="27" borderId="33"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45" fillId="27" borderId="35" xfId="0" applyFont="1" applyFill="1" applyBorder="1" applyAlignment="1">
      <alignment horizontal="center" vertical="center" wrapText="1"/>
    </xf>
    <xf numFmtId="0" fontId="86" fillId="0" borderId="18" xfId="0" applyFont="1" applyBorder="1" applyAlignment="1">
      <alignment horizontal="center" vertical="center" wrapText="1"/>
    </xf>
    <xf numFmtId="0" fontId="82" fillId="0" borderId="9" xfId="0" applyFont="1" applyFill="1" applyBorder="1" applyAlignment="1">
      <alignment horizontal="left" vertical="center" wrapText="1"/>
    </xf>
    <xf numFmtId="3" fontId="43" fillId="27" borderId="9" xfId="0" applyNumberFormat="1" applyFont="1" applyFill="1" applyBorder="1" applyAlignment="1">
      <alignment horizontal="center" vertical="center" wrapText="1"/>
    </xf>
    <xf numFmtId="3" fontId="87" fillId="27" borderId="9" xfId="0" applyNumberFormat="1" applyFont="1" applyFill="1" applyBorder="1" applyAlignment="1">
      <alignment horizontal="center" vertical="center" wrapText="1"/>
    </xf>
    <xf numFmtId="9" fontId="45" fillId="29" borderId="9" xfId="120" applyFont="1" applyFill="1" applyBorder="1" applyAlignment="1">
      <alignment horizontal="center" vertical="center" wrapText="1"/>
    </xf>
    <xf numFmtId="0" fontId="45" fillId="0" borderId="0" xfId="0" applyFont="1" applyBorder="1" applyAlignment="1">
      <alignment horizontal="center"/>
    </xf>
    <xf numFmtId="0" fontId="49" fillId="0" borderId="0" xfId="0" applyFont="1" applyFill="1" applyBorder="1" applyAlignment="1">
      <alignment horizontal="center"/>
    </xf>
    <xf numFmtId="0" fontId="46" fillId="0" borderId="0" xfId="0" applyFont="1" applyFill="1" applyBorder="1" applyAlignment="1">
      <alignment/>
    </xf>
    <xf numFmtId="0" fontId="32" fillId="0" borderId="0" xfId="0" applyFont="1" applyFill="1" applyBorder="1" applyAlignment="1">
      <alignment horizontal="center"/>
    </xf>
    <xf numFmtId="0" fontId="46" fillId="0" borderId="0" xfId="0" applyFont="1" applyBorder="1" applyAlignment="1">
      <alignment horizontal="center"/>
    </xf>
    <xf numFmtId="0" fontId="49" fillId="0" borderId="26" xfId="0" applyFont="1" applyFill="1" applyBorder="1" applyAlignment="1">
      <alignment horizontal="center"/>
    </xf>
    <xf numFmtId="0" fontId="46" fillId="0" borderId="36" xfId="0" applyFont="1" applyFill="1" applyBorder="1" applyAlignment="1">
      <alignment/>
    </xf>
    <xf numFmtId="0" fontId="49" fillId="0" borderId="36" xfId="0" applyFont="1" applyFill="1" applyBorder="1" applyAlignment="1">
      <alignment horizontal="center"/>
    </xf>
    <xf numFmtId="0" fontId="46" fillId="0" borderId="36" xfId="0" applyFont="1" applyFill="1" applyBorder="1" applyAlignment="1">
      <alignment horizontal="center"/>
    </xf>
    <xf numFmtId="0" fontId="46" fillId="0" borderId="37" xfId="0" applyFont="1" applyFill="1" applyBorder="1" applyAlignment="1">
      <alignment horizontal="center"/>
    </xf>
    <xf numFmtId="0" fontId="46" fillId="0" borderId="38" xfId="0" applyFont="1" applyFill="1" applyBorder="1" applyAlignment="1">
      <alignment horizontal="center"/>
    </xf>
    <xf numFmtId="0" fontId="47" fillId="0" borderId="18" xfId="0" applyFont="1" applyFill="1" applyBorder="1" applyAlignment="1">
      <alignment horizontal="center"/>
    </xf>
    <xf numFmtId="0" fontId="47" fillId="27" borderId="9" xfId="0" applyFont="1" applyFill="1" applyBorder="1" applyAlignment="1">
      <alignment horizontal="center"/>
    </xf>
    <xf numFmtId="0" fontId="46" fillId="0" borderId="39" xfId="0" applyFont="1" applyFill="1" applyBorder="1" applyAlignment="1">
      <alignment/>
    </xf>
    <xf numFmtId="0" fontId="46" fillId="0" borderId="40" xfId="0" applyFont="1" applyFill="1" applyBorder="1" applyAlignment="1">
      <alignment/>
    </xf>
    <xf numFmtId="0" fontId="46" fillId="0" borderId="41" xfId="0" applyFont="1" applyFill="1" applyBorder="1" applyAlignment="1">
      <alignment/>
    </xf>
    <xf numFmtId="0" fontId="47" fillId="0" borderId="9" xfId="0" applyFont="1" applyFill="1" applyBorder="1" applyAlignment="1">
      <alignment horizontal="center"/>
    </xf>
    <xf numFmtId="49" fontId="47" fillId="27" borderId="19" xfId="0" applyNumberFormat="1" applyFont="1" applyFill="1" applyBorder="1" applyAlignment="1">
      <alignment horizontal="center"/>
    </xf>
    <xf numFmtId="0" fontId="46" fillId="0" borderId="42" xfId="0" applyFont="1" applyFill="1" applyBorder="1" applyAlignment="1">
      <alignment/>
    </xf>
    <xf numFmtId="0" fontId="46" fillId="0" borderId="13" xfId="0" applyFont="1" applyFill="1" applyBorder="1" applyAlignment="1">
      <alignment/>
    </xf>
    <xf numFmtId="0" fontId="46" fillId="0" borderId="43" xfId="0" applyFont="1" applyFill="1" applyBorder="1" applyAlignment="1">
      <alignment/>
    </xf>
    <xf numFmtId="49" fontId="88" fillId="0" borderId="44" xfId="0" applyNumberFormat="1" applyFont="1" applyFill="1" applyBorder="1" applyAlignment="1">
      <alignment horizontal="center" vertical="center"/>
    </xf>
    <xf numFmtId="49" fontId="88" fillId="0" borderId="45" xfId="0" applyNumberFormat="1" applyFont="1" applyFill="1" applyBorder="1" applyAlignment="1">
      <alignment horizontal="center" vertical="center"/>
    </xf>
    <xf numFmtId="0" fontId="47" fillId="0" borderId="24" xfId="0" applyFont="1" applyFill="1" applyBorder="1" applyAlignment="1">
      <alignment horizontal="center" vertical="center"/>
    </xf>
    <xf numFmtId="0" fontId="32" fillId="0" borderId="0" xfId="0" applyFont="1" applyAlignment="1">
      <alignment horizontal="center" vertical="center"/>
    </xf>
    <xf numFmtId="0" fontId="47" fillId="0" borderId="24" xfId="0" applyFont="1" applyFill="1" applyBorder="1" applyAlignment="1">
      <alignment horizontal="center" vertical="center" wrapText="1"/>
    </xf>
    <xf numFmtId="0" fontId="46" fillId="0" borderId="18" xfId="0" applyFont="1" applyBorder="1" applyAlignment="1">
      <alignment horizontal="center"/>
    </xf>
    <xf numFmtId="0" fontId="46" fillId="0" borderId="46" xfId="0" applyFont="1" applyBorder="1" applyAlignment="1">
      <alignment horizontal="left"/>
    </xf>
    <xf numFmtId="3" fontId="46" fillId="27" borderId="9" xfId="0" applyNumberFormat="1" applyFont="1" applyFill="1" applyBorder="1" applyAlignment="1">
      <alignment horizontal="center"/>
    </xf>
    <xf numFmtId="3" fontId="46" fillId="29" borderId="19" xfId="0" applyNumberFormat="1" applyFont="1" applyFill="1" applyBorder="1" applyAlignment="1">
      <alignment horizontal="center"/>
    </xf>
    <xf numFmtId="170" fontId="23" fillId="0" borderId="0" xfId="0" applyNumberFormat="1" applyFont="1" applyAlignment="1">
      <alignment/>
    </xf>
    <xf numFmtId="0" fontId="50" fillId="29" borderId="18" xfId="0" applyFont="1" applyFill="1" applyBorder="1" applyAlignment="1">
      <alignment horizontal="center"/>
    </xf>
    <xf numFmtId="0" fontId="50" fillId="29" borderId="46" xfId="0" applyFont="1" applyFill="1" applyBorder="1" applyAlignment="1">
      <alignment horizontal="center"/>
    </xf>
    <xf numFmtId="3" fontId="50" fillId="29" borderId="9" xfId="0" applyNumberFormat="1" applyFont="1" applyFill="1" applyBorder="1" applyAlignment="1">
      <alignment horizontal="center"/>
    </xf>
    <xf numFmtId="3" fontId="47" fillId="29" borderId="19" xfId="0" applyNumberFormat="1" applyFont="1" applyFill="1" applyBorder="1" applyAlignment="1">
      <alignment horizontal="center"/>
    </xf>
    <xf numFmtId="0" fontId="50" fillId="29" borderId="46" xfId="0" applyFont="1" applyFill="1" applyBorder="1" applyAlignment="1">
      <alignment horizontal="center" wrapText="1"/>
    </xf>
    <xf numFmtId="3" fontId="50" fillId="27" borderId="9" xfId="0" applyNumberFormat="1" applyFont="1" applyFill="1" applyBorder="1" applyAlignment="1">
      <alignment horizontal="center"/>
    </xf>
    <xf numFmtId="0" fontId="47" fillId="30" borderId="46" xfId="0" applyFont="1" applyFill="1" applyBorder="1" applyAlignment="1">
      <alignment horizontal="center"/>
    </xf>
    <xf numFmtId="3" fontId="47" fillId="30" borderId="9" xfId="0" applyNumberFormat="1" applyFont="1" applyFill="1" applyBorder="1" applyAlignment="1">
      <alignment horizontal="center"/>
    </xf>
    <xf numFmtId="3" fontId="47" fillId="30" borderId="19" xfId="0" applyNumberFormat="1" applyFont="1" applyFill="1" applyBorder="1" applyAlignment="1">
      <alignment horizontal="center"/>
    </xf>
    <xf numFmtId="3" fontId="47" fillId="27" borderId="9" xfId="0" applyNumberFormat="1" applyFont="1" applyFill="1" applyBorder="1" applyAlignment="1">
      <alignment horizontal="center"/>
    </xf>
    <xf numFmtId="3" fontId="47" fillId="31" borderId="21" xfId="0" applyNumberFormat="1" applyFont="1" applyFill="1" applyBorder="1" applyAlignment="1">
      <alignment horizontal="center"/>
    </xf>
    <xf numFmtId="0" fontId="47" fillId="0" borderId="0" xfId="0" applyFont="1" applyBorder="1" applyAlignment="1">
      <alignment horizontal="center"/>
    </xf>
    <xf numFmtId="170" fontId="47" fillId="0" borderId="0" xfId="0" applyNumberFormat="1" applyFont="1" applyBorder="1" applyAlignment="1">
      <alignment wrapText="1"/>
    </xf>
    <xf numFmtId="170" fontId="47" fillId="0" borderId="0" xfId="0" applyNumberFormat="1" applyFont="1" applyBorder="1" applyAlignment="1">
      <alignment horizontal="center"/>
    </xf>
    <xf numFmtId="193" fontId="23" fillId="0" borderId="0" xfId="0" applyNumberFormat="1" applyFont="1" applyAlignment="1">
      <alignment/>
    </xf>
    <xf numFmtId="0" fontId="79" fillId="26" borderId="18" xfId="0" applyFont="1" applyFill="1" applyBorder="1" applyAlignment="1">
      <alignment horizontal="left" vertical="center"/>
    </xf>
    <xf numFmtId="0" fontId="79" fillId="0" borderId="18" xfId="0" applyFont="1" applyFill="1" applyBorder="1" applyAlignment="1">
      <alignment horizontal="left" vertical="center"/>
    </xf>
    <xf numFmtId="0" fontId="82" fillId="0" borderId="31" xfId="0" applyFont="1" applyBorder="1" applyAlignment="1">
      <alignment horizontal="center" vertical="center" wrapText="1"/>
    </xf>
    <xf numFmtId="0" fontId="82" fillId="0" borderId="47" xfId="0" applyFont="1" applyBorder="1" applyAlignment="1">
      <alignment horizontal="center" vertical="center" wrapText="1"/>
    </xf>
    <xf numFmtId="0" fontId="45" fillId="0" borderId="32" xfId="0" applyFont="1" applyFill="1" applyBorder="1" applyAlignment="1">
      <alignment horizontal="center" vertical="center" wrapText="1"/>
    </xf>
    <xf numFmtId="0" fontId="89" fillId="0" borderId="0" xfId="0" applyFont="1" applyAlignment="1">
      <alignment horizontal="left"/>
    </xf>
    <xf numFmtId="0" fontId="78" fillId="0" borderId="0" xfId="0" applyFont="1" applyAlignment="1">
      <alignment horizontal="left"/>
    </xf>
    <xf numFmtId="0" fontId="89" fillId="0" borderId="0" xfId="0" applyFont="1" applyAlignment="1">
      <alignment/>
    </xf>
    <xf numFmtId="0" fontId="78" fillId="0" borderId="0" xfId="0" applyFont="1" applyAlignment="1">
      <alignment/>
    </xf>
    <xf numFmtId="0" fontId="75" fillId="0" borderId="0" xfId="0" applyFont="1" applyAlignment="1">
      <alignment/>
    </xf>
    <xf numFmtId="193" fontId="23" fillId="0" borderId="0" xfId="53" applyNumberFormat="1" applyFont="1" applyFill="1" applyAlignment="1">
      <alignment vertical="center" wrapText="1"/>
    </xf>
    <xf numFmtId="3" fontId="23" fillId="0" borderId="0" xfId="0" applyNumberFormat="1" applyFont="1" applyAlignment="1">
      <alignment vertical="center"/>
    </xf>
    <xf numFmtId="0" fontId="90" fillId="0" borderId="48" xfId="0" applyFont="1" applyFill="1" applyBorder="1" applyAlignment="1">
      <alignment horizontal="center" vertical="center" wrapText="1"/>
    </xf>
    <xf numFmtId="0" fontId="90" fillId="0" borderId="30" xfId="0" applyFont="1" applyBorder="1" applyAlignment="1">
      <alignment horizontal="center" vertical="center" wrapText="1"/>
    </xf>
    <xf numFmtId="0" fontId="90" fillId="26" borderId="31" xfId="0" applyFont="1" applyFill="1" applyBorder="1" applyAlignment="1">
      <alignment horizontal="center" vertical="center" wrapText="1"/>
    </xf>
    <xf numFmtId="0" fontId="90" fillId="0" borderId="31" xfId="0" applyFont="1" applyBorder="1" applyAlignment="1">
      <alignment horizontal="center" vertical="center" wrapText="1"/>
    </xf>
    <xf numFmtId="0" fontId="90" fillId="26" borderId="32" xfId="0" applyFont="1" applyFill="1" applyBorder="1" applyAlignment="1">
      <alignment horizontal="center" vertical="center" wrapText="1"/>
    </xf>
    <xf numFmtId="3" fontId="23" fillId="26" borderId="0" xfId="0" applyNumberFormat="1" applyFont="1" applyFill="1" applyBorder="1" applyAlignment="1">
      <alignment vertical="center"/>
    </xf>
    <xf numFmtId="0" fontId="23" fillId="26" borderId="0" xfId="0" applyFont="1" applyFill="1" applyBorder="1" applyAlignment="1">
      <alignment/>
    </xf>
    <xf numFmtId="3" fontId="23" fillId="26" borderId="0" xfId="0" applyNumberFormat="1" applyFont="1" applyFill="1" applyBorder="1" applyAlignment="1">
      <alignment/>
    </xf>
    <xf numFmtId="193" fontId="23" fillId="26" borderId="0" xfId="53" applyNumberFormat="1" applyFont="1" applyFill="1" applyBorder="1" applyAlignment="1">
      <alignment/>
    </xf>
    <xf numFmtId="170" fontId="23" fillId="26" borderId="0" xfId="0" applyNumberFormat="1" applyFont="1" applyFill="1" applyBorder="1" applyAlignment="1">
      <alignment/>
    </xf>
    <xf numFmtId="0" fontId="23" fillId="27" borderId="9" xfId="111" applyFont="1" applyFill="1" applyBorder="1" applyAlignment="1">
      <alignment horizontal="center" vertical="center" wrapText="1"/>
      <protection/>
    </xf>
    <xf numFmtId="0" fontId="32" fillId="0" borderId="49"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3" xfId="0" applyFont="1" applyFill="1" applyBorder="1" applyAlignment="1">
      <alignment horizontal="center" vertical="center" wrapText="1"/>
    </xf>
    <xf numFmtId="3" fontId="47" fillId="27" borderId="44" xfId="0" applyNumberFormat="1" applyFont="1" applyFill="1" applyBorder="1" applyAlignment="1">
      <alignment horizontal="center"/>
    </xf>
    <xf numFmtId="169" fontId="23" fillId="0" borderId="0" xfId="53" applyFont="1" applyAlignment="1">
      <alignment/>
    </xf>
    <xf numFmtId="193" fontId="47" fillId="0" borderId="0" xfId="53" applyNumberFormat="1" applyFont="1" applyBorder="1" applyAlignment="1">
      <alignment wrapText="1"/>
    </xf>
    <xf numFmtId="3" fontId="47" fillId="30" borderId="45" xfId="0" applyNumberFormat="1" applyFont="1" applyFill="1" applyBorder="1" applyAlignment="1">
      <alignment horizontal="center"/>
    </xf>
    <xf numFmtId="3" fontId="91" fillId="31" borderId="22" xfId="0" applyNumberFormat="1" applyFont="1" applyFill="1" applyBorder="1" applyAlignment="1">
      <alignment horizontal="center"/>
    </xf>
    <xf numFmtId="0" fontId="76" fillId="0" borderId="0" xfId="0" applyFont="1" applyBorder="1" applyAlignment="1">
      <alignment/>
    </xf>
    <xf numFmtId="0" fontId="77" fillId="0" borderId="0" xfId="0" applyFont="1" applyBorder="1" applyAlignment="1">
      <alignment/>
    </xf>
    <xf numFmtId="0" fontId="54" fillId="0" borderId="0" xfId="0" applyFont="1" applyBorder="1" applyAlignment="1">
      <alignment/>
    </xf>
    <xf numFmtId="0" fontId="77" fillId="0" borderId="0" xfId="0" applyFont="1" applyAlignment="1">
      <alignment/>
    </xf>
    <xf numFmtId="0" fontId="23" fillId="27" borderId="46" xfId="0" applyFont="1" applyFill="1" applyBorder="1" applyAlignment="1">
      <alignment horizontal="center" vertical="center"/>
    </xf>
    <xf numFmtId="49" fontId="32" fillId="27" borderId="9" xfId="0" applyNumberFormat="1" applyFont="1" applyFill="1" applyBorder="1" applyAlignment="1">
      <alignment horizontal="center" vertical="center"/>
    </xf>
    <xf numFmtId="0" fontId="23" fillId="0" borderId="0" xfId="0" applyFont="1" applyBorder="1" applyAlignment="1">
      <alignment/>
    </xf>
    <xf numFmtId="0" fontId="23" fillId="0" borderId="50" xfId="0" applyFont="1" applyFill="1" applyBorder="1" applyAlignment="1">
      <alignment horizontal="center" vertical="center"/>
    </xf>
    <xf numFmtId="0" fontId="23" fillId="0" borderId="0" xfId="0" applyFont="1" applyFill="1" applyBorder="1" applyAlignment="1">
      <alignment horizontal="center" vertical="center"/>
    </xf>
    <xf numFmtId="0" fontId="23" fillId="27" borderId="46" xfId="0" applyFont="1" applyFill="1" applyBorder="1" applyAlignment="1">
      <alignment horizontal="center" vertical="center" wrapText="1"/>
    </xf>
    <xf numFmtId="0" fontId="32" fillId="0" borderId="0" xfId="0" applyFont="1" applyBorder="1" applyAlignment="1">
      <alignment horizontal="left"/>
    </xf>
    <xf numFmtId="0" fontId="78" fillId="0" borderId="9" xfId="0" applyFont="1" applyBorder="1" applyAlignment="1">
      <alignment horizontal="center" vertical="center"/>
    </xf>
    <xf numFmtId="0" fontId="32" fillId="0" borderId="9" xfId="0" applyFont="1" applyBorder="1" applyAlignment="1">
      <alignment horizontal="center" vertical="center"/>
    </xf>
    <xf numFmtId="0" fontId="78" fillId="0" borderId="0" xfId="0" applyFont="1" applyAlignment="1">
      <alignment horizontal="center" vertical="center" wrapText="1"/>
    </xf>
    <xf numFmtId="0" fontId="32" fillId="0" borderId="9" xfId="0" applyFont="1" applyBorder="1" applyAlignment="1">
      <alignment horizontal="center" vertical="center" wrapText="1"/>
    </xf>
    <xf numFmtId="0" fontId="23" fillId="0" borderId="0" xfId="0" applyFont="1" applyAlignment="1">
      <alignment vertical="center" wrapText="1"/>
    </xf>
    <xf numFmtId="49" fontId="32" fillId="26" borderId="9" xfId="0" applyNumberFormat="1" applyFont="1" applyFill="1" applyBorder="1" applyAlignment="1">
      <alignment vertical="center" wrapText="1"/>
    </xf>
    <xf numFmtId="0" fontId="32" fillId="26" borderId="9" xfId="0" applyFont="1" applyFill="1" applyBorder="1" applyAlignment="1">
      <alignment vertical="center" wrapText="1"/>
    </xf>
    <xf numFmtId="3" fontId="23" fillId="27" borderId="9" xfId="0" applyNumberFormat="1" applyFont="1" applyFill="1" applyBorder="1" applyAlignment="1">
      <alignment horizontal="center" vertical="center"/>
    </xf>
    <xf numFmtId="3" fontId="23" fillId="29" borderId="9" xfId="0" applyNumberFormat="1" applyFont="1" applyFill="1" applyBorder="1" applyAlignment="1">
      <alignment horizontal="center" vertical="center"/>
    </xf>
    <xf numFmtId="3" fontId="23" fillId="27" borderId="9" xfId="0" applyNumberFormat="1" applyFont="1" applyFill="1" applyBorder="1" applyAlignment="1">
      <alignment horizontal="center" vertical="center" wrapText="1"/>
    </xf>
    <xf numFmtId="49" fontId="32" fillId="26" borderId="9"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xf>
    <xf numFmtId="0" fontId="23" fillId="27" borderId="18" xfId="0" applyFont="1" applyFill="1" applyBorder="1" applyAlignment="1">
      <alignment horizontal="center"/>
    </xf>
    <xf numFmtId="0" fontId="23" fillId="27" borderId="9" xfId="0" applyFont="1" applyFill="1" applyBorder="1" applyAlignment="1">
      <alignment horizontal="center"/>
    </xf>
    <xf numFmtId="170" fontId="23" fillId="27" borderId="9" xfId="0" applyNumberFormat="1" applyFont="1" applyFill="1" applyBorder="1" applyAlignment="1">
      <alignment horizontal="center" vertical="center"/>
    </xf>
    <xf numFmtId="0" fontId="23" fillId="27" borderId="19" xfId="0" applyFont="1" applyFill="1" applyBorder="1" applyAlignment="1">
      <alignment horizontal="center"/>
    </xf>
    <xf numFmtId="0" fontId="23" fillId="27" borderId="53" xfId="0" applyFont="1" applyFill="1" applyBorder="1" applyAlignment="1">
      <alignment horizontal="center"/>
    </xf>
    <xf numFmtId="0" fontId="23" fillId="27" borderId="21" xfId="0" applyFont="1" applyFill="1" applyBorder="1" applyAlignment="1">
      <alignment horizontal="center"/>
    </xf>
    <xf numFmtId="0" fontId="23" fillId="27" borderId="25" xfId="0" applyFont="1" applyFill="1" applyBorder="1" applyAlignment="1">
      <alignment horizontal="center"/>
    </xf>
    <xf numFmtId="170" fontId="23" fillId="27" borderId="21" xfId="0" applyNumberFormat="1" applyFont="1" applyFill="1" applyBorder="1" applyAlignment="1">
      <alignment horizontal="center" vertical="center"/>
    </xf>
    <xf numFmtId="0" fontId="23" fillId="27" borderId="33" xfId="0" applyFont="1" applyFill="1" applyBorder="1" applyAlignment="1">
      <alignment horizontal="center"/>
    </xf>
    <xf numFmtId="0" fontId="23" fillId="0" borderId="0" xfId="0" applyFont="1" applyFill="1" applyBorder="1" applyAlignment="1">
      <alignment horizontal="center"/>
    </xf>
    <xf numFmtId="170" fontId="23" fillId="0" borderId="0" xfId="0" applyNumberFormat="1" applyFont="1" applyFill="1" applyBorder="1" applyAlignment="1">
      <alignment horizontal="center" vertical="center"/>
    </xf>
    <xf numFmtId="170" fontId="23" fillId="28" borderId="0" xfId="0" applyNumberFormat="1" applyFont="1" applyFill="1" applyBorder="1" applyAlignment="1">
      <alignment horizontal="center"/>
    </xf>
    <xf numFmtId="0" fontId="23" fillId="0" borderId="0" xfId="0" applyFont="1" applyAlignment="1">
      <alignment horizontal="justify" vertical="center"/>
    </xf>
    <xf numFmtId="3" fontId="23" fillId="0" borderId="0" xfId="0" applyNumberFormat="1" applyFont="1" applyAlignment="1">
      <alignment horizontal="justify" vertical="center"/>
    </xf>
    <xf numFmtId="0" fontId="53" fillId="0" borderId="9" xfId="0" applyFont="1" applyBorder="1" applyAlignment="1">
      <alignment horizontal="center" vertical="center"/>
    </xf>
    <xf numFmtId="193" fontId="43" fillId="27" borderId="9" xfId="53" applyNumberFormat="1" applyFont="1" applyFill="1" applyBorder="1" applyAlignment="1">
      <alignment horizontal="center" vertical="center" wrapText="1"/>
    </xf>
    <xf numFmtId="0" fontId="92" fillId="27" borderId="19" xfId="0" applyFont="1" applyFill="1" applyBorder="1" applyAlignment="1">
      <alignment horizontal="center" vertical="center" wrapText="1"/>
    </xf>
    <xf numFmtId="0" fontId="86" fillId="0" borderId="20" xfId="0" applyFont="1" applyBorder="1" applyAlignment="1">
      <alignment horizontal="center" vertical="center" wrapText="1"/>
    </xf>
    <xf numFmtId="0" fontId="82" fillId="0" borderId="21" xfId="0" applyFont="1" applyBorder="1" applyAlignment="1">
      <alignment horizontal="left" vertical="center" wrapText="1"/>
    </xf>
    <xf numFmtId="0" fontId="53" fillId="0" borderId="21" xfId="0" applyFont="1" applyBorder="1" applyAlignment="1">
      <alignment horizontal="center" vertical="center"/>
    </xf>
    <xf numFmtId="193" fontId="90" fillId="27" borderId="9" xfId="53" applyNumberFormat="1" applyFont="1" applyFill="1" applyBorder="1" applyAlignment="1">
      <alignment horizontal="center" vertical="center" wrapText="1"/>
    </xf>
    <xf numFmtId="193" fontId="32" fillId="27" borderId="9" xfId="53" applyNumberFormat="1" applyFont="1" applyFill="1" applyBorder="1" applyAlignment="1">
      <alignment horizontal="center" vertical="center" wrapText="1"/>
    </xf>
    <xf numFmtId="193" fontId="32" fillId="27" borderId="21" xfId="53" applyNumberFormat="1" applyFont="1" applyFill="1" applyBorder="1" applyAlignment="1">
      <alignment horizontal="center" vertical="center" wrapText="1"/>
    </xf>
    <xf numFmtId="193" fontId="90" fillId="27" borderId="21" xfId="53"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9" xfId="111" applyFont="1" applyFill="1" applyBorder="1" applyAlignment="1">
      <alignment horizontal="center" vertical="center" wrapText="1"/>
      <protection/>
    </xf>
    <xf numFmtId="0" fontId="32" fillId="26" borderId="9" xfId="111" applyFont="1" applyFill="1" applyBorder="1" applyAlignment="1">
      <alignment vertical="center" wrapText="1"/>
      <protection/>
    </xf>
    <xf numFmtId="3" fontId="32" fillId="26" borderId="9" xfId="53" applyNumberFormat="1" applyFont="1" applyFill="1" applyBorder="1" applyAlignment="1">
      <alignment vertical="center" wrapText="1"/>
    </xf>
    <xf numFmtId="0" fontId="32" fillId="0" borderId="49" xfId="111" applyFont="1" applyFill="1" applyBorder="1" applyAlignment="1">
      <alignment horizontal="center" vertical="center" wrapText="1"/>
      <protection/>
    </xf>
    <xf numFmtId="0" fontId="32" fillId="28" borderId="15" xfId="114" applyFont="1" applyFill="1" applyBorder="1" applyAlignment="1">
      <alignment horizontal="left" vertical="center" wrapText="1"/>
      <protection/>
    </xf>
    <xf numFmtId="3" fontId="79" fillId="0" borderId="15" xfId="0" applyNumberFormat="1" applyFont="1" applyFill="1" applyBorder="1" applyAlignment="1">
      <alignment horizontal="right" vertical="center"/>
    </xf>
    <xf numFmtId="3" fontId="79" fillId="26" borderId="15" xfId="0" applyNumberFormat="1" applyFont="1" applyFill="1" applyBorder="1" applyAlignment="1">
      <alignment horizontal="right" vertical="center"/>
    </xf>
    <xf numFmtId="0" fontId="32" fillId="0" borderId="21" xfId="111" applyFont="1" applyFill="1" applyBorder="1" applyAlignment="1">
      <alignment horizontal="center" vertical="center" wrapText="1"/>
      <protection/>
    </xf>
    <xf numFmtId="0" fontId="47" fillId="27" borderId="9" xfId="0" applyFont="1" applyFill="1" applyBorder="1" applyAlignment="1">
      <alignment horizontal="center" wrapText="1"/>
    </xf>
    <xf numFmtId="0" fontId="47" fillId="0" borderId="18" xfId="0" applyFont="1" applyFill="1" applyBorder="1" applyAlignment="1">
      <alignment horizontal="center" vertical="center"/>
    </xf>
    <xf numFmtId="49" fontId="32" fillId="26"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xf>
    <xf numFmtId="49" fontId="32" fillId="0" borderId="9" xfId="0" applyNumberFormat="1" applyFont="1" applyFill="1" applyBorder="1" applyAlignment="1">
      <alignment horizontal="center" vertical="center"/>
    </xf>
    <xf numFmtId="0" fontId="32" fillId="0" borderId="9" xfId="114" applyFont="1" applyFill="1" applyBorder="1" applyAlignment="1">
      <alignment horizontal="left" vertical="center" wrapText="1"/>
      <protection/>
    </xf>
    <xf numFmtId="193" fontId="32" fillId="0" borderId="9" xfId="53" applyNumberFormat="1" applyFont="1" applyFill="1" applyBorder="1" applyAlignment="1">
      <alignment horizontal="left" vertical="center" wrapText="1"/>
    </xf>
    <xf numFmtId="0" fontId="90" fillId="27" borderId="25" xfId="0" applyFont="1" applyFill="1" applyBorder="1" applyAlignment="1">
      <alignment horizontal="left" vertical="center" wrapText="1"/>
    </xf>
    <xf numFmtId="193" fontId="42" fillId="0" borderId="9" xfId="53" applyNumberFormat="1" applyFont="1" applyFill="1" applyBorder="1" applyAlignment="1">
      <alignment horizontal="left" vertical="center" wrapText="1"/>
    </xf>
    <xf numFmtId="0" fontId="42" fillId="0" borderId="9" xfId="114" applyFont="1" applyFill="1" applyBorder="1" applyAlignment="1">
      <alignment horizontal="left" vertical="center" wrapText="1"/>
      <protection/>
    </xf>
    <xf numFmtId="0" fontId="42" fillId="0" borderId="21" xfId="114" applyFont="1" applyFill="1" applyBorder="1" applyAlignment="1">
      <alignment horizontal="left" vertical="center" wrapText="1"/>
      <protection/>
    </xf>
    <xf numFmtId="3" fontId="6" fillId="27" borderId="9" xfId="0" applyNumberFormat="1" applyFont="1" applyFill="1" applyBorder="1" applyAlignment="1">
      <alignment horizontal="center" vertical="center" wrapText="1"/>
    </xf>
    <xf numFmtId="3" fontId="55" fillId="29" borderId="9" xfId="0" applyNumberFormat="1" applyFont="1" applyFill="1" applyBorder="1" applyAlignment="1">
      <alignment horizontal="center" vertical="center"/>
    </xf>
    <xf numFmtId="3" fontId="46" fillId="27" borderId="9" xfId="0" applyNumberFormat="1" applyFont="1" applyFill="1" applyBorder="1" applyAlignment="1">
      <alignment horizontal="center" vertical="center" wrapText="1"/>
    </xf>
    <xf numFmtId="193" fontId="82" fillId="27" borderId="9" xfId="53" applyNumberFormat="1" applyFont="1" applyFill="1" applyBorder="1" applyAlignment="1">
      <alignment horizontal="center" vertical="center" wrapText="1"/>
    </xf>
    <xf numFmtId="0" fontId="93" fillId="27" borderId="22" xfId="0" applyFont="1" applyFill="1" applyBorder="1" applyAlignment="1">
      <alignment horizontal="center" vertical="center" wrapText="1"/>
    </xf>
    <xf numFmtId="0" fontId="94" fillId="27" borderId="19" xfId="0" applyFont="1" applyFill="1" applyBorder="1" applyAlignment="1">
      <alignment horizontal="center" vertical="center" wrapText="1"/>
    </xf>
    <xf numFmtId="49" fontId="42" fillId="26" borderId="9" xfId="0" applyNumberFormat="1" applyFont="1" applyFill="1" applyBorder="1" applyAlignment="1">
      <alignment horizontal="center" vertical="center"/>
    </xf>
    <xf numFmtId="0" fontId="42" fillId="26" borderId="9" xfId="0" applyFont="1" applyFill="1" applyBorder="1" applyAlignment="1">
      <alignment vertical="center" wrapText="1"/>
    </xf>
    <xf numFmtId="0" fontId="82" fillId="27" borderId="9" xfId="0" applyFont="1" applyFill="1" applyBorder="1" applyAlignment="1">
      <alignment horizontal="left" vertical="center" wrapText="1"/>
    </xf>
    <xf numFmtId="49" fontId="43" fillId="0" borderId="9" xfId="0" applyNumberFormat="1" applyFont="1" applyBorder="1" applyAlignment="1">
      <alignment horizontal="center" vertical="center"/>
    </xf>
    <xf numFmtId="0" fontId="43" fillId="27" borderId="9" xfId="0" applyFont="1" applyFill="1" applyBorder="1" applyAlignment="1">
      <alignment vertical="center" wrapText="1"/>
    </xf>
    <xf numFmtId="0" fontId="90" fillId="27" borderId="9" xfId="0" applyFont="1" applyFill="1" applyBorder="1" applyAlignment="1">
      <alignment horizontal="left" vertical="center" wrapText="1"/>
    </xf>
    <xf numFmtId="0" fontId="86" fillId="0" borderId="51" xfId="0" applyFont="1" applyBorder="1" applyAlignment="1">
      <alignment horizontal="center" vertical="center" wrapText="1"/>
    </xf>
    <xf numFmtId="0" fontId="82" fillId="27" borderId="23" xfId="0" applyFont="1" applyFill="1" applyBorder="1" applyAlignment="1">
      <alignment horizontal="left" vertical="center" wrapText="1"/>
    </xf>
    <xf numFmtId="0" fontId="82" fillId="0" borderId="23" xfId="0" applyFont="1" applyFill="1" applyBorder="1" applyAlignment="1">
      <alignment vertical="center" wrapText="1"/>
    </xf>
    <xf numFmtId="0" fontId="82" fillId="0" borderId="23" xfId="0" applyFont="1" applyFill="1" applyBorder="1" applyAlignment="1">
      <alignment horizontal="center" vertical="center" wrapText="1"/>
    </xf>
    <xf numFmtId="0" fontId="87" fillId="0" borderId="23"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87" fillId="26" borderId="23" xfId="0" applyFont="1" applyFill="1" applyBorder="1" applyAlignment="1">
      <alignment horizontal="center" vertical="center" wrapText="1"/>
    </xf>
    <xf numFmtId="9" fontId="45" fillId="0" borderId="23" xfId="120" applyNumberFormat="1" applyFont="1" applyFill="1" applyBorder="1" applyAlignment="1">
      <alignment horizontal="center" vertical="center" wrapText="1"/>
    </xf>
    <xf numFmtId="9" fontId="95" fillId="27" borderId="54" xfId="0" applyNumberFormat="1" applyFont="1" applyFill="1" applyBorder="1" applyAlignment="1">
      <alignment horizontal="center" vertical="center" wrapText="1"/>
    </xf>
    <xf numFmtId="3" fontId="93" fillId="27" borderId="19" xfId="0" applyNumberFormat="1" applyFont="1" applyFill="1" applyBorder="1" applyAlignment="1">
      <alignment horizontal="center" vertical="center" wrapText="1"/>
    </xf>
    <xf numFmtId="0" fontId="93" fillId="27" borderId="19" xfId="0" applyNumberFormat="1" applyFont="1" applyFill="1" applyBorder="1" applyAlignment="1">
      <alignment horizontal="center" vertical="center" wrapText="1"/>
    </xf>
    <xf numFmtId="0" fontId="91" fillId="27" borderId="19" xfId="0" applyNumberFormat="1" applyFont="1" applyFill="1" applyBorder="1" applyAlignment="1">
      <alignment horizontal="center" vertical="center" wrapText="1"/>
    </xf>
    <xf numFmtId="0" fontId="96" fillId="27" borderId="19" xfId="0" applyFont="1" applyFill="1" applyBorder="1" applyAlignment="1">
      <alignment horizontal="center" vertical="center" wrapText="1"/>
    </xf>
    <xf numFmtId="9" fontId="93" fillId="27" borderId="19" xfId="0" applyNumberFormat="1" applyFont="1" applyFill="1" applyBorder="1" applyAlignment="1">
      <alignment horizontal="center" vertical="center" wrapText="1"/>
    </xf>
    <xf numFmtId="9" fontId="45" fillId="29" borderId="21" xfId="120" applyFont="1" applyFill="1" applyBorder="1" applyAlignment="1">
      <alignment horizontal="center" vertical="center" wrapText="1"/>
    </xf>
    <xf numFmtId="0" fontId="50" fillId="0" borderId="55" xfId="0" applyFont="1" applyBorder="1" applyAlignment="1">
      <alignment horizontal="center"/>
    </xf>
    <xf numFmtId="0" fontId="50" fillId="0" borderId="56" xfId="0" applyFont="1" applyBorder="1" applyAlignment="1">
      <alignment horizontal="center"/>
    </xf>
    <xf numFmtId="0" fontId="32" fillId="0" borderId="57"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5"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17" xfId="0" applyFont="1" applyFill="1" applyBorder="1" applyAlignment="1">
      <alignment horizontal="center" vertical="center"/>
    </xf>
    <xf numFmtId="0" fontId="47" fillId="31" borderId="58" xfId="0" applyFont="1" applyFill="1" applyBorder="1" applyAlignment="1">
      <alignment horizontal="center" vertical="center"/>
    </xf>
    <xf numFmtId="0" fontId="47" fillId="31" borderId="59" xfId="0" applyFont="1" applyFill="1" applyBorder="1" applyAlignment="1">
      <alignment horizontal="center" vertical="center"/>
    </xf>
    <xf numFmtId="0" fontId="78" fillId="0" borderId="9" xfId="0" applyFont="1" applyBorder="1" applyAlignment="1">
      <alignment horizontal="center" vertical="center"/>
    </xf>
    <xf numFmtId="0" fontId="78" fillId="0" borderId="0" xfId="0" applyFont="1" applyBorder="1" applyAlignment="1">
      <alignment horizontal="center"/>
    </xf>
    <xf numFmtId="0" fontId="23" fillId="0" borderId="0" xfId="0" applyFont="1" applyBorder="1" applyAlignment="1">
      <alignment horizontal="center"/>
    </xf>
    <xf numFmtId="0" fontId="78" fillId="0" borderId="9" xfId="0" applyFont="1" applyBorder="1" applyAlignment="1">
      <alignment horizontal="center" vertical="center" wrapText="1"/>
    </xf>
    <xf numFmtId="0" fontId="32" fillId="29"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9" xfId="0" applyFont="1" applyFill="1" applyBorder="1" applyAlignment="1">
      <alignment horizontal="center" vertical="center" wrapText="1"/>
    </xf>
    <xf numFmtId="0" fontId="32" fillId="26" borderId="9" xfId="0" applyFont="1" applyFill="1" applyBorder="1" applyAlignment="1">
      <alignment horizontal="center" vertical="center" wrapText="1"/>
    </xf>
    <xf numFmtId="49" fontId="32" fillId="26" borderId="9" xfId="0" applyNumberFormat="1" applyFont="1" applyFill="1" applyBorder="1" applyAlignment="1">
      <alignment horizontal="center" vertical="center"/>
    </xf>
    <xf numFmtId="0" fontId="78" fillId="0" borderId="5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32" fillId="0" borderId="9" xfId="0" applyFont="1" applyBorder="1" applyAlignment="1">
      <alignment horizontal="center" vertical="center"/>
    </xf>
    <xf numFmtId="0" fontId="32" fillId="0" borderId="9" xfId="0" applyFont="1" applyFill="1" applyBorder="1" applyAlignment="1">
      <alignment horizontal="center" vertical="center"/>
    </xf>
    <xf numFmtId="0" fontId="23" fillId="0" borderId="46" xfId="0" applyFont="1" applyBorder="1" applyAlignment="1">
      <alignment horizontal="center"/>
    </xf>
    <xf numFmtId="0" fontId="23" fillId="0" borderId="60" xfId="0" applyFont="1" applyBorder="1" applyAlignment="1">
      <alignment horizontal="center"/>
    </xf>
    <xf numFmtId="0" fontId="23" fillId="0" borderId="56" xfId="0" applyFont="1" applyBorder="1" applyAlignment="1">
      <alignment horizontal="center"/>
    </xf>
    <xf numFmtId="0" fontId="82" fillId="27" borderId="47" xfId="0" applyFont="1" applyFill="1" applyBorder="1" applyAlignment="1">
      <alignment horizontal="center" vertical="center" wrapText="1"/>
    </xf>
    <xf numFmtId="0" fontId="82" fillId="27" borderId="61" xfId="0" applyFont="1" applyFill="1" applyBorder="1" applyAlignment="1">
      <alignment horizontal="center" vertical="center" wrapText="1"/>
    </xf>
    <xf numFmtId="0" fontId="82" fillId="27" borderId="48" xfId="0" applyFont="1" applyFill="1" applyBorder="1" applyAlignment="1">
      <alignment horizontal="center" vertical="center" wrapText="1"/>
    </xf>
    <xf numFmtId="0" fontId="81" fillId="0" borderId="24" xfId="0" applyFont="1" applyBorder="1" applyAlignment="1">
      <alignment horizontal="center" vertical="center" wrapText="1"/>
    </xf>
    <xf numFmtId="0" fontId="48" fillId="0" borderId="62" xfId="0" applyFont="1" applyBorder="1" applyAlignment="1">
      <alignment horizontal="center" vertical="center" wrapText="1"/>
    </xf>
    <xf numFmtId="0" fontId="81" fillId="0" borderId="48" xfId="0" applyFont="1" applyBorder="1" applyAlignment="1">
      <alignment horizontal="center" vertical="center" wrapText="1"/>
    </xf>
    <xf numFmtId="49" fontId="42" fillId="26" borderId="9" xfId="0" applyNumberFormat="1" applyFont="1" applyFill="1" applyBorder="1" applyAlignment="1">
      <alignment horizontal="center" vertical="center"/>
    </xf>
    <xf numFmtId="0" fontId="32" fillId="0" borderId="9" xfId="111" applyFont="1" applyFill="1" applyBorder="1" applyAlignment="1">
      <alignment horizontal="center" vertical="center" wrapText="1"/>
      <protection/>
    </xf>
    <xf numFmtId="0" fontId="32" fillId="0" borderId="21" xfId="111" applyFont="1" applyFill="1" applyBorder="1" applyAlignment="1">
      <alignment horizontal="center" vertical="center" wrapText="1"/>
      <protection/>
    </xf>
    <xf numFmtId="0" fontId="32" fillId="0" borderId="23" xfId="111" applyFont="1" applyFill="1" applyBorder="1" applyAlignment="1">
      <alignment horizontal="center" vertical="center" wrapText="1"/>
      <protection/>
    </xf>
    <xf numFmtId="0" fontId="32" fillId="0" borderId="24" xfId="111" applyFont="1" applyFill="1" applyBorder="1" applyAlignment="1">
      <alignment horizontal="center" vertical="center" wrapText="1"/>
      <protection/>
    </xf>
    <xf numFmtId="0" fontId="32" fillId="0" borderId="25" xfId="111" applyFont="1" applyFill="1" applyBorder="1" applyAlignment="1">
      <alignment horizontal="center" vertical="center" wrapText="1"/>
      <protection/>
    </xf>
    <xf numFmtId="0" fontId="32" fillId="0" borderId="49" xfId="111" applyFont="1" applyFill="1" applyBorder="1" applyAlignment="1">
      <alignment horizontal="center" vertical="center" wrapText="1"/>
      <protection/>
    </xf>
    <xf numFmtId="0" fontId="23" fillId="27" borderId="21" xfId="111" applyFont="1" applyFill="1" applyBorder="1" applyAlignment="1">
      <alignment horizontal="center" vertical="center" wrapText="1"/>
      <protection/>
    </xf>
    <xf numFmtId="0" fontId="23" fillId="27" borderId="22" xfId="111" applyFont="1" applyFill="1" applyBorder="1" applyAlignment="1">
      <alignment horizontal="center" vertical="center" wrapText="1"/>
      <protection/>
    </xf>
    <xf numFmtId="0" fontId="32" fillId="0" borderId="26" xfId="111" applyFont="1" applyFill="1" applyBorder="1" applyAlignment="1">
      <alignment horizontal="center" vertical="center" wrapText="1"/>
      <protection/>
    </xf>
    <xf numFmtId="0" fontId="32" fillId="0" borderId="55" xfId="111" applyFont="1" applyFill="1" applyBorder="1" applyAlignment="1">
      <alignment horizontal="center" vertical="center" wrapText="1"/>
      <protection/>
    </xf>
    <xf numFmtId="0" fontId="32" fillId="0" borderId="63" xfId="111" applyFont="1" applyFill="1" applyBorder="1" applyAlignment="1">
      <alignment horizontal="center" vertical="center" wrapText="1"/>
      <protection/>
    </xf>
    <xf numFmtId="0" fontId="32" fillId="0" borderId="35" xfId="111" applyFont="1" applyFill="1" applyBorder="1" applyAlignment="1">
      <alignment horizontal="center" vertical="center" wrapText="1"/>
      <protection/>
    </xf>
    <xf numFmtId="0" fontId="32" fillId="0" borderId="33" xfId="111" applyFont="1" applyFill="1" applyBorder="1" applyAlignment="1">
      <alignment horizontal="center" vertical="center" wrapText="1"/>
      <protection/>
    </xf>
    <xf numFmtId="0" fontId="32" fillId="0" borderId="64" xfId="111" applyFont="1" applyFill="1" applyBorder="1" applyAlignment="1">
      <alignment horizontal="center" vertical="center" wrapText="1"/>
      <protection/>
    </xf>
    <xf numFmtId="0" fontId="32" fillId="0" borderId="18" xfId="111" applyFont="1" applyFill="1" applyBorder="1" applyAlignment="1">
      <alignment horizontal="center" vertical="center" wrapText="1"/>
      <protection/>
    </xf>
    <xf numFmtId="0" fontId="32" fillId="0" borderId="20" xfId="111" applyFont="1" applyFill="1" applyBorder="1" applyAlignment="1">
      <alignment horizontal="center" vertical="center" wrapText="1"/>
      <protection/>
    </xf>
    <xf numFmtId="0" fontId="32" fillId="0" borderId="52" xfId="111" applyFont="1" applyFill="1" applyBorder="1" applyAlignment="1">
      <alignment horizontal="center" vertical="center" wrapText="1"/>
      <protection/>
    </xf>
    <xf numFmtId="0" fontId="32" fillId="0" borderId="19" xfId="111" applyFont="1" applyFill="1" applyBorder="1" applyAlignment="1">
      <alignment horizontal="center" vertical="center" wrapText="1"/>
      <protection/>
    </xf>
    <xf numFmtId="0" fontId="32" fillId="0" borderId="22" xfId="111" applyFont="1" applyFill="1" applyBorder="1" applyAlignment="1">
      <alignment horizontal="center" vertical="center" wrapText="1"/>
      <protection/>
    </xf>
    <xf numFmtId="3" fontId="23" fillId="0" borderId="15" xfId="0" applyNumberFormat="1" applyFont="1" applyFill="1" applyBorder="1" applyAlignment="1">
      <alignment horizontal="center" vertical="center" wrapText="1"/>
    </xf>
    <xf numFmtId="3" fontId="23" fillId="0" borderId="17" xfId="0" applyNumberFormat="1" applyFont="1" applyFill="1" applyBorder="1" applyAlignment="1">
      <alignment horizontal="center" vertical="center" wrapText="1"/>
    </xf>
    <xf numFmtId="0" fontId="32" fillId="0" borderId="51" xfId="111" applyFont="1" applyFill="1" applyBorder="1" applyAlignment="1">
      <alignment horizontal="center" vertical="center" wrapText="1"/>
      <protection/>
    </xf>
    <xf numFmtId="0" fontId="32" fillId="0" borderId="34" xfId="111" applyFont="1" applyFill="1" applyBorder="1" applyAlignment="1">
      <alignment horizontal="center" vertical="center" wrapText="1"/>
      <protection/>
    </xf>
    <xf numFmtId="0" fontId="32" fillId="0" borderId="53" xfId="111" applyFont="1" applyFill="1" applyBorder="1" applyAlignment="1">
      <alignment horizontal="center" vertical="center" wrapText="1"/>
      <protection/>
    </xf>
    <xf numFmtId="0" fontId="23" fillId="26" borderId="9" xfId="111" applyFont="1" applyFill="1" applyBorder="1" applyAlignment="1">
      <alignment horizontal="center" vertical="center" wrapText="1"/>
      <protection/>
    </xf>
    <xf numFmtId="0" fontId="23" fillId="26" borderId="19" xfId="111" applyFont="1" applyFill="1" applyBorder="1" applyAlignment="1">
      <alignment horizontal="center" vertical="center" wrapText="1"/>
      <protection/>
    </xf>
  </cellXfs>
  <cellStyles count="163">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 2" xfId="56"/>
    <cellStyle name="Comma 3" xfId="57"/>
    <cellStyle name="Comma 4" xfId="58"/>
    <cellStyle name="Comma 5" xfId="59"/>
    <cellStyle name="Comma(3)" xfId="60"/>
    <cellStyle name="Curren - Style3" xfId="61"/>
    <cellStyle name="Curren - Style4" xfId="62"/>
    <cellStyle name="Currency" xfId="63"/>
    <cellStyle name="Currency [0]" xfId="64"/>
    <cellStyle name="Datum" xfId="65"/>
    <cellStyle name="Defl/Infl" xfId="66"/>
    <cellStyle name="Euro" xfId="67"/>
    <cellStyle name="Exogenous" xfId="68"/>
    <cellStyle name="Exogenous 2" xfId="69"/>
    <cellStyle name="Explanatory Text" xfId="70"/>
    <cellStyle name="Finanční0" xfId="71"/>
    <cellStyle name="Finanèní0" xfId="72"/>
    <cellStyle name="Followed Hyperlink" xfId="73"/>
    <cellStyle name="Good" xfId="74"/>
    <cellStyle name="Grey" xfId="75"/>
    <cellStyle name="Grey 2" xfId="76"/>
    <cellStyle name="Heading 1" xfId="77"/>
    <cellStyle name="Heading 2" xfId="78"/>
    <cellStyle name="Heading 3" xfId="79"/>
    <cellStyle name="Heading 4" xfId="80"/>
    <cellStyle name="Hipervínculo_IIF" xfId="81"/>
    <cellStyle name="Hyperlink" xfId="82"/>
    <cellStyle name="IMF" xfId="83"/>
    <cellStyle name="imf-one decimal" xfId="84"/>
    <cellStyle name="imf-zero decimal" xfId="85"/>
    <cellStyle name="Input" xfId="86"/>
    <cellStyle name="Input [yellow]" xfId="87"/>
    <cellStyle name="Input [yellow] 2" xfId="88"/>
    <cellStyle name="INSTAT" xfId="89"/>
    <cellStyle name="Label" xfId="90"/>
    <cellStyle name="Linked Cell" xfId="91"/>
    <cellStyle name="Měna0" xfId="92"/>
    <cellStyle name="Millares [0]_BALPROGRAMA2001R" xfId="93"/>
    <cellStyle name="Millares_BALPROGRAMA2001R" xfId="94"/>
    <cellStyle name="Milliers [0]_Encours - Apr rééch" xfId="95"/>
    <cellStyle name="Milliers_Encours - Apr rééch" xfId="96"/>
    <cellStyle name="Mìna0" xfId="97"/>
    <cellStyle name="Model" xfId="98"/>
    <cellStyle name="MoF" xfId="99"/>
    <cellStyle name="Moneda [0]_BALPROGRAMA2001R" xfId="100"/>
    <cellStyle name="Moneda_BALPROGRAMA2001R" xfId="101"/>
    <cellStyle name="Monétaire [0]_Encours - Apr rééch" xfId="102"/>
    <cellStyle name="Monétaire_Encours - Apr rééch" xfId="103"/>
    <cellStyle name="Neutral" xfId="104"/>
    <cellStyle name="Normal - Style1" xfId="105"/>
    <cellStyle name="Normal - Style2" xfId="106"/>
    <cellStyle name="Normal - Style5" xfId="107"/>
    <cellStyle name="Normal - Style6" xfId="108"/>
    <cellStyle name="Normal - Style7" xfId="109"/>
    <cellStyle name="Normal - Style8" xfId="110"/>
    <cellStyle name="Normal 2" xfId="111"/>
    <cellStyle name="Normal Table" xfId="112"/>
    <cellStyle name="Normal Table 2" xfId="113"/>
    <cellStyle name="Normal_Formati_permbledhese_Investimet 2007" xfId="114"/>
    <cellStyle name="Note" xfId="115"/>
    <cellStyle name="Note 2" xfId="116"/>
    <cellStyle name="Output" xfId="117"/>
    <cellStyle name="Output Amounts" xfId="118"/>
    <cellStyle name="Output Amounts 2" xfId="119"/>
    <cellStyle name="Percent" xfId="120"/>
    <cellStyle name="Percent [2]" xfId="121"/>
    <cellStyle name="Percent 2" xfId="122"/>
    <cellStyle name="Percent 3" xfId="123"/>
    <cellStyle name="Percent 4" xfId="124"/>
    <cellStyle name="Percent 5" xfId="125"/>
    <cellStyle name="percentage difference" xfId="126"/>
    <cellStyle name="percentage difference one decimal" xfId="127"/>
    <cellStyle name="percentage difference zero decimal" xfId="128"/>
    <cellStyle name="Pevný" xfId="129"/>
    <cellStyle name="Presentation" xfId="130"/>
    <cellStyle name="Presentation 2" xfId="131"/>
    <cellStyle name="Proj" xfId="132"/>
    <cellStyle name="Publication" xfId="133"/>
    <cellStyle name="STYL1 - Style1" xfId="134"/>
    <cellStyle name="Style 1" xfId="135"/>
    <cellStyle name="Text" xfId="136"/>
    <cellStyle name="Title" xfId="137"/>
    <cellStyle name="Total" xfId="138"/>
    <cellStyle name="Warning Text" xfId="139"/>
    <cellStyle name="WebAnchor1" xfId="140"/>
    <cellStyle name="WebAnchor2" xfId="141"/>
    <cellStyle name="WebAnchor3" xfId="142"/>
    <cellStyle name="WebAnchor4" xfId="143"/>
    <cellStyle name="WebAnchor5" xfId="144"/>
    <cellStyle name="WebAnchor6" xfId="145"/>
    <cellStyle name="WebAnchor7" xfId="146"/>
    <cellStyle name="Webexclude" xfId="147"/>
    <cellStyle name="Webexclude 2" xfId="148"/>
    <cellStyle name="WebFN" xfId="149"/>
    <cellStyle name="WebFN1" xfId="150"/>
    <cellStyle name="WebFN2" xfId="151"/>
    <cellStyle name="WebFN3" xfId="152"/>
    <cellStyle name="WebFN4" xfId="153"/>
    <cellStyle name="WebHR" xfId="154"/>
    <cellStyle name="WebHR 2" xfId="155"/>
    <cellStyle name="WebIndent1" xfId="156"/>
    <cellStyle name="WebIndent1 2" xfId="157"/>
    <cellStyle name="WebIndent1wFN3" xfId="158"/>
    <cellStyle name="WebIndent2" xfId="159"/>
    <cellStyle name="WebIndent2 2" xfId="160"/>
    <cellStyle name="WebNoBR" xfId="161"/>
    <cellStyle name="WebNoBR 2" xfId="162"/>
    <cellStyle name="Záhlaví 1" xfId="163"/>
    <cellStyle name="Záhlaví 2" xfId="164"/>
    <cellStyle name="zero" xfId="165"/>
    <cellStyle name="zero 2" xfId="166"/>
    <cellStyle name="ДАТА" xfId="167"/>
    <cellStyle name="ДЕНЕЖНЫЙ_BOPENGC" xfId="168"/>
    <cellStyle name="ЗАГОЛОВОК1" xfId="169"/>
    <cellStyle name="ЗАГОЛОВОК2" xfId="170"/>
    <cellStyle name="ИТОГОВЫЙ" xfId="171"/>
    <cellStyle name="Обычный_BOPENGC" xfId="172"/>
    <cellStyle name="ПРОЦЕНТНЫЙ_BOPENGC" xfId="173"/>
    <cellStyle name="ТЕКСТ" xfId="174"/>
    <cellStyle name="ФИКСИРОВАННЫЙ" xfId="175"/>
    <cellStyle name="ФИНАНСОВЫЙ_BOPENGC" xfId="1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externalLink" Target="externalLinks/externalLink54.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
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
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
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v>
          </cell>
          <cell r="AF37" t="str">
            <v> </v>
          </cell>
          <cell r="AG37">
            <v>25</v>
          </cell>
        </row>
        <row r="38">
          <cell r="D38">
            <v>15</v>
          </cell>
          <cell r="AE38" t="str">
            <v> </v>
          </cell>
          <cell r="AF38" t="str">
            <v> </v>
          </cell>
          <cell r="AG38">
            <v>15</v>
          </cell>
        </row>
        <row r="39">
          <cell r="D39">
            <v>40</v>
          </cell>
          <cell r="AG39">
            <v>40</v>
          </cell>
        </row>
        <row r="40">
          <cell r="D40">
            <v>25</v>
          </cell>
          <cell r="AG40">
            <v>25</v>
          </cell>
          <cell r="AH40" t="str">
            <v> </v>
          </cell>
        </row>
        <row r="41">
          <cell r="D41">
            <v>7.6</v>
          </cell>
          <cell r="AG41">
            <v>7.6</v>
          </cell>
          <cell r="AI41" t="str">
            <v> </v>
          </cell>
        </row>
        <row r="42">
          <cell r="D42">
            <v>15</v>
          </cell>
          <cell r="AG42" t="str">
            <v> </v>
          </cell>
          <cell r="AH42">
            <v>15</v>
          </cell>
        </row>
        <row r="43">
          <cell r="D43">
            <v>15</v>
          </cell>
          <cell r="AG43" t="str">
            <v>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v>
          </cell>
          <cell r="AQ133">
            <v>1</v>
          </cell>
        </row>
        <row r="134">
          <cell r="D134" t="str">
            <v>ok</v>
          </cell>
          <cell r="AP134" t="str">
            <v> </v>
          </cell>
          <cell r="AQ134">
            <v>0.6</v>
          </cell>
        </row>
        <row r="135">
          <cell r="D135" t="str">
            <v>ok</v>
          </cell>
          <cell r="AQ135">
            <v>1.6</v>
          </cell>
        </row>
        <row r="136">
          <cell r="D136" t="str">
            <v>ok</v>
          </cell>
          <cell r="AQ136">
            <v>1</v>
          </cell>
        </row>
        <row r="137">
          <cell r="D137" t="str">
            <v>ok</v>
          </cell>
          <cell r="AQ137">
            <v>0.304</v>
          </cell>
        </row>
        <row r="138">
          <cell r="D138" t="str">
            <v>ok</v>
          </cell>
          <cell r="AQ138" t="str">
            <v>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v>
          </cell>
          <cell r="AE7">
            <v>1994</v>
          </cell>
          <cell r="AI7">
            <v>1995</v>
          </cell>
          <cell r="AM7">
            <v>1996</v>
          </cell>
          <cell r="AQ7">
            <v>1997</v>
          </cell>
          <cell r="AU7">
            <v>1998</v>
          </cell>
          <cell r="BC7" t="str">
            <v>(Percent of total)</v>
          </cell>
        </row>
        <row r="8">
          <cell r="G8" t="str">
            <v>(In millions of U.S. dollars)</v>
          </cell>
          <cell r="AD8" t="str">
            <v>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v>
          </cell>
          <cell r="AV34" t="str">
            <v>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v>
          </cell>
          <cell r="AV35" t="str">
            <v>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v>
          </cell>
          <cell r="BS12" t="str">
            <v> </v>
          </cell>
          <cell r="BT12" t="str">
            <v> </v>
          </cell>
          <cell r="BV12" t="str">
            <v> </v>
          </cell>
          <cell r="CE12" t="str">
            <v>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v>
          </cell>
          <cell r="BS15" t="str">
            <v> </v>
          </cell>
          <cell r="BT15" t="str">
            <v> </v>
          </cell>
          <cell r="BV15" t="str">
            <v>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31"/>
  <sheetViews>
    <sheetView tabSelected="1" zoomScale="120" zoomScaleNormal="120" zoomScalePageLayoutView="0" workbookViewId="0" topLeftCell="A1">
      <selection activeCell="B39" sqref="B39"/>
    </sheetView>
  </sheetViews>
  <sheetFormatPr defaultColWidth="9.140625" defaultRowHeight="12.75"/>
  <cols>
    <col min="1" max="1" width="11.7109375" style="46" customWidth="1"/>
    <col min="2" max="2" width="28.00390625" style="2" customWidth="1"/>
    <col min="3" max="3" width="12.140625" style="2" customWidth="1"/>
    <col min="4" max="4" width="13.57421875" style="46" customWidth="1"/>
    <col min="5" max="5" width="13.28125" style="46" customWidth="1"/>
    <col min="6" max="6" width="15.00390625" style="46" customWidth="1"/>
    <col min="7" max="8" width="19.57421875" style="46" customWidth="1"/>
    <col min="9" max="9" width="29.421875" style="46" customWidth="1"/>
    <col min="10" max="10" width="17.00390625" style="2" bestFit="1" customWidth="1"/>
    <col min="11" max="11" width="22.8515625" style="2" bestFit="1" customWidth="1"/>
    <col min="12" max="12" width="13.8515625" style="2" bestFit="1" customWidth="1"/>
    <col min="13" max="16384" width="9.140625" style="2" customWidth="1"/>
  </cols>
  <sheetData>
    <row r="2" spans="1:9" s="1" customFormat="1" ht="15.75">
      <c r="A2" s="42" t="s">
        <v>76</v>
      </c>
      <c r="D2" s="43"/>
      <c r="E2" s="43"/>
      <c r="F2" s="43"/>
      <c r="G2" s="43"/>
      <c r="H2" s="43"/>
      <c r="I2" s="43"/>
    </row>
    <row r="3" spans="1:9" ht="13.5" thickBot="1">
      <c r="A3" s="83"/>
      <c r="B3" s="84"/>
      <c r="C3" s="84"/>
      <c r="D3" s="83"/>
      <c r="E3" s="83"/>
      <c r="F3" s="9"/>
      <c r="G3" s="85"/>
      <c r="H3" s="86"/>
      <c r="I3" s="45" t="s">
        <v>48</v>
      </c>
    </row>
    <row r="4" spans="1:9" s="4" customFormat="1" ht="15.75" customHeight="1">
      <c r="A4" s="87"/>
      <c r="B4" s="88"/>
      <c r="C4" s="88"/>
      <c r="D4" s="89"/>
      <c r="E4" s="89"/>
      <c r="F4" s="90"/>
      <c r="G4" s="90"/>
      <c r="H4" s="91"/>
      <c r="I4" s="92"/>
    </row>
    <row r="5" spans="1:9" ht="12.75">
      <c r="A5" s="93" t="s">
        <v>22</v>
      </c>
      <c r="B5" s="94" t="s">
        <v>84</v>
      </c>
      <c r="C5" s="95"/>
      <c r="D5" s="96"/>
      <c r="E5" s="96"/>
      <c r="F5" s="96"/>
      <c r="G5" s="97"/>
      <c r="H5" s="98" t="s">
        <v>23</v>
      </c>
      <c r="I5" s="99" t="s">
        <v>85</v>
      </c>
    </row>
    <row r="6" spans="1:9" ht="21.75">
      <c r="A6" s="220" t="s">
        <v>1</v>
      </c>
      <c r="B6" s="219" t="s">
        <v>123</v>
      </c>
      <c r="C6" s="100"/>
      <c r="D6" s="101"/>
      <c r="E6" s="101"/>
      <c r="F6" s="101"/>
      <c r="G6" s="102"/>
      <c r="H6" s="98" t="s">
        <v>50</v>
      </c>
      <c r="I6" s="99" t="s">
        <v>87</v>
      </c>
    </row>
    <row r="7" spans="1:9" s="3" customFormat="1" ht="12.75">
      <c r="A7" s="259" t="s">
        <v>77</v>
      </c>
      <c r="B7" s="262" t="s">
        <v>49</v>
      </c>
      <c r="C7" s="103" t="s">
        <v>2</v>
      </c>
      <c r="D7" s="103" t="s">
        <v>3</v>
      </c>
      <c r="E7" s="103" t="s">
        <v>4</v>
      </c>
      <c r="F7" s="103" t="s">
        <v>5</v>
      </c>
      <c r="G7" s="103" t="s">
        <v>33</v>
      </c>
      <c r="H7" s="103" t="s">
        <v>68</v>
      </c>
      <c r="I7" s="104" t="s">
        <v>69</v>
      </c>
    </row>
    <row r="8" spans="1:9" s="106" customFormat="1" ht="12.75">
      <c r="A8" s="260"/>
      <c r="B8" s="263"/>
      <c r="C8" s="105" t="s">
        <v>6</v>
      </c>
      <c r="D8" s="105" t="s">
        <v>24</v>
      </c>
      <c r="E8" s="105" t="s">
        <v>47</v>
      </c>
      <c r="F8" s="105" t="s">
        <v>47</v>
      </c>
      <c r="G8" s="105" t="s">
        <v>47</v>
      </c>
      <c r="H8" s="105" t="s">
        <v>6</v>
      </c>
      <c r="I8" s="265" t="s">
        <v>7</v>
      </c>
    </row>
    <row r="9" spans="1:9" s="106" customFormat="1" ht="31.5">
      <c r="A9" s="261"/>
      <c r="B9" s="264"/>
      <c r="C9" s="107" t="s">
        <v>139</v>
      </c>
      <c r="D9" s="107" t="s">
        <v>140</v>
      </c>
      <c r="E9" s="107" t="s">
        <v>141</v>
      </c>
      <c r="F9" s="107" t="s">
        <v>142</v>
      </c>
      <c r="G9" s="107" t="s">
        <v>67</v>
      </c>
      <c r="H9" s="107" t="s">
        <v>66</v>
      </c>
      <c r="I9" s="266"/>
    </row>
    <row r="10" spans="1:12" ht="12.75">
      <c r="A10" s="108">
        <v>600</v>
      </c>
      <c r="B10" s="109" t="s">
        <v>8</v>
      </c>
      <c r="C10" s="110">
        <v>537373</v>
      </c>
      <c r="D10" s="110">
        <v>458900</v>
      </c>
      <c r="E10" s="110">
        <v>458900</v>
      </c>
      <c r="F10" s="110">
        <v>604572</v>
      </c>
      <c r="G10" s="122">
        <v>195824</v>
      </c>
      <c r="H10" s="122">
        <v>176511</v>
      </c>
      <c r="I10" s="111">
        <f>H10-G10</f>
        <v>-19313</v>
      </c>
      <c r="J10" s="155"/>
      <c r="K10" s="5"/>
      <c r="L10" s="8"/>
    </row>
    <row r="11" spans="1:12" ht="12.75">
      <c r="A11" s="108">
        <v>601</v>
      </c>
      <c r="B11" s="109" t="s">
        <v>9</v>
      </c>
      <c r="C11" s="110">
        <v>84845</v>
      </c>
      <c r="D11" s="110">
        <v>77100</v>
      </c>
      <c r="E11" s="110">
        <v>77100</v>
      </c>
      <c r="F11" s="110">
        <v>101428</v>
      </c>
      <c r="G11" s="122">
        <v>32842</v>
      </c>
      <c r="H11" s="122">
        <v>32168</v>
      </c>
      <c r="I11" s="111">
        <f aca="true" t="shared" si="0" ref="I11:I16">H11-G11</f>
        <v>-674</v>
      </c>
      <c r="J11" s="155"/>
      <c r="K11" s="5"/>
      <c r="L11" s="8"/>
    </row>
    <row r="12" spans="1:12" ht="12.75">
      <c r="A12" s="108">
        <v>602</v>
      </c>
      <c r="B12" s="109" t="s">
        <v>10</v>
      </c>
      <c r="C12" s="110">
        <v>122660</v>
      </c>
      <c r="D12" s="110">
        <v>324000</v>
      </c>
      <c r="E12" s="110">
        <v>324000</v>
      </c>
      <c r="F12" s="110">
        <v>154000</v>
      </c>
      <c r="G12" s="122">
        <v>48867</v>
      </c>
      <c r="H12" s="122">
        <v>27809</v>
      </c>
      <c r="I12" s="111">
        <f t="shared" si="0"/>
        <v>-21058</v>
      </c>
      <c r="J12" s="155"/>
      <c r="K12" s="5"/>
      <c r="L12" s="8"/>
    </row>
    <row r="13" spans="1:12" ht="12.75">
      <c r="A13" s="108">
        <v>603</v>
      </c>
      <c r="B13" s="109" t="s">
        <v>11</v>
      </c>
      <c r="C13" s="110"/>
      <c r="D13" s="110"/>
      <c r="E13" s="110"/>
      <c r="F13" s="110"/>
      <c r="G13" s="122"/>
      <c r="H13" s="122"/>
      <c r="I13" s="111">
        <f t="shared" si="0"/>
        <v>0</v>
      </c>
      <c r="J13" s="5"/>
      <c r="K13" s="5"/>
      <c r="L13" s="8"/>
    </row>
    <row r="14" spans="1:12" ht="12.75">
      <c r="A14" s="108">
        <v>604</v>
      </c>
      <c r="B14" s="109" t="s">
        <v>12</v>
      </c>
      <c r="C14" s="110">
        <v>2538217</v>
      </c>
      <c r="D14" s="110">
        <v>4000000</v>
      </c>
      <c r="E14" s="110">
        <v>4000000</v>
      </c>
      <c r="F14" s="110">
        <v>4000000</v>
      </c>
      <c r="G14" s="122">
        <v>1200000</v>
      </c>
      <c r="H14" s="122">
        <v>880000</v>
      </c>
      <c r="I14" s="111">
        <f t="shared" si="0"/>
        <v>-320000</v>
      </c>
      <c r="J14" s="155"/>
      <c r="K14" s="5"/>
      <c r="L14" s="8"/>
    </row>
    <row r="15" spans="1:12" ht="12.75">
      <c r="A15" s="108">
        <v>605</v>
      </c>
      <c r="B15" s="109" t="s">
        <v>13</v>
      </c>
      <c r="C15" s="110"/>
      <c r="D15" s="110"/>
      <c r="E15" s="110"/>
      <c r="F15" s="110"/>
      <c r="G15" s="122"/>
      <c r="H15" s="122"/>
      <c r="I15" s="111">
        <f t="shared" si="0"/>
        <v>0</v>
      </c>
      <c r="J15" s="5"/>
      <c r="K15" s="5"/>
      <c r="L15" s="8"/>
    </row>
    <row r="16" spans="1:12" ht="12.75">
      <c r="A16" s="108">
        <v>606</v>
      </c>
      <c r="B16" s="109" t="s">
        <v>14</v>
      </c>
      <c r="C16" s="110">
        <v>676</v>
      </c>
      <c r="D16" s="110">
        <v>0</v>
      </c>
      <c r="E16" s="110">
        <v>0</v>
      </c>
      <c r="F16" s="110">
        <v>1300</v>
      </c>
      <c r="G16" s="122">
        <v>1300</v>
      </c>
      <c r="H16" s="122">
        <v>59</v>
      </c>
      <c r="I16" s="111">
        <f t="shared" si="0"/>
        <v>-1241</v>
      </c>
      <c r="J16" s="155"/>
      <c r="K16" s="5"/>
      <c r="L16" s="8"/>
    </row>
    <row r="17" spans="1:12" ht="12.75">
      <c r="A17" s="113" t="s">
        <v>15</v>
      </c>
      <c r="B17" s="114" t="s">
        <v>16</v>
      </c>
      <c r="C17" s="115">
        <f>SUM(C10:C16)</f>
        <v>3283771</v>
      </c>
      <c r="D17" s="115">
        <f>D16+D15+D14+D13+D12+D11+D10</f>
        <v>4860000</v>
      </c>
      <c r="E17" s="115">
        <f>E16+E15+E14+E13+E12+E11+E10</f>
        <v>4860000</v>
      </c>
      <c r="F17" s="115">
        <f>F16+F15+F14+F13+F12+F11+F10</f>
        <v>4861300</v>
      </c>
      <c r="G17" s="115">
        <f>G16+G15+G14+G13+G12+G11+G10</f>
        <v>1478833</v>
      </c>
      <c r="H17" s="115">
        <f>H16+H15+H14+H13+H12+H11+H10</f>
        <v>1116547</v>
      </c>
      <c r="I17" s="116">
        <f>SUM(I10:I16)</f>
        <v>-362286</v>
      </c>
      <c r="J17" s="155"/>
      <c r="K17" s="5"/>
      <c r="L17" s="127"/>
    </row>
    <row r="18" spans="1:11" ht="12.75">
      <c r="A18" s="108">
        <v>230</v>
      </c>
      <c r="B18" s="109" t="s">
        <v>17</v>
      </c>
      <c r="C18" s="110"/>
      <c r="D18" s="110"/>
      <c r="E18" s="110"/>
      <c r="F18" s="110"/>
      <c r="G18" s="122"/>
      <c r="H18" s="122"/>
      <c r="I18" s="111">
        <f>H18-G18</f>
        <v>0</v>
      </c>
      <c r="J18" s="5"/>
      <c r="K18" s="5"/>
    </row>
    <row r="19" spans="1:11" ht="12.75">
      <c r="A19" s="108">
        <v>231</v>
      </c>
      <c r="B19" s="109" t="s">
        <v>18</v>
      </c>
      <c r="C19" s="110">
        <v>20189</v>
      </c>
      <c r="D19" s="110">
        <v>33680</v>
      </c>
      <c r="E19" s="110">
        <v>33680</v>
      </c>
      <c r="F19" s="110">
        <v>33680</v>
      </c>
      <c r="G19" s="122">
        <v>17340</v>
      </c>
      <c r="H19" s="122">
        <v>0</v>
      </c>
      <c r="I19" s="111">
        <f>H19-G19</f>
        <v>-17340</v>
      </c>
      <c r="J19" s="5"/>
      <c r="K19" s="5"/>
    </row>
    <row r="20" spans="1:11" ht="12.75">
      <c r="A20" s="108">
        <v>232</v>
      </c>
      <c r="B20" s="109" t="s">
        <v>19</v>
      </c>
      <c r="C20" s="110"/>
      <c r="D20" s="110"/>
      <c r="E20" s="110"/>
      <c r="F20" s="110"/>
      <c r="G20" s="122"/>
      <c r="H20" s="122"/>
      <c r="I20" s="111">
        <f>H20-G20</f>
        <v>0</v>
      </c>
      <c r="J20" s="5"/>
      <c r="K20" s="5"/>
    </row>
    <row r="21" spans="1:11" ht="22.5">
      <c r="A21" s="113" t="s">
        <v>20</v>
      </c>
      <c r="B21" s="117" t="s">
        <v>34</v>
      </c>
      <c r="C21" s="115">
        <f>C20+C19+C18</f>
        <v>20189</v>
      </c>
      <c r="D21" s="115">
        <f>SUM(D18:D20)</f>
        <v>33680</v>
      </c>
      <c r="E21" s="115">
        <f>E20+E19+E18</f>
        <v>33680</v>
      </c>
      <c r="F21" s="115">
        <f>F20+F19+F18</f>
        <v>33680</v>
      </c>
      <c r="G21" s="115">
        <f>G20+G19+G18</f>
        <v>17340</v>
      </c>
      <c r="H21" s="115">
        <f>H20+H19+H18</f>
        <v>0</v>
      </c>
      <c r="I21" s="116">
        <f>SUM(I18:I20)</f>
        <v>-17340</v>
      </c>
      <c r="J21" s="5"/>
      <c r="K21" s="5"/>
    </row>
    <row r="22" spans="1:11" ht="12.75">
      <c r="A22" s="108">
        <v>230</v>
      </c>
      <c r="B22" s="109" t="s">
        <v>17</v>
      </c>
      <c r="C22" s="118"/>
      <c r="D22" s="118"/>
      <c r="E22" s="118"/>
      <c r="F22" s="118"/>
      <c r="G22" s="118"/>
      <c r="H22" s="118"/>
      <c r="I22" s="111">
        <f>H22-G22</f>
        <v>0</v>
      </c>
      <c r="J22" s="5"/>
      <c r="K22" s="5"/>
    </row>
    <row r="23" spans="1:11" ht="12.75">
      <c r="A23" s="108">
        <v>231</v>
      </c>
      <c r="B23" s="109" t="s">
        <v>18</v>
      </c>
      <c r="C23" s="118"/>
      <c r="D23" s="118"/>
      <c r="E23" s="118"/>
      <c r="F23" s="118"/>
      <c r="G23" s="118"/>
      <c r="H23" s="118"/>
      <c r="I23" s="111">
        <f>H23-G23</f>
        <v>0</v>
      </c>
      <c r="J23" s="5"/>
      <c r="K23" s="5"/>
    </row>
    <row r="24" spans="1:11" ht="15" customHeight="1">
      <c r="A24" s="108">
        <v>232</v>
      </c>
      <c r="B24" s="109" t="s">
        <v>19</v>
      </c>
      <c r="C24" s="118"/>
      <c r="D24" s="118"/>
      <c r="E24" s="118"/>
      <c r="F24" s="118"/>
      <c r="G24" s="118"/>
      <c r="H24" s="118"/>
      <c r="I24" s="111">
        <f>H24-G24</f>
        <v>0</v>
      </c>
      <c r="J24" s="5"/>
      <c r="K24" s="5"/>
    </row>
    <row r="25" spans="1:11" ht="22.5">
      <c r="A25" s="113" t="s">
        <v>20</v>
      </c>
      <c r="B25" s="117" t="s">
        <v>35</v>
      </c>
      <c r="C25" s="115">
        <v>0</v>
      </c>
      <c r="D25" s="115">
        <f aca="true" t="shared" si="1" ref="D25:I25">SUM(D22:D24)</f>
        <v>0</v>
      </c>
      <c r="E25" s="115">
        <v>0</v>
      </c>
      <c r="F25" s="115">
        <v>0</v>
      </c>
      <c r="G25" s="115">
        <v>0</v>
      </c>
      <c r="H25" s="115">
        <f t="shared" si="1"/>
        <v>0</v>
      </c>
      <c r="I25" s="116">
        <f t="shared" si="1"/>
        <v>0</v>
      </c>
      <c r="J25" s="5"/>
      <c r="K25" s="5"/>
    </row>
    <row r="26" spans="1:11" ht="12.75">
      <c r="A26" s="113" t="s">
        <v>21</v>
      </c>
      <c r="B26" s="119" t="s">
        <v>51</v>
      </c>
      <c r="C26" s="120">
        <f>C21</f>
        <v>20189</v>
      </c>
      <c r="D26" s="120">
        <f>D21+D25</f>
        <v>33680</v>
      </c>
      <c r="E26" s="120">
        <f>E21</f>
        <v>33680</v>
      </c>
      <c r="F26" s="120">
        <f>F21</f>
        <v>33680</v>
      </c>
      <c r="G26" s="120">
        <f>G21</f>
        <v>17340</v>
      </c>
      <c r="H26" s="120">
        <f>H21</f>
        <v>0</v>
      </c>
      <c r="I26" s="121">
        <f>I21+I25</f>
        <v>-17340</v>
      </c>
      <c r="J26" s="5"/>
      <c r="K26" s="5"/>
    </row>
    <row r="27" spans="1:11" ht="12.75">
      <c r="A27" s="257" t="s">
        <v>143</v>
      </c>
      <c r="B27" s="258"/>
      <c r="C27" s="122">
        <v>2147038</v>
      </c>
      <c r="D27" s="122">
        <v>1000000</v>
      </c>
      <c r="E27" s="122">
        <v>1000000</v>
      </c>
      <c r="F27" s="122">
        <v>1000000</v>
      </c>
      <c r="G27" s="122">
        <v>624730</v>
      </c>
      <c r="H27" s="122">
        <v>624730</v>
      </c>
      <c r="I27" s="121">
        <f>H27-G27</f>
        <v>0</v>
      </c>
      <c r="J27" s="5"/>
      <c r="K27" s="5"/>
    </row>
    <row r="28" spans="1:11" ht="12.75">
      <c r="A28" s="257" t="s">
        <v>144</v>
      </c>
      <c r="B28" s="258"/>
      <c r="C28" s="154">
        <v>142107</v>
      </c>
      <c r="D28" s="154">
        <v>0</v>
      </c>
      <c r="E28" s="154">
        <v>0</v>
      </c>
      <c r="F28" s="154"/>
      <c r="G28" s="154"/>
      <c r="H28" s="154">
        <v>3971</v>
      </c>
      <c r="I28" s="157"/>
      <c r="J28" s="5"/>
      <c r="K28" s="112"/>
    </row>
    <row r="29" spans="1:10" ht="18.75" customHeight="1" thickBot="1">
      <c r="A29" s="267" t="s">
        <v>36</v>
      </c>
      <c r="B29" s="268"/>
      <c r="C29" s="123">
        <f aca="true" t="shared" si="2" ref="C29:H29">C17+C26+C27+C28</f>
        <v>5593105</v>
      </c>
      <c r="D29" s="123">
        <f t="shared" si="2"/>
        <v>5893680</v>
      </c>
      <c r="E29" s="123">
        <f t="shared" si="2"/>
        <v>5893680</v>
      </c>
      <c r="F29" s="123">
        <f t="shared" si="2"/>
        <v>5894980</v>
      </c>
      <c r="G29" s="123">
        <f t="shared" si="2"/>
        <v>2120903</v>
      </c>
      <c r="H29" s="123">
        <f t="shared" si="2"/>
        <v>1745248</v>
      </c>
      <c r="I29" s="158">
        <f>I17+I26+I27</f>
        <v>-379626</v>
      </c>
      <c r="J29" s="127"/>
    </row>
    <row r="30" spans="1:9" ht="23.25" customHeight="1">
      <c r="A30" s="124"/>
      <c r="B30" s="125"/>
      <c r="C30" s="156"/>
      <c r="D30" s="156"/>
      <c r="E30" s="156"/>
      <c r="F30" s="156"/>
      <c r="G30" s="156"/>
      <c r="H30" s="156"/>
      <c r="I30" s="126"/>
    </row>
    <row r="31" spans="1:9" ht="11.25" customHeight="1">
      <c r="A31" s="124"/>
      <c r="B31" s="125"/>
      <c r="C31" s="125"/>
      <c r="D31" s="126"/>
      <c r="E31" s="126"/>
      <c r="F31" s="126"/>
      <c r="G31" s="126"/>
      <c r="H31" s="126"/>
      <c r="I31" s="126"/>
    </row>
  </sheetData>
  <sheetProtection/>
  <mergeCells count="6">
    <mergeCell ref="A28:B28"/>
    <mergeCell ref="A7:A9"/>
    <mergeCell ref="B7:B9"/>
    <mergeCell ref="I8:I9"/>
    <mergeCell ref="A27:B27"/>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W29"/>
  <sheetViews>
    <sheetView zoomScalePageLayoutView="0" workbookViewId="0" topLeftCell="A19">
      <selection activeCell="N21" sqref="N21"/>
    </sheetView>
  </sheetViews>
  <sheetFormatPr defaultColWidth="9.140625" defaultRowHeight="12.75"/>
  <cols>
    <col min="1" max="1" width="4.7109375" style="2" customWidth="1"/>
    <col min="2" max="2" width="35.140625" style="2" customWidth="1"/>
    <col min="3" max="3" width="10.8515625" style="2" customWidth="1"/>
    <col min="4" max="4" width="9.28125" style="2" customWidth="1"/>
    <col min="5" max="5" width="11.421875" style="2" customWidth="1"/>
    <col min="6" max="6" width="12.00390625" style="2" customWidth="1"/>
    <col min="7" max="7" width="9.7109375" style="2" customWidth="1"/>
    <col min="8" max="8" width="10.7109375" style="2" customWidth="1"/>
    <col min="9" max="9" width="8.8515625" style="2" customWidth="1"/>
    <col min="10" max="10" width="10.57421875" style="2" customWidth="1"/>
    <col min="11" max="11" width="9.8515625" style="2" customWidth="1"/>
    <col min="12" max="12" width="9.57421875" style="2" customWidth="1"/>
    <col min="13" max="13" width="8.7109375" style="2" customWidth="1"/>
    <col min="14" max="14" width="14.7109375" style="2" customWidth="1"/>
    <col min="15" max="15" width="8.28125" style="2" customWidth="1"/>
    <col min="16" max="16" width="10.00390625" style="2" customWidth="1"/>
    <col min="17" max="17" width="8.7109375" style="2" customWidth="1"/>
    <col min="18" max="18" width="5.8515625" style="2" customWidth="1"/>
    <col min="19" max="19" width="5.421875" style="2" customWidth="1"/>
    <col min="20" max="20" width="6.00390625" style="2" customWidth="1"/>
    <col min="21" max="21" width="5.7109375" style="2" customWidth="1"/>
    <col min="22" max="22" width="44.00390625" style="2" customWidth="1"/>
    <col min="23" max="16384" width="9.140625" style="2" customWidth="1"/>
  </cols>
  <sheetData>
    <row r="2" spans="1:17" s="162" customFormat="1" ht="12.75">
      <c r="A2" s="159" t="s">
        <v>73</v>
      </c>
      <c r="B2" s="160"/>
      <c r="C2" s="160"/>
      <c r="D2" s="160"/>
      <c r="E2" s="160"/>
      <c r="F2" s="160"/>
      <c r="G2" s="160"/>
      <c r="H2" s="160"/>
      <c r="I2" s="160"/>
      <c r="J2" s="160"/>
      <c r="K2" s="160"/>
      <c r="L2" s="160"/>
      <c r="M2" s="161"/>
      <c r="N2" s="161"/>
      <c r="O2" s="161"/>
      <c r="P2" s="161"/>
      <c r="Q2" s="161"/>
    </row>
    <row r="3" spans="1:17" s="162" customFormat="1" ht="12.75">
      <c r="A3" s="159"/>
      <c r="B3" s="160"/>
      <c r="C3" s="160"/>
      <c r="D3" s="160"/>
      <c r="E3" s="160"/>
      <c r="F3" s="160"/>
      <c r="G3" s="160"/>
      <c r="H3" s="160"/>
      <c r="I3" s="160"/>
      <c r="J3" s="160"/>
      <c r="K3" s="160"/>
      <c r="L3" s="160"/>
      <c r="M3" s="161"/>
      <c r="N3" s="161"/>
      <c r="O3" s="161"/>
      <c r="P3" s="161"/>
      <c r="Q3" s="161"/>
    </row>
    <row r="4" spans="1:17" ht="51">
      <c r="A4" s="152" t="s">
        <v>22</v>
      </c>
      <c r="B4" s="163" t="s">
        <v>84</v>
      </c>
      <c r="C4" s="275" t="s">
        <v>23</v>
      </c>
      <c r="D4" s="275"/>
      <c r="E4" s="164" t="s">
        <v>85</v>
      </c>
      <c r="F4" s="165"/>
      <c r="G4" s="165"/>
      <c r="H4" s="165"/>
      <c r="I4" s="165"/>
      <c r="J4" s="165"/>
      <c r="K4" s="165"/>
      <c r="L4" s="165"/>
      <c r="M4" s="165"/>
      <c r="N4" s="165"/>
      <c r="O4" s="165"/>
      <c r="P4" s="165"/>
      <c r="Q4" s="165"/>
    </row>
    <row r="5" spans="1:17" ht="12.75">
      <c r="A5" s="166"/>
      <c r="B5" s="167"/>
      <c r="C5" s="167"/>
      <c r="D5" s="167"/>
      <c r="E5" s="165"/>
      <c r="F5" s="165"/>
      <c r="G5" s="165"/>
      <c r="H5" s="165"/>
      <c r="I5" s="165"/>
      <c r="J5" s="165"/>
      <c r="K5" s="165"/>
      <c r="L5" s="165"/>
      <c r="M5" s="165"/>
      <c r="N5" s="165"/>
      <c r="O5" s="165"/>
      <c r="P5" s="165"/>
      <c r="Q5" s="165"/>
    </row>
    <row r="6" spans="1:17" ht="27.75" customHeight="1">
      <c r="A6" s="152" t="s">
        <v>1</v>
      </c>
      <c r="B6" s="168" t="s">
        <v>124</v>
      </c>
      <c r="C6" s="281" t="s">
        <v>50</v>
      </c>
      <c r="D6" s="281"/>
      <c r="E6" s="164" t="s">
        <v>87</v>
      </c>
      <c r="F6" s="169"/>
      <c r="G6" s="169"/>
      <c r="H6" s="169"/>
      <c r="I6" s="169"/>
      <c r="J6" s="169"/>
      <c r="K6" s="169"/>
      <c r="L6" s="169"/>
      <c r="M6" s="169"/>
      <c r="N6" s="165"/>
      <c r="O6" s="165"/>
      <c r="P6" s="165"/>
      <c r="Q6" s="165"/>
    </row>
    <row r="7" spans="1:17" ht="12.75">
      <c r="A7" s="270"/>
      <c r="B7" s="271"/>
      <c r="G7" s="7"/>
      <c r="H7" s="7"/>
      <c r="I7" s="7"/>
      <c r="J7" s="7"/>
      <c r="K7" s="7"/>
      <c r="L7" s="7"/>
      <c r="M7" s="282"/>
      <c r="N7" s="283"/>
      <c r="O7" s="284"/>
      <c r="P7" s="7"/>
      <c r="Q7" s="7"/>
    </row>
    <row r="8" spans="1:22" s="172" customFormat="1" ht="30" customHeight="1">
      <c r="A8" s="170"/>
      <c r="B8" s="170" t="s">
        <v>48</v>
      </c>
      <c r="C8" s="170"/>
      <c r="D8" s="269" t="s">
        <v>78</v>
      </c>
      <c r="E8" s="269"/>
      <c r="F8" s="269"/>
      <c r="G8" s="269" t="s">
        <v>79</v>
      </c>
      <c r="H8" s="269"/>
      <c r="I8" s="269"/>
      <c r="J8" s="269" t="s">
        <v>80</v>
      </c>
      <c r="K8" s="269"/>
      <c r="L8" s="269"/>
      <c r="M8" s="280" t="s">
        <v>81</v>
      </c>
      <c r="N8" s="280"/>
      <c r="O8" s="280"/>
      <c r="P8" s="269" t="s">
        <v>102</v>
      </c>
      <c r="Q8" s="269"/>
      <c r="R8" s="269"/>
      <c r="S8" s="272" t="s">
        <v>82</v>
      </c>
      <c r="T8" s="272"/>
      <c r="U8" s="272"/>
      <c r="V8" s="275" t="s">
        <v>25</v>
      </c>
    </row>
    <row r="9" spans="1:22" s="174" customFormat="1" ht="57.75" customHeight="1">
      <c r="A9" s="274" t="s">
        <v>0</v>
      </c>
      <c r="B9" s="274" t="s">
        <v>62</v>
      </c>
      <c r="C9" s="274" t="s">
        <v>63</v>
      </c>
      <c r="D9" s="274" t="s">
        <v>137</v>
      </c>
      <c r="E9" s="274" t="s">
        <v>95</v>
      </c>
      <c r="F9" s="275" t="s">
        <v>138</v>
      </c>
      <c r="G9" s="274" t="s">
        <v>96</v>
      </c>
      <c r="H9" s="274" t="s">
        <v>97</v>
      </c>
      <c r="I9" s="275" t="s">
        <v>98</v>
      </c>
      <c r="J9" s="274" t="s">
        <v>149</v>
      </c>
      <c r="K9" s="274" t="s">
        <v>150</v>
      </c>
      <c r="L9" s="275" t="s">
        <v>151</v>
      </c>
      <c r="M9" s="276" t="s">
        <v>92</v>
      </c>
      <c r="N9" s="276" t="s">
        <v>93</v>
      </c>
      <c r="O9" s="276" t="s">
        <v>94</v>
      </c>
      <c r="P9" s="274" t="s">
        <v>99</v>
      </c>
      <c r="Q9" s="274" t="s">
        <v>100</v>
      </c>
      <c r="R9" s="275" t="s">
        <v>101</v>
      </c>
      <c r="S9" s="273" t="s">
        <v>108</v>
      </c>
      <c r="T9" s="273" t="s">
        <v>109</v>
      </c>
      <c r="U9" s="273" t="s">
        <v>110</v>
      </c>
      <c r="V9" s="275"/>
    </row>
    <row r="10" spans="1:22" s="174" customFormat="1" ht="59.25" customHeight="1">
      <c r="A10" s="274"/>
      <c r="B10" s="274"/>
      <c r="C10" s="274"/>
      <c r="D10" s="274"/>
      <c r="E10" s="274"/>
      <c r="F10" s="275"/>
      <c r="G10" s="274"/>
      <c r="H10" s="274"/>
      <c r="I10" s="275"/>
      <c r="J10" s="274"/>
      <c r="K10" s="274"/>
      <c r="L10" s="275"/>
      <c r="M10" s="276"/>
      <c r="N10" s="276"/>
      <c r="O10" s="276"/>
      <c r="P10" s="274"/>
      <c r="Q10" s="274"/>
      <c r="R10" s="275"/>
      <c r="S10" s="273"/>
      <c r="T10" s="273"/>
      <c r="U10" s="273"/>
      <c r="V10" s="275"/>
    </row>
    <row r="11" spans="1:23" s="3" customFormat="1" ht="190.5" customHeight="1">
      <c r="A11" s="175" t="s">
        <v>64</v>
      </c>
      <c r="B11" s="176" t="s">
        <v>131</v>
      </c>
      <c r="C11" s="173" t="s">
        <v>127</v>
      </c>
      <c r="D11" s="177">
        <v>9458</v>
      </c>
      <c r="E11" s="177">
        <v>61816</v>
      </c>
      <c r="F11" s="178">
        <f aca="true" t="shared" si="0" ref="F11:F17">E11/D11</f>
        <v>6.535842672869529</v>
      </c>
      <c r="G11" s="177">
        <v>1346</v>
      </c>
      <c r="H11" s="177">
        <v>14497</v>
      </c>
      <c r="I11" s="178">
        <f aca="true" t="shared" si="1" ref="I11:I17">H11/G11</f>
        <v>10.770430906389302</v>
      </c>
      <c r="J11" s="177">
        <v>1346</v>
      </c>
      <c r="K11" s="177">
        <v>14697</v>
      </c>
      <c r="L11" s="178">
        <f aca="true" t="shared" si="2" ref="L11:L17">K11/J11</f>
        <v>10.919019316493314</v>
      </c>
      <c r="M11" s="177">
        <v>1346</v>
      </c>
      <c r="N11" s="177">
        <v>4600</v>
      </c>
      <c r="O11" s="178">
        <f aca="true" t="shared" si="3" ref="O11:O17">N11/M11</f>
        <v>3.4175334323922733</v>
      </c>
      <c r="P11" s="177">
        <v>1346</v>
      </c>
      <c r="Q11" s="177">
        <v>1633</v>
      </c>
      <c r="R11" s="178">
        <f aca="true" t="shared" si="4" ref="R11:R17">Q11/P11</f>
        <v>1.213224368499257</v>
      </c>
      <c r="S11" s="178">
        <f>R11-F11</f>
        <v>-5.3226183043702715</v>
      </c>
      <c r="T11" s="178">
        <f>R11-I11</f>
        <v>-9.557206537890046</v>
      </c>
      <c r="U11" s="178">
        <f>R11-O11</f>
        <v>-2.2043090638930165</v>
      </c>
      <c r="V11" s="232" t="s">
        <v>162</v>
      </c>
      <c r="W11" s="139"/>
    </row>
    <row r="12" spans="1:22" s="3" customFormat="1" ht="79.5" customHeight="1">
      <c r="A12" s="175" t="s">
        <v>130</v>
      </c>
      <c r="B12" s="176" t="s">
        <v>132</v>
      </c>
      <c r="C12" s="173" t="s">
        <v>128</v>
      </c>
      <c r="D12" s="177">
        <v>120</v>
      </c>
      <c r="E12" s="177">
        <v>2538216</v>
      </c>
      <c r="F12" s="178">
        <f t="shared" si="0"/>
        <v>21151.8</v>
      </c>
      <c r="G12" s="177">
        <v>800</v>
      </c>
      <c r="H12" s="177">
        <v>4209941</v>
      </c>
      <c r="I12" s="178">
        <f t="shared" si="1"/>
        <v>5262.42625</v>
      </c>
      <c r="J12" s="177">
        <v>800</v>
      </c>
      <c r="K12" s="177">
        <v>4209941</v>
      </c>
      <c r="L12" s="178">
        <f t="shared" si="2"/>
        <v>5262.42625</v>
      </c>
      <c r="M12" s="177">
        <v>83</v>
      </c>
      <c r="N12" s="177">
        <v>1263060</v>
      </c>
      <c r="O12" s="178">
        <f>N12/M12</f>
        <v>15217.590361445784</v>
      </c>
      <c r="P12" s="177">
        <v>83</v>
      </c>
      <c r="Q12" s="177">
        <v>929002</v>
      </c>
      <c r="R12" s="178">
        <f t="shared" si="4"/>
        <v>11192.795180722891</v>
      </c>
      <c r="S12" s="178">
        <f>R12-F12</f>
        <v>-9959.004819277108</v>
      </c>
      <c r="T12" s="178">
        <f>R12-I12</f>
        <v>5930.368930722891</v>
      </c>
      <c r="U12" s="178">
        <f>R12-L12</f>
        <v>5930.368930722891</v>
      </c>
      <c r="V12" s="150" t="s">
        <v>164</v>
      </c>
    </row>
    <row r="13" spans="1:23" s="3" customFormat="1" ht="105.75" customHeight="1">
      <c r="A13" s="277" t="s">
        <v>65</v>
      </c>
      <c r="B13" s="176" t="s">
        <v>133</v>
      </c>
      <c r="C13" s="173" t="s">
        <v>127</v>
      </c>
      <c r="D13" s="177">
        <v>1072</v>
      </c>
      <c r="E13" s="177">
        <v>50121</v>
      </c>
      <c r="F13" s="178">
        <f t="shared" si="0"/>
        <v>46.75466417910448</v>
      </c>
      <c r="G13" s="177">
        <v>1000</v>
      </c>
      <c r="H13" s="177">
        <v>18225</v>
      </c>
      <c r="I13" s="178">
        <f t="shared" si="1"/>
        <v>18.225</v>
      </c>
      <c r="J13" s="177">
        <v>18225</v>
      </c>
      <c r="K13" s="177">
        <v>18225</v>
      </c>
      <c r="L13" s="178">
        <f t="shared" si="2"/>
        <v>1</v>
      </c>
      <c r="M13" s="177">
        <v>427</v>
      </c>
      <c r="N13" s="177">
        <v>5500</v>
      </c>
      <c r="O13" s="178">
        <f>N13/M13</f>
        <v>12.880562060889929</v>
      </c>
      <c r="P13" s="177">
        <v>427</v>
      </c>
      <c r="Q13" s="177">
        <v>104</v>
      </c>
      <c r="R13" s="178">
        <f t="shared" si="4"/>
        <v>0.24355971896955503</v>
      </c>
      <c r="S13" s="178">
        <f>R13-F13</f>
        <v>-46.51110446013492</v>
      </c>
      <c r="T13" s="178">
        <f>R13-I13</f>
        <v>-17.981440281030448</v>
      </c>
      <c r="U13" s="178">
        <f>R13-L13</f>
        <v>-0.7564402810304449</v>
      </c>
      <c r="V13" s="232" t="s">
        <v>165</v>
      </c>
      <c r="W13" s="139"/>
    </row>
    <row r="14" spans="1:22" s="3" customFormat="1" ht="112.5" customHeight="1">
      <c r="A14" s="277"/>
      <c r="B14" s="176" t="s">
        <v>160</v>
      </c>
      <c r="C14" s="171" t="s">
        <v>126</v>
      </c>
      <c r="D14" s="177">
        <v>77</v>
      </c>
      <c r="E14" s="177">
        <v>6352</v>
      </c>
      <c r="F14" s="178">
        <f t="shared" si="0"/>
        <v>82.49350649350649</v>
      </c>
      <c r="G14" s="177">
        <v>1</v>
      </c>
      <c r="H14" s="177">
        <v>1000</v>
      </c>
      <c r="I14" s="178">
        <f t="shared" si="1"/>
        <v>1000</v>
      </c>
      <c r="J14" s="177">
        <v>1</v>
      </c>
      <c r="K14" s="177">
        <v>1000</v>
      </c>
      <c r="L14" s="178">
        <f t="shared" si="2"/>
        <v>1000</v>
      </c>
      <c r="M14" s="177">
        <v>1</v>
      </c>
      <c r="N14" s="177">
        <v>1000</v>
      </c>
      <c r="O14" s="178">
        <f>N14/M14</f>
        <v>1000</v>
      </c>
      <c r="P14" s="177">
        <v>0</v>
      </c>
      <c r="Q14" s="177">
        <v>0</v>
      </c>
      <c r="R14" s="231" t="e">
        <f t="shared" si="4"/>
        <v>#DIV/0!</v>
      </c>
      <c r="S14" s="231" t="e">
        <f>R14-F14</f>
        <v>#DIV/0!</v>
      </c>
      <c r="T14" s="231" t="e">
        <f>R14-I14</f>
        <v>#DIV/0!</v>
      </c>
      <c r="U14" s="231" t="e">
        <f>R14-L14</f>
        <v>#DIV/0!</v>
      </c>
      <c r="V14" s="150" t="s">
        <v>159</v>
      </c>
    </row>
    <row r="15" spans="1:22" s="3" customFormat="1" ht="79.5" customHeight="1">
      <c r="A15" s="180" t="s">
        <v>37</v>
      </c>
      <c r="B15" s="176" t="s">
        <v>114</v>
      </c>
      <c r="C15" s="173" t="s">
        <v>89</v>
      </c>
      <c r="D15" s="177">
        <v>510</v>
      </c>
      <c r="E15" s="177">
        <v>12431</v>
      </c>
      <c r="F15" s="178">
        <f t="shared" si="0"/>
        <v>24.37450980392157</v>
      </c>
      <c r="G15" s="177">
        <v>400</v>
      </c>
      <c r="H15" s="177">
        <v>4142</v>
      </c>
      <c r="I15" s="178">
        <f t="shared" si="1"/>
        <v>10.355</v>
      </c>
      <c r="J15" s="177">
        <v>400</v>
      </c>
      <c r="K15" s="177">
        <v>4142</v>
      </c>
      <c r="L15" s="178">
        <f t="shared" si="2"/>
        <v>10.355</v>
      </c>
      <c r="M15" s="177">
        <v>52</v>
      </c>
      <c r="N15" s="177">
        <v>1320</v>
      </c>
      <c r="O15" s="178">
        <f t="shared" si="3"/>
        <v>25.384615384615383</v>
      </c>
      <c r="P15" s="177">
        <v>52</v>
      </c>
      <c r="Q15" s="177">
        <v>1981</v>
      </c>
      <c r="R15" s="178">
        <f t="shared" si="4"/>
        <v>38.09615384615385</v>
      </c>
      <c r="S15" s="178">
        <f>R15-F15</f>
        <v>13.721644042232278</v>
      </c>
      <c r="T15" s="178">
        <f>R15-I15</f>
        <v>27.741153846153846</v>
      </c>
      <c r="U15" s="178">
        <f>R15-L15</f>
        <v>27.741153846153846</v>
      </c>
      <c r="V15" s="179" t="s">
        <v>170</v>
      </c>
    </row>
    <row r="16" spans="1:22" s="3" customFormat="1" ht="177" customHeight="1">
      <c r="A16" s="180" t="s">
        <v>86</v>
      </c>
      <c r="B16" s="176" t="s">
        <v>115</v>
      </c>
      <c r="C16" s="173" t="s">
        <v>127</v>
      </c>
      <c r="D16" s="177">
        <v>3000</v>
      </c>
      <c r="E16" s="177">
        <v>58697</v>
      </c>
      <c r="F16" s="178">
        <f t="shared" si="0"/>
        <v>19.565666666666665</v>
      </c>
      <c r="G16" s="177">
        <v>3000</v>
      </c>
      <c r="H16" s="177">
        <v>27195</v>
      </c>
      <c r="I16" s="178">
        <f>H16/G16</f>
        <v>9.065</v>
      </c>
      <c r="J16" s="177">
        <v>3000</v>
      </c>
      <c r="K16" s="177">
        <v>27195</v>
      </c>
      <c r="L16" s="178">
        <f t="shared" si="2"/>
        <v>9.065</v>
      </c>
      <c r="M16" s="177">
        <v>3000</v>
      </c>
      <c r="N16" s="177">
        <v>7920</v>
      </c>
      <c r="O16" s="178">
        <f>N16/M16</f>
        <v>2.64</v>
      </c>
      <c r="P16" s="177">
        <v>3000</v>
      </c>
      <c r="Q16" s="177">
        <v>3428</v>
      </c>
      <c r="R16" s="178">
        <f t="shared" si="4"/>
        <v>1.1426666666666667</v>
      </c>
      <c r="S16" s="178">
        <f>R17-F17</f>
        <v>138.927720073174</v>
      </c>
      <c r="T16" s="178">
        <f>R17-I17</f>
        <v>295.18949595998447</v>
      </c>
      <c r="U16" s="178">
        <f>R17-O17</f>
        <v>0</v>
      </c>
      <c r="V16" s="230" t="s">
        <v>161</v>
      </c>
    </row>
    <row r="17" spans="1:22" s="3" customFormat="1" ht="79.5" customHeight="1">
      <c r="A17" s="180" t="s">
        <v>78</v>
      </c>
      <c r="B17" s="176" t="s">
        <v>116</v>
      </c>
      <c r="C17" s="173" t="s">
        <v>136</v>
      </c>
      <c r="D17" s="177">
        <v>1727</v>
      </c>
      <c r="E17" s="177">
        <v>2147038</v>
      </c>
      <c r="F17" s="178">
        <f t="shared" si="0"/>
        <v>1243.218297625941</v>
      </c>
      <c r="G17" s="177">
        <v>920</v>
      </c>
      <c r="H17" s="177">
        <v>1000000</v>
      </c>
      <c r="I17" s="178">
        <f t="shared" si="1"/>
        <v>1086.9565217391305</v>
      </c>
      <c r="J17" s="177">
        <v>920</v>
      </c>
      <c r="K17" s="177">
        <v>1000000</v>
      </c>
      <c r="L17" s="178">
        <f t="shared" si="2"/>
        <v>1086.9565217391305</v>
      </c>
      <c r="M17" s="177">
        <v>452</v>
      </c>
      <c r="N17" s="177">
        <v>624730</v>
      </c>
      <c r="O17" s="178">
        <f t="shared" si="3"/>
        <v>1382.146017699115</v>
      </c>
      <c r="P17" s="177">
        <v>452</v>
      </c>
      <c r="Q17" s="177">
        <v>624730</v>
      </c>
      <c r="R17" s="178">
        <f t="shared" si="4"/>
        <v>1382.146017699115</v>
      </c>
      <c r="S17" s="178">
        <f>R18-F18</f>
        <v>27.917572830840687</v>
      </c>
      <c r="T17" s="178">
        <f>R18-I18</f>
        <v>26.998239236598373</v>
      </c>
      <c r="U17" s="178">
        <f>R18-O18</f>
        <v>-7.971933763682287</v>
      </c>
      <c r="V17" s="179" t="s">
        <v>168</v>
      </c>
    </row>
    <row r="18" spans="1:22" s="3" customFormat="1" ht="226.5" customHeight="1">
      <c r="A18" s="223" t="s">
        <v>147</v>
      </c>
      <c r="B18" s="224" t="s">
        <v>145</v>
      </c>
      <c r="C18" s="225" t="s">
        <v>146</v>
      </c>
      <c r="D18" s="177">
        <v>30151</v>
      </c>
      <c r="E18" s="177">
        <v>718434</v>
      </c>
      <c r="F18" s="178">
        <f>E18/D18</f>
        <v>23.827866405757685</v>
      </c>
      <c r="G18" s="177">
        <v>25000</v>
      </c>
      <c r="H18" s="177">
        <v>618680</v>
      </c>
      <c r="I18" s="178">
        <f>H18/G18</f>
        <v>24.7472</v>
      </c>
      <c r="J18" s="177">
        <v>10000</v>
      </c>
      <c r="K18" s="177">
        <v>619780</v>
      </c>
      <c r="L18" s="178">
        <f>K18/J18</f>
        <v>61.978</v>
      </c>
      <c r="M18" s="177">
        <v>3563</v>
      </c>
      <c r="N18" s="177">
        <v>212773</v>
      </c>
      <c r="O18" s="178">
        <f>N18/M18</f>
        <v>59.71737300028066</v>
      </c>
      <c r="P18" s="177">
        <v>3563</v>
      </c>
      <c r="Q18" s="177">
        <v>184369</v>
      </c>
      <c r="R18" s="178">
        <f>Q18/P18</f>
        <v>51.74543923659837</v>
      </c>
      <c r="S18" s="178">
        <v>0</v>
      </c>
      <c r="T18" s="178">
        <v>0</v>
      </c>
      <c r="U18" s="178">
        <v>0</v>
      </c>
      <c r="V18" s="232" t="s">
        <v>172</v>
      </c>
    </row>
    <row r="19" spans="1:23" s="3" customFormat="1" ht="39.75" customHeight="1">
      <c r="A19" s="221"/>
      <c r="B19" s="210"/>
      <c r="C19" s="181"/>
      <c r="D19" s="182"/>
      <c r="E19" s="222"/>
      <c r="F19" s="222"/>
      <c r="G19" s="222"/>
      <c r="H19" s="222"/>
      <c r="I19" s="222"/>
      <c r="J19" s="222"/>
      <c r="K19" s="222"/>
      <c r="L19" s="222"/>
      <c r="M19" s="222"/>
      <c r="N19" s="222"/>
      <c r="O19" s="222"/>
      <c r="P19" s="222"/>
      <c r="Q19" s="222"/>
      <c r="R19" s="222"/>
      <c r="S19" s="222"/>
      <c r="T19" s="222"/>
      <c r="U19" s="222"/>
      <c r="V19" s="222"/>
      <c r="W19" s="139"/>
    </row>
    <row r="20" spans="1:18" ht="12.75">
      <c r="A20" s="4"/>
      <c r="B20" s="183"/>
      <c r="C20" s="4"/>
      <c r="D20" s="4"/>
      <c r="E20" s="4"/>
      <c r="F20" s="4"/>
      <c r="H20" s="4"/>
      <c r="K20" s="4"/>
      <c r="L20" s="4"/>
      <c r="M20" s="4"/>
      <c r="N20" s="4"/>
      <c r="O20" s="4"/>
      <c r="P20" s="4"/>
      <c r="Q20" s="4"/>
      <c r="R20" s="4"/>
    </row>
    <row r="21" spans="1:17" ht="39" customHeight="1" thickBot="1">
      <c r="A21" s="278" t="s">
        <v>72</v>
      </c>
      <c r="B21" s="279"/>
      <c r="C21" s="279"/>
      <c r="D21" s="279"/>
      <c r="E21" s="279"/>
      <c r="F21" s="279"/>
      <c r="H21" s="5"/>
      <c r="K21" s="5"/>
      <c r="Q21" s="5"/>
    </row>
    <row r="22" spans="1:20" ht="38.25">
      <c r="A22" s="184" t="s">
        <v>0</v>
      </c>
      <c r="B22" s="153" t="s">
        <v>62</v>
      </c>
      <c r="C22" s="151" t="s">
        <v>70</v>
      </c>
      <c r="D22" s="151" t="s">
        <v>52</v>
      </c>
      <c r="E22" s="151" t="s">
        <v>71</v>
      </c>
      <c r="F22" s="185" t="s">
        <v>25</v>
      </c>
      <c r="H22" s="6"/>
      <c r="I22" s="7"/>
      <c r="J22" s="7"/>
      <c r="K22" s="7"/>
      <c r="L22" s="7"/>
      <c r="M22" s="7"/>
      <c r="N22" s="145"/>
      <c r="O22" s="146"/>
      <c r="P22" s="146"/>
      <c r="Q22" s="145"/>
      <c r="R22" s="146"/>
      <c r="S22" s="146"/>
      <c r="T22" s="146"/>
    </row>
    <row r="23" spans="1:20" ht="12.75">
      <c r="A23" s="186"/>
      <c r="B23" s="187"/>
      <c r="C23" s="187"/>
      <c r="D23" s="187"/>
      <c r="E23" s="188"/>
      <c r="F23" s="189"/>
      <c r="N23" s="146"/>
      <c r="O23" s="146"/>
      <c r="P23" s="146"/>
      <c r="Q23" s="146"/>
      <c r="R23" s="146"/>
      <c r="S23" s="146"/>
      <c r="T23" s="146"/>
    </row>
    <row r="24" spans="1:20" s="4" customFormat="1" ht="13.5" thickBot="1">
      <c r="A24" s="190"/>
      <c r="B24" s="191"/>
      <c r="C24" s="192"/>
      <c r="D24" s="192"/>
      <c r="E24" s="193"/>
      <c r="F24" s="194"/>
      <c r="G24" s="2"/>
      <c r="H24" s="2"/>
      <c r="I24" s="2"/>
      <c r="J24" s="2"/>
      <c r="K24" s="2"/>
      <c r="L24" s="2"/>
      <c r="M24" s="2"/>
      <c r="N24" s="147"/>
      <c r="O24" s="146"/>
      <c r="P24" s="146"/>
      <c r="Q24" s="147"/>
      <c r="R24" s="148"/>
      <c r="S24" s="146"/>
      <c r="T24" s="146"/>
    </row>
    <row r="25" spans="1:20" s="4" customFormat="1" ht="12.75">
      <c r="A25" s="195"/>
      <c r="B25" s="195"/>
      <c r="C25" s="195"/>
      <c r="D25" s="195"/>
      <c r="E25" s="196"/>
      <c r="F25" s="195"/>
      <c r="N25" s="146"/>
      <c r="O25" s="146"/>
      <c r="P25" s="146"/>
      <c r="Q25" s="146"/>
      <c r="R25" s="148"/>
      <c r="S25" s="146"/>
      <c r="T25" s="146"/>
    </row>
    <row r="26" spans="1:20" s="4" customFormat="1" ht="0" customHeight="1" hidden="1">
      <c r="A26" s="195"/>
      <c r="B26" s="195"/>
      <c r="C26" s="195"/>
      <c r="D26" s="195"/>
      <c r="E26" s="196"/>
      <c r="F26" s="195"/>
      <c r="N26" s="149"/>
      <c r="O26" s="146"/>
      <c r="P26" s="146"/>
      <c r="Q26" s="146"/>
      <c r="R26" s="146"/>
      <c r="S26" s="146"/>
      <c r="T26" s="146"/>
    </row>
    <row r="27" spans="1:18" ht="12.75">
      <c r="A27" s="195"/>
      <c r="B27" s="195"/>
      <c r="C27" s="195"/>
      <c r="D27" s="195"/>
      <c r="E27" s="196"/>
      <c r="F27" s="195"/>
      <c r="G27" s="4"/>
      <c r="H27" s="4"/>
      <c r="I27" s="4"/>
      <c r="J27" s="4"/>
      <c r="K27" s="4"/>
      <c r="L27" s="4"/>
      <c r="M27" s="4"/>
      <c r="N27" s="197"/>
      <c r="O27" s="146"/>
      <c r="P27" s="146"/>
      <c r="Q27" s="197"/>
      <c r="R27" s="146"/>
    </row>
    <row r="28" spans="9:15" ht="12.75">
      <c r="I28" s="198"/>
      <c r="J28" s="198"/>
      <c r="K28" s="198"/>
      <c r="N28" s="199"/>
      <c r="O28" s="198"/>
    </row>
    <row r="29" spans="9:15" ht="12.75">
      <c r="I29" s="198"/>
      <c r="N29" s="199"/>
      <c r="O29" s="198"/>
    </row>
  </sheetData>
  <sheetProtection/>
  <mergeCells count="34">
    <mergeCell ref="M7:O7"/>
    <mergeCell ref="C4:D4"/>
    <mergeCell ref="C6:D6"/>
    <mergeCell ref="G8:I8"/>
    <mergeCell ref="J8:L8"/>
    <mergeCell ref="F9:F10"/>
    <mergeCell ref="G9:G10"/>
    <mergeCell ref="M8:O8"/>
    <mergeCell ref="V8:V10"/>
    <mergeCell ref="A9:A10"/>
    <mergeCell ref="B9:B10"/>
    <mergeCell ref="C9:C10"/>
    <mergeCell ref="D9:D10"/>
    <mergeCell ref="S9:S10"/>
    <mergeCell ref="T9:T10"/>
    <mergeCell ref="E9:E10"/>
    <mergeCell ref="O9:O10"/>
    <mergeCell ref="J9:J10"/>
    <mergeCell ref="K9:K10"/>
    <mergeCell ref="L9:L10"/>
    <mergeCell ref="A13:A14"/>
    <mergeCell ref="A21:F21"/>
    <mergeCell ref="H9:H10"/>
    <mergeCell ref="I9:I10"/>
    <mergeCell ref="P8:R8"/>
    <mergeCell ref="A7:B7"/>
    <mergeCell ref="S8:U8"/>
    <mergeCell ref="U9:U10"/>
    <mergeCell ref="P9:P10"/>
    <mergeCell ref="Q9:Q10"/>
    <mergeCell ref="R9:R10"/>
    <mergeCell ref="D8:F8"/>
    <mergeCell ref="M9:M10"/>
    <mergeCell ref="N9:N10"/>
  </mergeCells>
  <printOptions/>
  <pageMargins left="0.7" right="0.7" top="0.75" bottom="0.75" header="0.3" footer="0.3"/>
  <pageSetup fitToHeight="0" fitToWidth="1"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2:K26"/>
  <sheetViews>
    <sheetView zoomScalePageLayoutView="0" workbookViewId="0" topLeftCell="A5">
      <selection activeCell="D9" sqref="D9"/>
    </sheetView>
  </sheetViews>
  <sheetFormatPr defaultColWidth="8.8515625" defaultRowHeight="12.75"/>
  <cols>
    <col min="1" max="1" width="16.7109375" style="64" customWidth="1"/>
    <col min="2" max="2" width="31.140625" style="65" customWidth="1"/>
    <col min="3" max="3" width="15.421875" style="66" customWidth="1"/>
    <col min="4" max="4" width="37.7109375" style="67" customWidth="1"/>
    <col min="5" max="5" width="15.28125" style="64" customWidth="1"/>
    <col min="6" max="7" width="10.8515625" style="64" customWidth="1"/>
    <col min="8" max="8" width="11.28125" style="64" customWidth="1"/>
    <col min="9" max="9" width="12.421875" style="64" customWidth="1"/>
    <col min="10" max="10" width="11.421875" style="64" customWidth="1"/>
    <col min="11" max="11" width="72.421875" style="63" customWidth="1"/>
    <col min="12" max="13" width="11.57421875" style="66" bestFit="1" customWidth="1"/>
    <col min="14" max="16384" width="8.8515625" style="66" customWidth="1"/>
  </cols>
  <sheetData>
    <row r="2" spans="1:10" s="59" customFormat="1" ht="15">
      <c r="A2" s="54" t="s">
        <v>74</v>
      </c>
      <c r="B2" s="55"/>
      <c r="C2" s="56"/>
      <c r="D2" s="57"/>
      <c r="E2" s="58"/>
      <c r="F2" s="58"/>
      <c r="G2" s="58"/>
      <c r="H2" s="58"/>
      <c r="I2" s="58"/>
      <c r="J2" s="58"/>
    </row>
    <row r="3" spans="1:11" s="62" customFormat="1" ht="18.75" customHeight="1">
      <c r="A3" s="60" t="s">
        <v>129</v>
      </c>
      <c r="B3" s="61"/>
      <c r="C3" s="44"/>
      <c r="E3" s="44"/>
      <c r="F3" s="44"/>
      <c r="G3" s="44"/>
      <c r="H3" s="44"/>
      <c r="I3" s="44"/>
      <c r="J3" s="44"/>
      <c r="K3" s="63"/>
    </row>
    <row r="4" ht="15.75" thickBot="1"/>
    <row r="5" spans="1:11" s="71" customFormat="1" ht="43.5" customHeight="1" thickBot="1">
      <c r="A5" s="47" t="s">
        <v>50</v>
      </c>
      <c r="B5" s="68" t="s">
        <v>87</v>
      </c>
      <c r="C5" s="69" t="s">
        <v>38</v>
      </c>
      <c r="D5" s="285" t="s">
        <v>125</v>
      </c>
      <c r="E5" s="286"/>
      <c r="F5" s="286"/>
      <c r="G5" s="286"/>
      <c r="H5" s="286"/>
      <c r="I5" s="286"/>
      <c r="J5" s="287"/>
      <c r="K5" s="70" t="s">
        <v>25</v>
      </c>
    </row>
    <row r="6" spans="1:11" s="71" customFormat="1" ht="103.5" customHeight="1" thickBot="1">
      <c r="A6" s="72" t="s">
        <v>53</v>
      </c>
      <c r="B6" s="226" t="s">
        <v>167</v>
      </c>
      <c r="C6" s="73"/>
      <c r="D6" s="48"/>
      <c r="E6" s="49"/>
      <c r="F6" s="49"/>
      <c r="G6" s="49"/>
      <c r="H6" s="49"/>
      <c r="I6" s="49"/>
      <c r="J6" s="50"/>
      <c r="K6" s="74"/>
    </row>
    <row r="7" spans="1:11" s="71" customFormat="1" ht="15.75" customHeight="1" thickBot="1">
      <c r="A7" s="75"/>
      <c r="B7" s="51"/>
      <c r="C7" s="52"/>
      <c r="D7" s="288" t="s">
        <v>61</v>
      </c>
      <c r="E7" s="288"/>
      <c r="F7" s="288"/>
      <c r="G7" s="288"/>
      <c r="H7" s="288"/>
      <c r="I7" s="288"/>
      <c r="J7" s="288"/>
      <c r="K7" s="76"/>
    </row>
    <row r="8" spans="1:11" s="71" customFormat="1" ht="111.75" customHeight="1" thickBot="1">
      <c r="A8" s="289" t="s">
        <v>104</v>
      </c>
      <c r="B8" s="290"/>
      <c r="C8" s="130" t="s">
        <v>59</v>
      </c>
      <c r="D8" s="131" t="s">
        <v>105</v>
      </c>
      <c r="E8" s="141" t="s">
        <v>58</v>
      </c>
      <c r="F8" s="142" t="s">
        <v>106</v>
      </c>
      <c r="G8" s="143" t="s">
        <v>103</v>
      </c>
      <c r="H8" s="142" t="s">
        <v>90</v>
      </c>
      <c r="I8" s="144" t="s">
        <v>91</v>
      </c>
      <c r="J8" s="140" t="s">
        <v>60</v>
      </c>
      <c r="K8" s="132"/>
    </row>
    <row r="9" spans="1:11" s="71" customFormat="1" ht="125.25" customHeight="1">
      <c r="A9" s="242" t="s">
        <v>120</v>
      </c>
      <c r="B9" s="243" t="s">
        <v>121</v>
      </c>
      <c r="C9" s="244"/>
      <c r="D9" s="245"/>
      <c r="E9" s="246"/>
      <c r="F9" s="247"/>
      <c r="G9" s="247"/>
      <c r="H9" s="246"/>
      <c r="I9" s="248"/>
      <c r="J9" s="249">
        <v>0.8</v>
      </c>
      <c r="K9" s="250" t="s">
        <v>162</v>
      </c>
    </row>
    <row r="10" spans="1:11" s="71" customFormat="1" ht="97.5" customHeight="1">
      <c r="A10" s="77"/>
      <c r="B10" s="78"/>
      <c r="C10" s="236" t="s">
        <v>64</v>
      </c>
      <c r="D10" s="237" t="s">
        <v>131</v>
      </c>
      <c r="E10" s="79">
        <v>9458</v>
      </c>
      <c r="F10" s="79">
        <v>1346</v>
      </c>
      <c r="G10" s="79">
        <v>1346</v>
      </c>
      <c r="H10" s="79">
        <v>1346</v>
      </c>
      <c r="I10" s="79">
        <v>1346</v>
      </c>
      <c r="J10" s="81">
        <v>1</v>
      </c>
      <c r="K10" s="251" t="s">
        <v>163</v>
      </c>
    </row>
    <row r="11" spans="1:11" s="71" customFormat="1" ht="51" customHeight="1">
      <c r="A11" s="77"/>
      <c r="B11" s="53"/>
      <c r="C11" s="236" t="s">
        <v>130</v>
      </c>
      <c r="D11" s="237" t="s">
        <v>132</v>
      </c>
      <c r="E11" s="79">
        <v>120</v>
      </c>
      <c r="F11" s="79">
        <v>800</v>
      </c>
      <c r="G11" s="79">
        <v>800</v>
      </c>
      <c r="H11" s="79">
        <v>83</v>
      </c>
      <c r="I11" s="79">
        <v>83</v>
      </c>
      <c r="J11" s="81">
        <v>1</v>
      </c>
      <c r="K11" s="252" t="s">
        <v>164</v>
      </c>
    </row>
    <row r="12" spans="1:11" s="71" customFormat="1" ht="80.25" customHeight="1">
      <c r="A12" s="77"/>
      <c r="B12" s="53"/>
      <c r="C12" s="291" t="s">
        <v>65</v>
      </c>
      <c r="D12" s="237" t="s">
        <v>133</v>
      </c>
      <c r="E12" s="79">
        <v>1072</v>
      </c>
      <c r="F12" s="79">
        <v>1000</v>
      </c>
      <c r="G12" s="79">
        <v>1000</v>
      </c>
      <c r="H12" s="79">
        <v>280</v>
      </c>
      <c r="I12" s="79">
        <v>280</v>
      </c>
      <c r="J12" s="81">
        <v>1</v>
      </c>
      <c r="K12" s="253" t="s">
        <v>165</v>
      </c>
    </row>
    <row r="13" spans="1:11" s="71" customFormat="1" ht="72" customHeight="1">
      <c r="A13" s="77"/>
      <c r="B13" s="53"/>
      <c r="C13" s="291"/>
      <c r="D13" s="237" t="s">
        <v>134</v>
      </c>
      <c r="E13" s="79">
        <v>77</v>
      </c>
      <c r="F13" s="79">
        <v>1</v>
      </c>
      <c r="G13" s="79">
        <v>1</v>
      </c>
      <c r="H13" s="79">
        <v>1</v>
      </c>
      <c r="I13" s="79">
        <v>0</v>
      </c>
      <c r="J13" s="81">
        <v>0</v>
      </c>
      <c r="K13" s="253" t="s">
        <v>159</v>
      </c>
    </row>
    <row r="14" spans="1:11" s="71" customFormat="1" ht="63.75" customHeight="1">
      <c r="A14" s="77"/>
      <c r="B14" s="53"/>
      <c r="C14" s="236" t="s">
        <v>37</v>
      </c>
      <c r="D14" s="237" t="s">
        <v>114</v>
      </c>
      <c r="E14" s="79">
        <v>510</v>
      </c>
      <c r="F14" s="79">
        <v>400</v>
      </c>
      <c r="G14" s="79">
        <v>400</v>
      </c>
      <c r="H14" s="79">
        <v>52</v>
      </c>
      <c r="I14" s="79">
        <v>52</v>
      </c>
      <c r="J14" s="81">
        <v>1</v>
      </c>
      <c r="K14" s="252" t="s">
        <v>170</v>
      </c>
    </row>
    <row r="15" spans="1:11" s="71" customFormat="1" ht="144" customHeight="1">
      <c r="A15" s="77" t="s">
        <v>118</v>
      </c>
      <c r="B15" s="238" t="s">
        <v>122</v>
      </c>
      <c r="C15" s="239"/>
      <c r="D15" s="240"/>
      <c r="E15" s="79"/>
      <c r="F15" s="79"/>
      <c r="G15" s="79"/>
      <c r="H15" s="80"/>
      <c r="I15" s="80"/>
      <c r="J15" s="81">
        <v>1</v>
      </c>
      <c r="K15" s="254" t="s">
        <v>161</v>
      </c>
    </row>
    <row r="16" spans="1:11" s="71" customFormat="1" ht="56.25" customHeight="1">
      <c r="A16" s="77"/>
      <c r="B16" s="238"/>
      <c r="C16" s="239" t="s">
        <v>86</v>
      </c>
      <c r="D16" s="240" t="s">
        <v>119</v>
      </c>
      <c r="E16" s="79">
        <v>2529</v>
      </c>
      <c r="F16" s="79">
        <v>3000</v>
      </c>
      <c r="G16" s="79">
        <v>3000</v>
      </c>
      <c r="H16" s="79">
        <v>3000</v>
      </c>
      <c r="I16" s="79">
        <v>3000</v>
      </c>
      <c r="J16" s="81">
        <v>1</v>
      </c>
      <c r="K16" s="202" t="s">
        <v>107</v>
      </c>
    </row>
    <row r="17" spans="1:11" s="71" customFormat="1" ht="192" customHeight="1">
      <c r="A17" s="77" t="s">
        <v>117</v>
      </c>
      <c r="B17" s="241" t="s">
        <v>166</v>
      </c>
      <c r="C17" s="239"/>
      <c r="D17" s="240"/>
      <c r="E17" s="79"/>
      <c r="F17" s="79"/>
      <c r="G17" s="79"/>
      <c r="H17" s="80"/>
      <c r="I17" s="80"/>
      <c r="J17" s="81"/>
      <c r="K17" s="254" t="s">
        <v>171</v>
      </c>
    </row>
    <row r="18" spans="1:11" s="71" customFormat="1" ht="69.75" customHeight="1">
      <c r="A18" s="77"/>
      <c r="B18" s="53"/>
      <c r="C18" s="236" t="s">
        <v>78</v>
      </c>
      <c r="D18" s="237" t="s">
        <v>116</v>
      </c>
      <c r="E18" s="79">
        <v>1760</v>
      </c>
      <c r="F18" s="79">
        <v>920</v>
      </c>
      <c r="G18" s="79">
        <v>920</v>
      </c>
      <c r="H18" s="79">
        <v>452</v>
      </c>
      <c r="I18" s="79">
        <v>452</v>
      </c>
      <c r="J18" s="81">
        <f>I18/H18</f>
        <v>1</v>
      </c>
      <c r="K18" s="255" t="s">
        <v>168</v>
      </c>
    </row>
    <row r="19" spans="1:11" ht="129.75" customHeight="1">
      <c r="A19" s="77"/>
      <c r="B19" s="53"/>
      <c r="C19" s="200" t="s">
        <v>147</v>
      </c>
      <c r="D19" s="227" t="s">
        <v>148</v>
      </c>
      <c r="E19" s="233">
        <v>30151</v>
      </c>
      <c r="F19" s="201">
        <v>25000</v>
      </c>
      <c r="G19" s="201">
        <v>10000</v>
      </c>
      <c r="H19" s="201">
        <v>3563</v>
      </c>
      <c r="I19" s="201">
        <v>3563</v>
      </c>
      <c r="J19" s="81">
        <f>I19/H19</f>
        <v>1</v>
      </c>
      <c r="K19" s="235" t="s">
        <v>172</v>
      </c>
    </row>
    <row r="20" spans="1:11" ht="44.25" customHeight="1">
      <c r="A20" s="77"/>
      <c r="B20" s="53"/>
      <c r="C20" s="200"/>
      <c r="D20" s="228" t="s">
        <v>152</v>
      </c>
      <c r="E20" s="206">
        <v>1444963</v>
      </c>
      <c r="F20" s="207">
        <v>1150500</v>
      </c>
      <c r="G20" s="207">
        <v>1150500</v>
      </c>
      <c r="H20" s="207">
        <v>383333</v>
      </c>
      <c r="I20" s="207">
        <v>459066</v>
      </c>
      <c r="J20" s="81">
        <f>I20/H20</f>
        <v>1.1975645196213214</v>
      </c>
      <c r="K20" s="202"/>
    </row>
    <row r="21" spans="1:11" ht="44.25" customHeight="1" thickBot="1">
      <c r="A21" s="203"/>
      <c r="B21" s="204"/>
      <c r="C21" s="205"/>
      <c r="D21" s="229" t="s">
        <v>153</v>
      </c>
      <c r="E21" s="209">
        <v>917735</v>
      </c>
      <c r="F21" s="208">
        <v>700000</v>
      </c>
      <c r="G21" s="208">
        <v>700000</v>
      </c>
      <c r="H21" s="208">
        <v>233300</v>
      </c>
      <c r="I21" s="208">
        <v>300315</v>
      </c>
      <c r="J21" s="256">
        <f>I21/H21</f>
        <v>1.2872481783111873</v>
      </c>
      <c r="K21" s="234" t="s">
        <v>169</v>
      </c>
    </row>
    <row r="22" spans="8:10" ht="15">
      <c r="H22" s="82"/>
      <c r="J22" s="82"/>
    </row>
    <row r="23" spans="1:11" ht="15">
      <c r="A23" s="133" t="s">
        <v>111</v>
      </c>
      <c r="B23" s="134"/>
      <c r="C23" s="135"/>
      <c r="D23" s="136"/>
      <c r="E23" s="45"/>
      <c r="F23" s="45"/>
      <c r="G23" s="45"/>
      <c r="H23" s="45"/>
      <c r="I23" s="45"/>
      <c r="J23" s="45"/>
      <c r="K23" s="137"/>
    </row>
    <row r="24" spans="1:11" ht="15">
      <c r="A24" s="133" t="s">
        <v>112</v>
      </c>
      <c r="B24" s="134"/>
      <c r="C24" s="135"/>
      <c r="D24" s="136"/>
      <c r="E24" s="45"/>
      <c r="F24" s="45"/>
      <c r="G24" s="45"/>
      <c r="H24" s="45"/>
      <c r="I24" s="45"/>
      <c r="J24" s="45"/>
      <c r="K24" s="137"/>
    </row>
    <row r="25" spans="1:11" ht="15">
      <c r="A25" s="133" t="s">
        <v>113</v>
      </c>
      <c r="B25" s="134"/>
      <c r="C25" s="135"/>
      <c r="D25" s="136"/>
      <c r="E25" s="45"/>
      <c r="F25" s="45"/>
      <c r="G25" s="45"/>
      <c r="H25" s="45"/>
      <c r="I25" s="45"/>
      <c r="J25" s="45"/>
      <c r="K25" s="137"/>
    </row>
    <row r="26" spans="1:11" ht="15">
      <c r="A26" s="133" t="s">
        <v>83</v>
      </c>
      <c r="B26" s="134"/>
      <c r="C26" s="135"/>
      <c r="D26" s="136"/>
      <c r="E26" s="45"/>
      <c r="F26" s="45"/>
      <c r="G26" s="45"/>
      <c r="H26" s="45"/>
      <c r="I26" s="45"/>
      <c r="J26" s="45"/>
      <c r="K26" s="137"/>
    </row>
  </sheetData>
  <sheetProtection/>
  <mergeCells count="4">
    <mergeCell ref="D5:J5"/>
    <mergeCell ref="D7:J7"/>
    <mergeCell ref="A8:B8"/>
    <mergeCell ref="C12:C13"/>
  </mergeCells>
  <printOptions/>
  <pageMargins left="0.7" right="0.7" top="0.75" bottom="0.75" header="0.3" footer="0.3"/>
  <pageSetup fitToHeight="0"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M23"/>
  <sheetViews>
    <sheetView zoomScalePageLayoutView="0" workbookViewId="0" topLeftCell="A4">
      <selection activeCell="O10" sqref="O10"/>
    </sheetView>
  </sheetViews>
  <sheetFormatPr defaultColWidth="9.140625" defaultRowHeight="12.75"/>
  <cols>
    <col min="1" max="1" width="11.00390625" style="10" customWidth="1"/>
    <col min="2" max="2" width="31.57421875" style="10" customWidth="1"/>
    <col min="3" max="3" width="10.00390625" style="10" customWidth="1"/>
    <col min="4" max="4" width="10.140625" style="10" customWidth="1"/>
    <col min="5" max="5" width="12.7109375" style="10" customWidth="1"/>
    <col min="6" max="6" width="11.57421875" style="10" customWidth="1"/>
    <col min="7" max="7" width="11.421875" style="10" customWidth="1"/>
    <col min="8" max="8" width="12.57421875" style="10" customWidth="1"/>
    <col min="9" max="9" width="14.8515625" style="10" customWidth="1"/>
    <col min="10" max="10" width="15.00390625" style="10" customWidth="1"/>
    <col min="11" max="11" width="44.00390625" style="10" customWidth="1"/>
    <col min="12" max="12" width="14.421875" style="10" customWidth="1"/>
    <col min="13" max="13" width="12.140625" style="10" bestFit="1" customWidth="1"/>
    <col min="14" max="16384" width="9.140625" style="10" customWidth="1"/>
  </cols>
  <sheetData>
    <row r="2" spans="1:9" s="29" customFormat="1" ht="12.75">
      <c r="A2" s="28" t="s">
        <v>75</v>
      </c>
      <c r="C2" s="30"/>
      <c r="G2" s="31"/>
      <c r="H2" s="31"/>
      <c r="I2" s="31"/>
    </row>
    <row r="3" spans="1:9" s="11" customFormat="1" ht="12.75">
      <c r="A3" s="32"/>
      <c r="G3" s="33"/>
      <c r="H3" s="33"/>
      <c r="I3" s="33"/>
    </row>
    <row r="4" spans="1:9" s="12" customFormat="1" ht="12.75">
      <c r="A4" s="34" t="s">
        <v>56</v>
      </c>
      <c r="C4" s="34"/>
      <c r="G4" s="16"/>
      <c r="H4" s="16"/>
      <c r="I4" s="16"/>
    </row>
    <row r="5" spans="3:9" ht="13.5" thickBot="1">
      <c r="C5" s="17"/>
      <c r="E5" s="17"/>
      <c r="F5" s="17"/>
      <c r="G5" s="15"/>
      <c r="H5" s="15"/>
      <c r="I5" s="15"/>
    </row>
    <row r="6" spans="1:12" ht="35.25" customHeight="1">
      <c r="A6" s="300" t="s">
        <v>31</v>
      </c>
      <c r="B6" s="305" t="s">
        <v>39</v>
      </c>
      <c r="C6" s="214" t="s">
        <v>40</v>
      </c>
      <c r="D6" s="214" t="s">
        <v>41</v>
      </c>
      <c r="E6" s="214" t="s">
        <v>54</v>
      </c>
      <c r="F6" s="214" t="s">
        <v>135</v>
      </c>
      <c r="G6" s="297" t="s">
        <v>158</v>
      </c>
      <c r="H6" s="297" t="s">
        <v>44</v>
      </c>
      <c r="I6" s="297" t="s">
        <v>55</v>
      </c>
      <c r="J6" s="297" t="s">
        <v>45</v>
      </c>
      <c r="K6" s="297" t="s">
        <v>25</v>
      </c>
      <c r="L6" s="308"/>
    </row>
    <row r="7" spans="1:12" ht="21" customHeight="1">
      <c r="A7" s="301"/>
      <c r="B7" s="306"/>
      <c r="C7" s="211" t="s">
        <v>26</v>
      </c>
      <c r="D7" s="211" t="s">
        <v>46</v>
      </c>
      <c r="E7" s="211" t="s">
        <v>46</v>
      </c>
      <c r="F7" s="292" t="s">
        <v>28</v>
      </c>
      <c r="G7" s="292"/>
      <c r="H7" s="292"/>
      <c r="I7" s="292"/>
      <c r="J7" s="292"/>
      <c r="K7" s="292"/>
      <c r="L7" s="309"/>
    </row>
    <row r="8" spans="1:12" ht="32.25" customHeight="1" thickBot="1">
      <c r="A8" s="301"/>
      <c r="B8" s="307"/>
      <c r="C8" s="218" t="s">
        <v>27</v>
      </c>
      <c r="D8" s="218" t="s">
        <v>27</v>
      </c>
      <c r="E8" s="218" t="s">
        <v>27</v>
      </c>
      <c r="F8" s="293"/>
      <c r="G8" s="293"/>
      <c r="H8" s="293"/>
      <c r="I8" s="293"/>
      <c r="J8" s="293"/>
      <c r="K8" s="293"/>
      <c r="L8" s="310"/>
    </row>
    <row r="9" spans="1:13" ht="84.75" customHeight="1">
      <c r="A9" s="128" t="s">
        <v>88</v>
      </c>
      <c r="B9" s="215" t="s">
        <v>157</v>
      </c>
      <c r="C9" s="216">
        <v>1000</v>
      </c>
      <c r="D9" s="13">
        <v>2019</v>
      </c>
      <c r="E9" s="13">
        <v>2019</v>
      </c>
      <c r="F9" s="13"/>
      <c r="G9" s="217">
        <v>1000</v>
      </c>
      <c r="H9" s="14">
        <v>0</v>
      </c>
      <c r="I9" s="14">
        <v>0</v>
      </c>
      <c r="J9" s="14">
        <v>0</v>
      </c>
      <c r="K9" s="311" t="s">
        <v>159</v>
      </c>
      <c r="L9" s="312"/>
      <c r="M9" s="138"/>
    </row>
    <row r="10" spans="1:12" ht="69.75" customHeight="1">
      <c r="A10" s="129" t="s">
        <v>154</v>
      </c>
      <c r="B10" s="38" t="s">
        <v>155</v>
      </c>
      <c r="C10" s="39">
        <v>32680</v>
      </c>
      <c r="D10" s="212">
        <v>2019</v>
      </c>
      <c r="E10" s="212">
        <v>2019</v>
      </c>
      <c r="F10" s="212"/>
      <c r="G10" s="40">
        <v>32680</v>
      </c>
      <c r="H10" s="213">
        <v>0</v>
      </c>
      <c r="I10" s="213">
        <v>0</v>
      </c>
      <c r="J10" s="213">
        <v>0</v>
      </c>
      <c r="K10" s="316" t="s">
        <v>156</v>
      </c>
      <c r="L10" s="317"/>
    </row>
    <row r="11" spans="1:12" ht="13.5" thickBot="1">
      <c r="A11" s="25"/>
      <c r="B11" s="26"/>
      <c r="C11" s="26"/>
      <c r="D11" s="26"/>
      <c r="E11" s="26"/>
      <c r="F11" s="26"/>
      <c r="G11" s="26"/>
      <c r="H11" s="26"/>
      <c r="I11" s="26"/>
      <c r="J11" s="26"/>
      <c r="K11" s="298"/>
      <c r="L11" s="299"/>
    </row>
    <row r="12" spans="1:9" ht="12.75">
      <c r="A12" s="15"/>
      <c r="B12" s="15"/>
      <c r="C12" s="15"/>
      <c r="D12" s="15"/>
      <c r="E12" s="15"/>
      <c r="F12" s="15"/>
      <c r="G12" s="15"/>
      <c r="H12" s="15"/>
      <c r="I12" s="15"/>
    </row>
    <row r="13" spans="5:9" ht="12.75" customHeight="1">
      <c r="E13" s="15"/>
      <c r="F13" s="15"/>
      <c r="G13" s="15"/>
      <c r="H13" s="15"/>
      <c r="I13" s="15"/>
    </row>
    <row r="14" spans="1:11" s="12" customFormat="1" ht="12.75">
      <c r="A14" s="10"/>
      <c r="B14" s="10"/>
      <c r="C14" s="10"/>
      <c r="D14" s="10"/>
      <c r="E14" s="10"/>
      <c r="F14" s="10"/>
      <c r="G14" s="15"/>
      <c r="H14" s="15"/>
      <c r="I14" s="15"/>
      <c r="J14" s="10"/>
      <c r="K14" s="10"/>
    </row>
    <row r="15" spans="1:11" ht="12.75">
      <c r="A15" s="34" t="s">
        <v>57</v>
      </c>
      <c r="B15" s="12"/>
      <c r="C15" s="12"/>
      <c r="D15" s="12"/>
      <c r="E15" s="12"/>
      <c r="F15" s="12"/>
      <c r="G15" s="16"/>
      <c r="H15" s="16"/>
      <c r="I15" s="16"/>
      <c r="J15" s="12"/>
      <c r="K15" s="12"/>
    </row>
    <row r="16" spans="3:12" ht="23.25" customHeight="1" thickBot="1">
      <c r="C16" s="18"/>
      <c r="D16" s="41"/>
      <c r="E16" s="17"/>
      <c r="F16" s="17"/>
      <c r="G16" s="41"/>
      <c r="H16" s="18"/>
      <c r="I16" s="18"/>
      <c r="L16" s="18"/>
    </row>
    <row r="17" spans="1:12" ht="23.25" customHeight="1">
      <c r="A17" s="313" t="s">
        <v>31</v>
      </c>
      <c r="B17" s="294" t="s">
        <v>39</v>
      </c>
      <c r="C17" s="35" t="s">
        <v>29</v>
      </c>
      <c r="D17" s="35" t="s">
        <v>40</v>
      </c>
      <c r="E17" s="35" t="s">
        <v>41</v>
      </c>
      <c r="F17" s="35" t="s">
        <v>42</v>
      </c>
      <c r="G17" s="35" t="s">
        <v>32</v>
      </c>
      <c r="H17" s="294" t="s">
        <v>43</v>
      </c>
      <c r="I17" s="294" t="s">
        <v>55</v>
      </c>
      <c r="J17" s="294" t="s">
        <v>44</v>
      </c>
      <c r="K17" s="294" t="s">
        <v>45</v>
      </c>
      <c r="L17" s="302" t="s">
        <v>25</v>
      </c>
    </row>
    <row r="18" spans="1:12" ht="23.25" customHeight="1">
      <c r="A18" s="314"/>
      <c r="B18" s="295"/>
      <c r="C18" s="36" t="s">
        <v>30</v>
      </c>
      <c r="D18" s="36" t="s">
        <v>26</v>
      </c>
      <c r="E18" s="36" t="s">
        <v>46</v>
      </c>
      <c r="F18" s="36" t="s">
        <v>46</v>
      </c>
      <c r="G18" s="36" t="s">
        <v>28</v>
      </c>
      <c r="H18" s="295"/>
      <c r="I18" s="295"/>
      <c r="J18" s="295"/>
      <c r="K18" s="295"/>
      <c r="L18" s="303"/>
    </row>
    <row r="19" spans="1:12" ht="13.5" thickBot="1">
      <c r="A19" s="315"/>
      <c r="B19" s="296"/>
      <c r="C19" s="37"/>
      <c r="D19" s="37" t="s">
        <v>27</v>
      </c>
      <c r="E19" s="37" t="s">
        <v>27</v>
      </c>
      <c r="F19" s="37" t="s">
        <v>27</v>
      </c>
      <c r="G19" s="37"/>
      <c r="H19" s="296"/>
      <c r="I19" s="296"/>
      <c r="J19" s="296"/>
      <c r="K19" s="296"/>
      <c r="L19" s="304"/>
    </row>
    <row r="20" spans="1:12" ht="12.75">
      <c r="A20" s="19"/>
      <c r="B20" s="20"/>
      <c r="C20" s="20"/>
      <c r="D20" s="20"/>
      <c r="E20" s="20"/>
      <c r="F20" s="20"/>
      <c r="G20" s="20"/>
      <c r="H20" s="20"/>
      <c r="I20" s="20"/>
      <c r="J20" s="20"/>
      <c r="K20" s="20"/>
      <c r="L20" s="21"/>
    </row>
    <row r="21" spans="1:12" ht="12.75">
      <c r="A21" s="22"/>
      <c r="B21" s="23"/>
      <c r="C21" s="23"/>
      <c r="D21" s="23"/>
      <c r="E21" s="23"/>
      <c r="F21" s="23"/>
      <c r="G21" s="23"/>
      <c r="H21" s="23"/>
      <c r="I21" s="23"/>
      <c r="J21" s="23"/>
      <c r="K21" s="23"/>
      <c r="L21" s="24"/>
    </row>
    <row r="22" spans="1:12" ht="12.75">
      <c r="A22" s="22"/>
      <c r="B22" s="23"/>
      <c r="C22" s="23"/>
      <c r="D22" s="23"/>
      <c r="E22" s="23"/>
      <c r="F22" s="23"/>
      <c r="G22" s="23"/>
      <c r="H22" s="23"/>
      <c r="I22" s="23"/>
      <c r="J22" s="23"/>
      <c r="K22" s="23"/>
      <c r="L22" s="24"/>
    </row>
    <row r="23" spans="1:12" ht="13.5" thickBot="1">
      <c r="A23" s="25"/>
      <c r="B23" s="26"/>
      <c r="C23" s="26"/>
      <c r="D23" s="26"/>
      <c r="E23" s="26"/>
      <c r="F23" s="26"/>
      <c r="G23" s="26"/>
      <c r="H23" s="26"/>
      <c r="I23" s="26"/>
      <c r="J23" s="26"/>
      <c r="K23" s="26"/>
      <c r="L23" s="27"/>
    </row>
  </sheetData>
  <sheetProtection/>
  <mergeCells count="18">
    <mergeCell ref="A17:A19"/>
    <mergeCell ref="K10:L10"/>
    <mergeCell ref="A6:A8"/>
    <mergeCell ref="B17:B19"/>
    <mergeCell ref="H17:H19"/>
    <mergeCell ref="I17:I19"/>
    <mergeCell ref="J17:J19"/>
    <mergeCell ref="L17:L19"/>
    <mergeCell ref="J6:J8"/>
    <mergeCell ref="B6:B8"/>
    <mergeCell ref="K6:L8"/>
    <mergeCell ref="K9:L9"/>
    <mergeCell ref="F7:F8"/>
    <mergeCell ref="K17:K19"/>
    <mergeCell ref="G6:G8"/>
    <mergeCell ref="H6:H8"/>
    <mergeCell ref="I6:I8"/>
    <mergeCell ref="K11:L11"/>
  </mergeCells>
  <printOptions/>
  <pageMargins left="0.7" right="0.7" top="0.75" bottom="0.75" header="0.3" footer="0.3"/>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2019-05-10T10:41:17Z</cp:lastPrinted>
  <dcterms:created xsi:type="dcterms:W3CDTF">2006-01-12T07:01:41Z</dcterms:created>
  <dcterms:modified xsi:type="dcterms:W3CDTF">2019-05-24T07:31:02Z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