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341" windowWidth="15480" windowHeight="6360" tabRatio="715" activeTab="3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3'!$A$1:$S$26</definedName>
    <definedName name="_xlnm.Print_Area" localSheetId="2">'Aneksi nr. 4'!$A$1:$J$21</definedName>
    <definedName name="_xlnm.Print_Area" localSheetId="3">'Aneksi nr. 5'!$A$1:$L$27</definedName>
    <definedName name="_xlnm.Print_Area" localSheetId="0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<sst xmlns="http://schemas.openxmlformats.org/spreadsheetml/2006/main" count="207" uniqueCount="160">
  <si>
    <t>Kodi</t>
  </si>
  <si>
    <t>Programi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</si>
  <si>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</si>
  <si>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</si>
  <si>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</si>
  <si>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</si>
  <si>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</si>
  <si>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</si>
  <si>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</si>
  <si>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</si>
  <si>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</si>
  <si>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</si>
  <si>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</si>
  <si>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</si>
  <si>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</si>
  <si>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</si>
  <si>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</si>
  <si>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</si>
  <si>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</si>
  <si>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</si>
  <si>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</si>
  <si>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</si>
  <si>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</si>
  <si>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</si>
  <si>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</si>
  <si>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</si>
  <si>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</si>
  <si>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</si>
  <si>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</si>
  <si>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</si>
  <si>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</si>
  <si>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</si>
  <si>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</si>
  <si>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</si>
  <si>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</si>
  <si>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</si>
  <si>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</si>
  <si>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</si>
  <si>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</si>
  <si>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</si>
  <si>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</si>
  <si>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</si>
  <si>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</si>
  <si>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</si>
  <si>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</si>
  <si>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</si>
  <si>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</si>
  <si>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</si>
  <si>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</si>
  <si>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</si>
  <si>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</si>
  <si>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</si>
  <si>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</si>
  <si>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</si>
  <si>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</si>
  <si>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</si>
  <si>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</si>
  <si>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</si>
  <si>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</si>
  <si>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</si>
  <si>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</si>
  <si>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</si>
  <si>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</si>
  <si>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..............</t>
  </si>
  <si>
    <t>Viti i përfundimit</t>
  </si>
  <si>
    <t>Projektet me financim te brendshëm (ne 000/leke)</t>
  </si>
  <si>
    <t>Projektet me financim te huaj (ne 000/leke)</t>
  </si>
  <si>
    <t>Niveli faktik i  vitit paraardhes</t>
  </si>
  <si>
    <t>......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</si>
  <si>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</si>
  <si>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</si>
  <si>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</si>
  <si>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</si>
  <si>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</si>
  <si>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</si>
  <si>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</si>
  <si>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</si>
  <si>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</si>
  <si>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</si>
  <si>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</si>
  <si>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</si>
  <si>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</si>
  <si>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Niveli i planifikuar ne vitin korent</t>
  </si>
  <si>
    <t>Niveli i rishikuar ne vitin korent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</si>
  <si>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</si>
  <si>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</si>
  <si>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</si>
  <si>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</si>
  <si>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</si>
  <si>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</si>
  <si>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</si>
  <si>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</si>
  <si>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</si>
  <si>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</si>
  <si>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</si>
  <si>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</si>
  <si>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</si>
  <si>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</si>
  <si>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</si>
  <si>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</si>
  <si>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</si>
  <si>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</si>
  <si>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</si>
  <si>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</si>
  <si>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</si>
  <si>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</si>
  <si>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</si>
  <si>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</si>
  <si>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</si>
  <si>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</si>
  <si>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</si>
  <si>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</si>
  <si>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Sherbimi Permbarimor Gjyqesor</t>
  </si>
  <si>
    <t>Ministria e Drejtesise</t>
  </si>
  <si>
    <t>Emri                               PIRO  LUTAJ</t>
  </si>
  <si>
    <t>Sherbimi Permbarimor</t>
  </si>
  <si>
    <t>Ekzekutimi I titujve ekzekutive</t>
  </si>
  <si>
    <t>nr titujsh</t>
  </si>
  <si>
    <t>Menazhimi I Sherbimit Permbarimor</t>
  </si>
  <si>
    <t>014</t>
  </si>
  <si>
    <t>3350</t>
  </si>
  <si>
    <t>SHERBIMI PERMBARIMOR GJYQESOR</t>
  </si>
  <si>
    <t>nr dosjesh te egzekutuara</t>
  </si>
  <si>
    <t>nr pajisjesh</t>
  </si>
  <si>
    <t>Blerje pajisje elektronike</t>
  </si>
  <si>
    <t>Plani i buxhetit viti 2018</t>
  </si>
  <si>
    <t>C</t>
  </si>
  <si>
    <t>Egzekutimi 100% I cdo urdher mbrojtjeje</t>
  </si>
  <si>
    <t>nr urdhrash</t>
  </si>
  <si>
    <t>Rritja e numrit te ekzekutimeve dhe respektim rigoroz I afateve ligjore ne ekzekutim</t>
  </si>
  <si>
    <t>Ekzekutimi 100% I  urdherave te mbrojtjes ne favor te femrave</t>
  </si>
  <si>
    <t xml:space="preserve">Permiresimi I infrastruktures, pajisja me mjete logjistike dhe pajisje zye </t>
  </si>
  <si>
    <t>nr punonjesish</t>
  </si>
  <si>
    <t>REALIZIMI për periudhën e raportimit (vjetore)</t>
  </si>
  <si>
    <t>REALIZIMI për periudhën e raportimit (/vjetore)</t>
  </si>
  <si>
    <t>Garantimi i ekzekutimit te  Vendimeve Gjyqesore me objektivitet dhe ligjshmeri per te siguruar dhenien e drejtesise subjekteve , pjese ne ekzekutim</t>
  </si>
  <si>
    <t>i
vitit paraardhes
Viti 2018</t>
  </si>
  <si>
    <t>Viti  2019</t>
  </si>
  <si>
    <t>Plan Fillestar Viti  2019</t>
  </si>
  <si>
    <t>Plan i Rishikuar Viti  2019</t>
  </si>
  <si>
    <t>i Periudhes/progresiv   4-m i I-re 2019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</si>
  <si>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)2018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</si>
  <si>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korent)2019</t>
    </r>
  </si>
  <si>
    <t>Periudha e Raportimit: …4-mujori i I-re VITI 2019...........</t>
  </si>
  <si>
    <t>Niveli faktik ne fund te 4-m te I-re vitit 2019</t>
  </si>
  <si>
    <t xml:space="preserve"> Plani i Periudhes/progresiv   4- m I-re  2019</t>
  </si>
  <si>
    <t>13.05.2019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</si>
  <si>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4M te I-re 2019</t>
    </r>
    <r>
      <rPr>
        <b/>
        <sz val="8"/>
        <rFont val="Arial"/>
        <family val="2"/>
      </rPr>
      <t>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</si>
  <si>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4- mujorit te  I-re 2019</t>
    </r>
    <r>
      <rPr>
        <b/>
        <sz val="8"/>
        <rFont val="Arial"/>
        <family val="2"/>
      </rPr>
      <t>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</si>
  <si>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4- m te I-re 2019</t>
    </r>
    <r>
      <rPr>
        <b/>
        <sz val="8"/>
        <rFont val="Arial"/>
        <family val="2"/>
      </rPr>
      <t>)</t>
    </r>
  </si>
  <si>
    <t>Realizimi 4-mujor eshte 33.3% ,krahasuar  me planin katermujor kemi nje realizim 100%</t>
  </si>
  <si>
    <t>Ne fund te 4-mujorit te pare kosto per njesi eshte ulur  ne krahasim me koston per njesi sipas planit , kjo per arsye te rritjes se numrit te ekzekutimeve kete periudhe</t>
  </si>
  <si>
    <t>Ky tregues perfaqeson shpenzimet e stafit mbeshtetes, pervec permbaruesve (drejtorise se pergj dhe stafit teknik spec finance, protokoll)</t>
  </si>
  <si>
    <t>Eshte parashikur blerje  pajisjeve elektronike per vitin 2019.Eshte miratuar projekti nga akshi dhe jemi ne pritje te realizimit te prokurimit</t>
  </si>
  <si>
    <t>Urdhrat e mbrojtjes jane realizuar ne masen 100 %.Per 4-mujorin  kane ardhur per ekzekutim 279 urdhra mbrojtje dhe jane ekzekutuar 279</t>
  </si>
  <si>
    <t>Urdhrat e mbrojtjes jane realizuar ne masen 100 %.Per 4-mujorin e I-re 2019 kane ardhur per ekzekutim 279urdhra mbrojtje dhe jane ekzekutuar 279</t>
  </si>
  <si>
    <t>Objektiv i politikes sone eshte rritja e numrit te egzekutimeve  , respektim I afateve ligjore per kryerjen e veprimeve proceduriale te percaktuara per ekzekutimin e titujve egzekutive.</t>
  </si>
  <si>
    <t>Buxheti  2019</t>
  </si>
  <si>
    <t>18AR601</t>
  </si>
  <si>
    <t>Eshte miratuar projekti nga akshi , jemi ne pritje te kryerjes se procedurave te prokurimit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</si>
</sst>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</numFmts>
  <fonts count="9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Garamond"/>
      <family val="1"/>
    </font>
    <font>
      <sz val="10"/>
      <color indexed="19"/>
      <name val="Times New Roman"/>
      <family val="1"/>
    </font>
    <font>
      <sz val="10"/>
      <color indexed="60"/>
      <name val="Times New Roman"/>
      <family val="1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9"/>
      <color rgb="FFC00000"/>
      <name val="Arial"/>
      <family val="2"/>
    </font>
    <font>
      <b/>
      <sz val="12"/>
      <color rgb="FFC00000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Garamond"/>
      <family val="1"/>
    </font>
    <font>
      <sz val="10"/>
      <color theme="2" tint="-0.7499799728393555"/>
      <name val="Times New Roman"/>
      <family val="1"/>
    </font>
    <font>
      <sz val="10"/>
      <color rgb="FFC00000"/>
      <name val="Times New Roman"/>
      <family val="1"/>
    </font>
    <font>
      <b/>
      <sz val="11"/>
      <color rgb="FFC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2E74B5"/>
      </left>
      <right/>
      <top style="medium">
        <color rgb="FF2E74B5"/>
      </top>
      <bottom style="medium">
        <color rgb="FF2E74B5"/>
      </bottom>
    </border>
    <border>
      <left/>
      <right/>
      <top style="medium">
        <color rgb="FF2E74B5"/>
      </top>
      <bottom style="medium">
        <color rgb="FF2E74B5"/>
      </bottom>
    </border>
    <border>
      <left/>
      <right style="medium">
        <color rgb="FF2E74B5"/>
      </right>
      <top style="medium">
        <color rgb="FF2E74B5"/>
      </top>
      <bottom style="medium">
        <color rgb="FF2E74B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28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76" fillId="0" borderId="18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76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79" fillId="26" borderId="19" xfId="0" applyFont="1" applyFill="1" applyBorder="1" applyAlignment="1">
      <alignment horizontal="center"/>
    </xf>
    <xf numFmtId="0" fontId="76" fillId="28" borderId="15" xfId="0" applyFont="1" applyFill="1" applyBorder="1" applyAlignment="1">
      <alignment horizontal="center"/>
    </xf>
    <xf numFmtId="185" fontId="76" fillId="28" borderId="9" xfId="0" applyNumberFormat="1" applyFont="1" applyFill="1" applyBorder="1" applyAlignment="1">
      <alignment horizontal="center"/>
    </xf>
    <xf numFmtId="185" fontId="76" fillId="28" borderId="22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185" fontId="76" fillId="29" borderId="25" xfId="0" applyNumberFormat="1" applyFont="1" applyFill="1" applyBorder="1" applyAlignment="1">
      <alignment horizontal="center"/>
    </xf>
    <xf numFmtId="0" fontId="79" fillId="26" borderId="15" xfId="0" applyFont="1" applyFill="1" applyBorder="1" applyAlignment="1">
      <alignment horizontal="center"/>
    </xf>
    <xf numFmtId="185" fontId="79" fillId="26" borderId="9" xfId="0" applyNumberFormat="1" applyFont="1" applyFill="1" applyBorder="1" applyAlignment="1">
      <alignment horizontal="center"/>
    </xf>
    <xf numFmtId="185" fontId="76" fillId="26" borderId="22" xfId="0" applyNumberFormat="1" applyFont="1" applyFill="1" applyBorder="1" applyAlignment="1">
      <alignment horizontal="center"/>
    </xf>
    <xf numFmtId="0" fontId="82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27" borderId="9" xfId="0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77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2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2" fillId="0" borderId="0" xfId="0" applyFont="1" applyAlignment="1">
      <alignment horizontal="left"/>
    </xf>
    <xf numFmtId="0" fontId="82" fillId="0" borderId="0" xfId="0" applyFont="1" applyAlignment="1">
      <alignment/>
    </xf>
    <xf numFmtId="0" fontId="87" fillId="0" borderId="27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78" fillId="0" borderId="0" xfId="0" applyFont="1" applyAlignment="1">
      <alignment/>
    </xf>
    <xf numFmtId="0" fontId="89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8" fillId="0" borderId="0" xfId="104" applyFont="1" applyFill="1" applyAlignment="1">
      <alignment vertical="center"/>
      <protection/>
    </xf>
    <xf numFmtId="0" fontId="81" fillId="0" borderId="0" xfId="104" applyFont="1" applyFill="1" applyAlignment="1">
      <alignment vertical="center"/>
      <protection/>
    </xf>
    <xf numFmtId="0" fontId="81" fillId="0" borderId="0" xfId="104" applyFont="1" applyFill="1" applyBorder="1" applyAlignment="1">
      <alignment vertical="center"/>
      <protection/>
    </xf>
    <xf numFmtId="0" fontId="82" fillId="0" borderId="0" xfId="104" applyFont="1" applyFill="1" applyAlignment="1">
      <alignment vertical="center"/>
      <protection/>
    </xf>
    <xf numFmtId="0" fontId="77" fillId="0" borderId="0" xfId="104" applyFont="1" applyFill="1" applyAlignment="1">
      <alignment vertical="center"/>
      <protection/>
    </xf>
    <xf numFmtId="0" fontId="77" fillId="0" borderId="0" xfId="104" applyFont="1" applyFill="1" applyAlignment="1">
      <alignment horizontal="left" vertical="center"/>
      <protection/>
    </xf>
    <xf numFmtId="0" fontId="77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0" fillId="27" borderId="32" xfId="104" applyFill="1" applyBorder="1" applyAlignment="1">
      <alignment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66" fillId="27" borderId="35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8" fillId="0" borderId="19" xfId="0" applyFont="1" applyFill="1" applyBorder="1" applyAlignment="1">
      <alignment horizontal="center" vertical="center" wrapText="1"/>
    </xf>
    <xf numFmtId="0" fontId="90" fillId="0" borderId="35" xfId="0" applyFont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22" xfId="0" applyFont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 vertical="center"/>
    </xf>
    <xf numFmtId="0" fontId="4" fillId="27" borderId="9" xfId="0" applyFont="1" applyFill="1" applyBorder="1" applyAlignment="1">
      <alignment/>
    </xf>
    <xf numFmtId="185" fontId="76" fillId="29" borderId="29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/>
    </xf>
    <xf numFmtId="0" fontId="4" fillId="27" borderId="40" xfId="0" applyFont="1" applyFill="1" applyBorder="1" applyAlignment="1">
      <alignment horizontal="center"/>
    </xf>
    <xf numFmtId="0" fontId="4" fillId="27" borderId="41" xfId="0" applyFont="1" applyFill="1" applyBorder="1" applyAlignment="1">
      <alignment horizontal="center"/>
    </xf>
    <xf numFmtId="185" fontId="4" fillId="27" borderId="40" xfId="0" applyNumberFormat="1" applyFont="1" applyFill="1" applyBorder="1" applyAlignment="1">
      <alignment horizontal="center" vertical="center"/>
    </xf>
    <xf numFmtId="0" fontId="4" fillId="27" borderId="42" xfId="0" applyFont="1" applyFill="1" applyBorder="1" applyAlignment="1">
      <alignment horizontal="center"/>
    </xf>
    <xf numFmtId="0" fontId="91" fillId="0" borderId="0" xfId="0" applyFont="1" applyBorder="1" applyAlignment="1">
      <alignment horizontal="left"/>
    </xf>
    <xf numFmtId="0" fontId="87" fillId="0" borderId="0" xfId="0" applyFont="1" applyAlignment="1">
      <alignment horizontal="center"/>
    </xf>
    <xf numFmtId="0" fontId="3" fillId="0" borderId="43" xfId="0" applyFont="1" applyFill="1" applyBorder="1" applyAlignment="1">
      <alignment horizontal="center" vertical="center" wrapText="1"/>
    </xf>
    <xf numFmtId="0" fontId="4" fillId="27" borderId="44" xfId="0" applyFont="1" applyFill="1" applyBorder="1" applyAlignment="1">
      <alignment horizontal="center"/>
    </xf>
    <xf numFmtId="0" fontId="4" fillId="27" borderId="4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92" fillId="0" borderId="48" xfId="0" applyFont="1" applyBorder="1" applyAlignment="1">
      <alignment horizontal="center"/>
    </xf>
    <xf numFmtId="0" fontId="92" fillId="0" borderId="49" xfId="0" applyFont="1" applyBorder="1" applyAlignment="1">
      <alignment horizontal="center"/>
    </xf>
    <xf numFmtId="0" fontId="92" fillId="0" borderId="0" xfId="0" applyFont="1" applyAlignment="1">
      <alignment horizontal="center" vertical="center" wrapText="1"/>
    </xf>
    <xf numFmtId="185" fontId="4" fillId="27" borderId="9" xfId="0" applyNumberFormat="1" applyFont="1" applyFill="1" applyBorder="1" applyAlignment="1">
      <alignment horizontal="center"/>
    </xf>
    <xf numFmtId="0" fontId="4" fillId="27" borderId="9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27" borderId="50" xfId="0" applyFont="1" applyFill="1" applyBorder="1" applyAlignment="1">
      <alignment horizontal="left" vertical="center"/>
    </xf>
    <xf numFmtId="3" fontId="0" fillId="0" borderId="0" xfId="0" applyNumberFormat="1" applyFill="1" applyAlignment="1">
      <alignment/>
    </xf>
    <xf numFmtId="0" fontId="0" fillId="27" borderId="51" xfId="104" applyFill="1" applyBorder="1" applyAlignment="1">
      <alignment vertical="center" wrapText="1"/>
      <protection/>
    </xf>
    <xf numFmtId="0" fontId="0" fillId="27" borderId="18" xfId="104" applyFill="1" applyBorder="1" applyAlignment="1">
      <alignment vertical="center" wrapText="1"/>
      <protection/>
    </xf>
    <xf numFmtId="4" fontId="0" fillId="0" borderId="0" xfId="0" applyNumberFormat="1" applyFill="1" applyAlignment="1">
      <alignment/>
    </xf>
    <xf numFmtId="49" fontId="3" fillId="0" borderId="19" xfId="0" applyNumberFormat="1" applyFont="1" applyBorder="1" applyAlignment="1">
      <alignment horizontal="center" vertical="center"/>
    </xf>
    <xf numFmtId="0" fontId="3" fillId="27" borderId="15" xfId="0" applyFont="1" applyFill="1" applyBorder="1" applyAlignment="1">
      <alignment horizontal="left" vertical="center"/>
    </xf>
    <xf numFmtId="3" fontId="4" fillId="27" borderId="44" xfId="0" applyNumberFormat="1" applyFont="1" applyFill="1" applyBorder="1" applyAlignment="1">
      <alignment horizontal="center" vertical="center"/>
    </xf>
    <xf numFmtId="3" fontId="4" fillId="27" borderId="9" xfId="0" applyNumberFormat="1" applyFont="1" applyFill="1" applyBorder="1" applyAlignment="1">
      <alignment horizontal="center" vertical="center"/>
    </xf>
    <xf numFmtId="4" fontId="4" fillId="26" borderId="39" xfId="0" applyNumberFormat="1" applyFont="1" applyFill="1" applyBorder="1" applyAlignment="1">
      <alignment horizontal="center" vertical="center"/>
    </xf>
    <xf numFmtId="3" fontId="4" fillId="26" borderId="44" xfId="0" applyNumberFormat="1" applyFont="1" applyFill="1" applyBorder="1" applyAlignment="1">
      <alignment horizontal="center" vertical="center"/>
    </xf>
    <xf numFmtId="3" fontId="4" fillId="26" borderId="22" xfId="0" applyNumberFormat="1" applyFont="1" applyFill="1" applyBorder="1" applyAlignment="1">
      <alignment horizontal="center" vertical="center"/>
    </xf>
    <xf numFmtId="3" fontId="4" fillId="26" borderId="39" xfId="0" applyNumberFormat="1" applyFont="1" applyFill="1" applyBorder="1" applyAlignment="1">
      <alignment horizontal="center" vertical="center"/>
    </xf>
    <xf numFmtId="3" fontId="4" fillId="27" borderId="52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/>
    </xf>
    <xf numFmtId="0" fontId="3" fillId="27" borderId="54" xfId="0" applyFont="1" applyFill="1" applyBorder="1" applyAlignment="1">
      <alignment horizontal="center" vertical="center"/>
    </xf>
    <xf numFmtId="0" fontId="4" fillId="27" borderId="55" xfId="0" applyFont="1" applyFill="1" applyBorder="1" applyAlignment="1">
      <alignment horizontal="center" vertical="center"/>
    </xf>
    <xf numFmtId="3" fontId="4" fillId="27" borderId="56" xfId="0" applyNumberFormat="1" applyFont="1" applyFill="1" applyBorder="1" applyAlignment="1">
      <alignment horizontal="center" vertical="center"/>
    </xf>
    <xf numFmtId="3" fontId="4" fillId="27" borderId="40" xfId="0" applyNumberFormat="1" applyFont="1" applyFill="1" applyBorder="1" applyAlignment="1">
      <alignment horizontal="center" vertical="center"/>
    </xf>
    <xf numFmtId="3" fontId="4" fillId="26" borderId="57" xfId="0" applyNumberFormat="1" applyFont="1" applyFill="1" applyBorder="1" applyAlignment="1">
      <alignment horizontal="center" vertical="center"/>
    </xf>
    <xf numFmtId="3" fontId="4" fillId="26" borderId="56" xfId="0" applyNumberFormat="1" applyFont="1" applyFill="1" applyBorder="1" applyAlignment="1">
      <alignment horizontal="center" vertical="center"/>
    </xf>
    <xf numFmtId="3" fontId="4" fillId="26" borderId="58" xfId="0" applyNumberFormat="1" applyFont="1" applyFill="1" applyBorder="1" applyAlignment="1">
      <alignment horizontal="center" vertical="center"/>
    </xf>
    <xf numFmtId="3" fontId="4" fillId="27" borderId="5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9" fontId="4" fillId="27" borderId="52" xfId="0" applyNumberFormat="1" applyFont="1" applyFill="1" applyBorder="1" applyAlignment="1">
      <alignment horizontal="center" vertical="center" wrapText="1"/>
    </xf>
    <xf numFmtId="0" fontId="4" fillId="27" borderId="22" xfId="104" applyFont="1" applyFill="1" applyBorder="1" applyAlignment="1">
      <alignment vertical="center" wrapText="1"/>
      <protection/>
    </xf>
    <xf numFmtId="0" fontId="4" fillId="27" borderId="24" xfId="104" applyFont="1" applyFill="1" applyBorder="1" applyAlignment="1">
      <alignment vertical="center" wrapText="1"/>
      <protection/>
    </xf>
    <xf numFmtId="0" fontId="93" fillId="0" borderId="19" xfId="0" applyFont="1" applyBorder="1" applyAlignment="1">
      <alignment horizontal="center" vertical="center" wrapText="1"/>
    </xf>
    <xf numFmtId="0" fontId="94" fillId="27" borderId="9" xfId="0" applyFont="1" applyFill="1" applyBorder="1" applyAlignment="1">
      <alignment horizontal="center" vertical="center" wrapText="1"/>
    </xf>
    <xf numFmtId="0" fontId="94" fillId="27" borderId="15" xfId="0" applyFont="1" applyFill="1" applyBorder="1" applyAlignment="1">
      <alignment horizontal="center" vertical="center" wrapText="1"/>
    </xf>
    <xf numFmtId="0" fontId="94" fillId="27" borderId="22" xfId="0" applyFont="1" applyFill="1" applyBorder="1" applyAlignment="1">
      <alignment horizontal="center" vertical="center" wrapText="1"/>
    </xf>
    <xf numFmtId="0" fontId="94" fillId="0" borderId="17" xfId="0" applyFont="1" applyFill="1" applyBorder="1" applyAlignment="1">
      <alignment horizontal="center" vertical="center" wrapText="1"/>
    </xf>
    <xf numFmtId="0" fontId="94" fillId="30" borderId="9" xfId="0" applyFont="1" applyFill="1" applyBorder="1" applyAlignment="1">
      <alignment horizontal="center" vertical="center" wrapText="1"/>
    </xf>
    <xf numFmtId="0" fontId="94" fillId="30" borderId="15" xfId="0" applyFont="1" applyFill="1" applyBorder="1" applyAlignment="1">
      <alignment horizontal="center" vertical="center" wrapText="1"/>
    </xf>
    <xf numFmtId="0" fontId="94" fillId="30" borderId="22" xfId="0" applyFont="1" applyFill="1" applyBorder="1" applyAlignment="1">
      <alignment horizontal="center" vertical="center" wrapText="1"/>
    </xf>
    <xf numFmtId="0" fontId="94" fillId="0" borderId="9" xfId="0" applyFont="1" applyBorder="1" applyAlignment="1">
      <alignment horizontal="center" vertical="center" wrapText="1"/>
    </xf>
    <xf numFmtId="0" fontId="29" fillId="30" borderId="9" xfId="0" applyFont="1" applyFill="1" applyBorder="1" applyAlignment="1">
      <alignment horizontal="center" vertical="center" wrapText="1"/>
    </xf>
    <xf numFmtId="0" fontId="29" fillId="30" borderId="15" xfId="0" applyFont="1" applyFill="1" applyBorder="1" applyAlignment="1">
      <alignment horizontal="center" vertical="center" wrapText="1"/>
    </xf>
    <xf numFmtId="0" fontId="29" fillId="30" borderId="22" xfId="0" applyFont="1" applyFill="1" applyBorder="1" applyAlignment="1">
      <alignment horizontal="center" vertical="center" wrapText="1"/>
    </xf>
    <xf numFmtId="0" fontId="93" fillId="0" borderId="28" xfId="0" applyFont="1" applyBorder="1" applyAlignment="1">
      <alignment horizontal="center" vertical="center" wrapText="1"/>
    </xf>
    <xf numFmtId="0" fontId="94" fillId="27" borderId="25" xfId="0" applyFont="1" applyFill="1" applyBorder="1" applyAlignment="1">
      <alignment horizontal="center" vertical="center" wrapText="1"/>
    </xf>
    <xf numFmtId="0" fontId="94" fillId="27" borderId="60" xfId="0" applyFont="1" applyFill="1" applyBorder="1" applyAlignment="1">
      <alignment horizontal="center" vertical="center" wrapText="1"/>
    </xf>
    <xf numFmtId="0" fontId="29" fillId="27" borderId="25" xfId="0" applyFont="1" applyFill="1" applyBorder="1" applyAlignment="1">
      <alignment horizontal="center" vertical="center" wrapText="1"/>
    </xf>
    <xf numFmtId="0" fontId="29" fillId="27" borderId="60" xfId="0" applyFont="1" applyFill="1" applyBorder="1" applyAlignment="1">
      <alignment horizontal="center" vertical="center" wrapText="1"/>
    </xf>
    <xf numFmtId="0" fontId="29" fillId="27" borderId="29" xfId="0" applyFont="1" applyFill="1" applyBorder="1" applyAlignment="1">
      <alignment horizontal="center" vertical="center" wrapText="1"/>
    </xf>
    <xf numFmtId="0" fontId="95" fillId="31" borderId="61" xfId="0" applyFont="1" applyFill="1" applyBorder="1" applyAlignment="1">
      <alignment vertical="center" wrapText="1"/>
    </xf>
    <xf numFmtId="0" fontId="0" fillId="30" borderId="0" xfId="0" applyFill="1" applyBorder="1" applyAlignment="1">
      <alignment/>
    </xf>
    <xf numFmtId="0" fontId="0" fillId="30" borderId="0" xfId="0" applyFill="1" applyBorder="1" applyAlignment="1">
      <alignment vertical="center" wrapText="1"/>
    </xf>
    <xf numFmtId="0" fontId="95" fillId="30" borderId="0" xfId="0" applyFont="1" applyFill="1" applyBorder="1" applyAlignment="1">
      <alignment vertical="center" wrapText="1"/>
    </xf>
    <xf numFmtId="0" fontId="86" fillId="0" borderId="62" xfId="0" applyFont="1" applyFill="1" applyBorder="1" applyAlignment="1">
      <alignment horizontal="center" vertical="center" wrapText="1"/>
    </xf>
    <xf numFmtId="9" fontId="29" fillId="27" borderId="62" xfId="109" applyFont="1" applyFill="1" applyBorder="1" applyAlignment="1">
      <alignment horizontal="center" vertical="center" wrapText="1"/>
    </xf>
    <xf numFmtId="9" fontId="29" fillId="30" borderId="62" xfId="109" applyFont="1" applyFill="1" applyBorder="1" applyAlignment="1">
      <alignment horizontal="center" vertical="center" wrapText="1"/>
    </xf>
    <xf numFmtId="9" fontId="29" fillId="27" borderId="63" xfId="109" applyFont="1" applyFill="1" applyBorder="1" applyAlignment="1">
      <alignment horizontal="center" vertical="center" wrapText="1"/>
    </xf>
    <xf numFmtId="0" fontId="92" fillId="0" borderId="64" xfId="0" applyFont="1" applyBorder="1" applyAlignment="1">
      <alignment horizontal="center" vertical="center" wrapText="1"/>
    </xf>
    <xf numFmtId="0" fontId="92" fillId="27" borderId="65" xfId="0" applyFont="1" applyFill="1" applyBorder="1" applyAlignment="1">
      <alignment horizontal="center" vertical="center" wrapText="1"/>
    </xf>
    <xf numFmtId="0" fontId="92" fillId="0" borderId="66" xfId="0" applyFont="1" applyFill="1" applyBorder="1" applyAlignment="1">
      <alignment horizontal="center" vertical="center" wrapText="1"/>
    </xf>
    <xf numFmtId="9" fontId="96" fillId="27" borderId="67" xfId="0" applyNumberFormat="1" applyFont="1" applyFill="1" applyBorder="1" applyAlignment="1">
      <alignment horizontal="center" vertical="center" wrapText="1"/>
    </xf>
    <xf numFmtId="9" fontId="97" fillId="30" borderId="67" xfId="0" applyNumberFormat="1" applyFont="1" applyFill="1" applyBorder="1" applyAlignment="1">
      <alignment horizontal="center" vertical="center" wrapText="1"/>
    </xf>
    <xf numFmtId="3" fontId="29" fillId="27" borderId="68" xfId="0" applyNumberFormat="1" applyFont="1" applyFill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/>
    </xf>
    <xf numFmtId="0" fontId="4" fillId="27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76" fillId="29" borderId="74" xfId="0" applyFont="1" applyFill="1" applyBorder="1" applyAlignment="1">
      <alignment horizontal="center" vertical="center"/>
    </xf>
    <xf numFmtId="0" fontId="76" fillId="29" borderId="7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98" fillId="0" borderId="83" xfId="0" applyFont="1" applyBorder="1" applyAlignment="1">
      <alignment horizontal="center"/>
    </xf>
    <xf numFmtId="0" fontId="50" fillId="0" borderId="83" xfId="0" applyFont="1" applyBorder="1" applyAlignment="1">
      <alignment horizontal="center"/>
    </xf>
    <xf numFmtId="0" fontId="92" fillId="26" borderId="77" xfId="0" applyFont="1" applyFill="1" applyBorder="1" applyAlignment="1">
      <alignment horizontal="center" vertical="center" wrapText="1"/>
    </xf>
    <xf numFmtId="0" fontId="92" fillId="26" borderId="44" xfId="0" applyFont="1" applyFill="1" applyBorder="1" applyAlignment="1">
      <alignment horizontal="center" vertical="center" wrapText="1"/>
    </xf>
    <xf numFmtId="0" fontId="92" fillId="26" borderId="84" xfId="0" applyFont="1" applyFill="1" applyBorder="1" applyAlignment="1">
      <alignment horizontal="center" vertical="center" wrapText="1"/>
    </xf>
    <xf numFmtId="0" fontId="92" fillId="26" borderId="69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92" fillId="26" borderId="85" xfId="0" applyFont="1" applyFill="1" applyBorder="1" applyAlignment="1">
      <alignment horizontal="center" vertical="center" wrapText="1"/>
    </xf>
    <xf numFmtId="0" fontId="92" fillId="26" borderId="86" xfId="0" applyFont="1" applyFill="1" applyBorder="1" applyAlignment="1">
      <alignment horizontal="center" vertical="center" wrapText="1"/>
    </xf>
    <xf numFmtId="0" fontId="92" fillId="0" borderId="87" xfId="0" applyFont="1" applyBorder="1" applyAlignment="1">
      <alignment horizontal="center"/>
    </xf>
    <xf numFmtId="0" fontId="92" fillId="0" borderId="88" xfId="0" applyFont="1" applyBorder="1" applyAlignment="1">
      <alignment horizontal="center"/>
    </xf>
    <xf numFmtId="0" fontId="92" fillId="0" borderId="89" xfId="0" applyFont="1" applyBorder="1" applyAlignment="1">
      <alignment horizontal="center"/>
    </xf>
    <xf numFmtId="0" fontId="90" fillId="0" borderId="9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85" fillId="27" borderId="80" xfId="0" applyFont="1" applyFill="1" applyBorder="1" applyAlignment="1">
      <alignment horizontal="center" vertical="center" wrapText="1"/>
    </xf>
    <xf numFmtId="0" fontId="85" fillId="27" borderId="21" xfId="0" applyFont="1" applyFill="1" applyBorder="1" applyAlignment="1">
      <alignment horizontal="center" vertical="center" wrapText="1"/>
    </xf>
    <xf numFmtId="0" fontId="95" fillId="31" borderId="90" xfId="0" applyFont="1" applyFill="1" applyBorder="1" applyAlignment="1">
      <alignment horizontal="center" vertical="center" wrapText="1"/>
    </xf>
    <xf numFmtId="0" fontId="95" fillId="31" borderId="91" xfId="0" applyFont="1" applyFill="1" applyBorder="1" applyAlignment="1">
      <alignment horizontal="center" vertical="center" wrapText="1"/>
    </xf>
    <xf numFmtId="0" fontId="95" fillId="31" borderId="92" xfId="0" applyFont="1" applyFill="1" applyBorder="1" applyAlignment="1">
      <alignment horizontal="center" vertical="center" wrapText="1"/>
    </xf>
    <xf numFmtId="0" fontId="90" fillId="0" borderId="50" xfId="0" applyFont="1" applyBorder="1" applyAlignment="1">
      <alignment horizontal="center" vertical="center" wrapText="1"/>
    </xf>
    <xf numFmtId="0" fontId="90" fillId="0" borderId="69" xfId="0" applyFont="1" applyBorder="1" applyAlignment="1">
      <alignment horizontal="center" vertical="center" wrapText="1"/>
    </xf>
    <xf numFmtId="0" fontId="3" fillId="0" borderId="93" xfId="104" applyFont="1" applyFill="1" applyBorder="1" applyAlignment="1">
      <alignment horizontal="center" vertical="center" wrapText="1"/>
      <protection/>
    </xf>
    <xf numFmtId="0" fontId="3" fillId="0" borderId="73" xfId="104" applyFont="1" applyFill="1" applyBorder="1" applyAlignment="1">
      <alignment horizontal="center" vertical="center" wrapText="1"/>
      <protection/>
    </xf>
    <xf numFmtId="0" fontId="3" fillId="0" borderId="94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95" xfId="104" applyFont="1" applyFill="1" applyBorder="1" applyAlignment="1">
      <alignment horizontal="center" vertical="center" wrapText="1"/>
      <protection/>
    </xf>
    <xf numFmtId="0" fontId="3" fillId="0" borderId="96" xfId="104" applyFont="1" applyFill="1" applyBorder="1" applyAlignment="1">
      <alignment horizontal="center" vertical="center" wrapText="1"/>
      <protection/>
    </xf>
    <xf numFmtId="0" fontId="3" fillId="0" borderId="97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8.140625" style="15" customWidth="1"/>
    <col min="9" max="9" width="13.140625" style="44" customWidth="1"/>
  </cols>
  <sheetData>
    <row r="2" spans="1:9" s="14" customFormat="1" ht="15.75">
      <c r="A2" s="64" t="s">
        <v>92</v>
      </c>
      <c r="D2" s="19"/>
      <c r="E2" s="19"/>
      <c r="F2" s="19"/>
      <c r="G2" s="19"/>
      <c r="H2" s="19"/>
      <c r="I2" s="36"/>
    </row>
    <row r="3" spans="1:10" ht="13.5" thickBot="1">
      <c r="A3" s="16"/>
      <c r="B3" s="1"/>
      <c r="C3" s="1"/>
      <c r="D3" s="16"/>
      <c r="E3" s="16"/>
      <c r="F3" s="24"/>
      <c r="G3" s="25"/>
      <c r="H3" s="20"/>
      <c r="I3" s="37" t="s">
        <v>54</v>
      </c>
      <c r="J3" s="2"/>
    </row>
    <row r="4" spans="1:10" s="32" customFormat="1" ht="12.75">
      <c r="A4" s="27"/>
      <c r="B4" s="9"/>
      <c r="C4" s="9"/>
      <c r="D4" s="28"/>
      <c r="E4" s="28"/>
      <c r="F4" s="29"/>
      <c r="G4" s="29"/>
      <c r="H4" s="30"/>
      <c r="I4" s="38"/>
      <c r="J4" s="31"/>
    </row>
    <row r="5" spans="1:10" ht="12.75">
      <c r="A5" s="17" t="s">
        <v>27</v>
      </c>
      <c r="B5" s="66" t="s">
        <v>113</v>
      </c>
      <c r="C5" s="147"/>
      <c r="D5" s="147"/>
      <c r="E5" s="147"/>
      <c r="F5" s="147"/>
      <c r="G5" s="148"/>
      <c r="H5" s="8" t="s">
        <v>28</v>
      </c>
      <c r="I5" s="53" t="s">
        <v>119</v>
      </c>
      <c r="J5" s="2"/>
    </row>
    <row r="6" spans="1:10" ht="24.75" customHeight="1">
      <c r="A6" s="17" t="s">
        <v>1</v>
      </c>
      <c r="B6" s="66" t="s">
        <v>112</v>
      </c>
      <c r="C6" s="149"/>
      <c r="D6" s="149"/>
      <c r="E6" s="149"/>
      <c r="F6" s="149"/>
      <c r="G6" s="150"/>
      <c r="H6" s="8" t="s">
        <v>56</v>
      </c>
      <c r="I6" s="53" t="s">
        <v>120</v>
      </c>
      <c r="J6" s="2"/>
    </row>
    <row r="7" spans="1:10" s="47" customFormat="1" ht="12.75">
      <c r="A7" s="219" t="s">
        <v>93</v>
      </c>
      <c r="B7" s="237" t="s">
        <v>55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38</v>
      </c>
      <c r="H7" s="13" t="s">
        <v>84</v>
      </c>
      <c r="I7" s="39" t="s">
        <v>85</v>
      </c>
      <c r="J7" s="46"/>
    </row>
    <row r="8" spans="1:10" s="49" customFormat="1" ht="12.75">
      <c r="A8" s="220"/>
      <c r="B8" s="238"/>
      <c r="C8" s="10" t="s">
        <v>6</v>
      </c>
      <c r="D8" s="10" t="s">
        <v>29</v>
      </c>
      <c r="E8" s="10" t="s">
        <v>53</v>
      </c>
      <c r="F8" s="10" t="s">
        <v>53</v>
      </c>
      <c r="G8" s="10" t="s">
        <v>53</v>
      </c>
      <c r="H8" s="10" t="s">
        <v>6</v>
      </c>
      <c r="I8" s="231" t="s">
        <v>7</v>
      </c>
      <c r="J8" s="48"/>
    </row>
    <row r="9" spans="1:10" s="49" customFormat="1" ht="45">
      <c r="A9" s="221"/>
      <c r="B9" s="239"/>
      <c r="C9" s="11" t="s">
        <v>136</v>
      </c>
      <c r="D9" s="11" t="s">
        <v>137</v>
      </c>
      <c r="E9" s="11" t="s">
        <v>138</v>
      </c>
      <c r="F9" s="11" t="s">
        <v>139</v>
      </c>
      <c r="G9" s="11" t="s">
        <v>145</v>
      </c>
      <c r="H9" s="11" t="s">
        <v>140</v>
      </c>
      <c r="I9" s="232"/>
      <c r="J9" s="48"/>
    </row>
    <row r="10" spans="1:10" ht="12.75">
      <c r="A10" s="18">
        <v>600</v>
      </c>
      <c r="B10" s="4" t="s">
        <v>9</v>
      </c>
      <c r="C10" s="154">
        <v>80918</v>
      </c>
      <c r="D10" s="50">
        <v>109000</v>
      </c>
      <c r="E10" s="50">
        <v>109000</v>
      </c>
      <c r="F10" s="50">
        <v>109000</v>
      </c>
      <c r="G10" s="50">
        <v>36400</v>
      </c>
      <c r="H10" s="50">
        <v>31045.8</v>
      </c>
      <c r="I10" s="35">
        <f>H10-G10</f>
        <v>-5354.200000000001</v>
      </c>
      <c r="J10" s="2"/>
    </row>
    <row r="11" spans="1:10" ht="12.75">
      <c r="A11" s="18">
        <v>601</v>
      </c>
      <c r="B11" s="4" t="s">
        <v>10</v>
      </c>
      <c r="C11" s="154">
        <v>13395.5</v>
      </c>
      <c r="D11" s="50">
        <v>24000</v>
      </c>
      <c r="E11" s="50">
        <v>24000</v>
      </c>
      <c r="F11" s="50">
        <v>24000</v>
      </c>
      <c r="G11" s="50">
        <v>8000</v>
      </c>
      <c r="H11" s="50">
        <v>5181.1</v>
      </c>
      <c r="I11" s="35">
        <f aca="true" t="shared" si="0" ref="I11:I16">H11-G11</f>
        <v>-2818.8999999999996</v>
      </c>
      <c r="J11" s="2"/>
    </row>
    <row r="12" spans="1:10" ht="12.75">
      <c r="A12" s="18">
        <v>602</v>
      </c>
      <c r="B12" s="4" t="s">
        <v>11</v>
      </c>
      <c r="C12" s="154">
        <v>36684.5</v>
      </c>
      <c r="D12" s="50">
        <v>30100</v>
      </c>
      <c r="E12" s="50">
        <v>30100</v>
      </c>
      <c r="F12" s="50">
        <v>30100</v>
      </c>
      <c r="G12" s="50">
        <v>10000</v>
      </c>
      <c r="H12" s="50">
        <v>4671.4</v>
      </c>
      <c r="I12" s="35">
        <f t="shared" si="0"/>
        <v>-5328.6</v>
      </c>
      <c r="J12" s="2"/>
    </row>
    <row r="13" spans="1:10" ht="12.75">
      <c r="A13" s="18">
        <v>603</v>
      </c>
      <c r="B13" s="4" t="s">
        <v>12</v>
      </c>
      <c r="C13" s="50"/>
      <c r="D13" s="50"/>
      <c r="E13" s="50"/>
      <c r="F13" s="50"/>
      <c r="G13" s="50"/>
      <c r="H13" s="50"/>
      <c r="I13" s="35">
        <f t="shared" si="0"/>
        <v>0</v>
      </c>
      <c r="J13" s="2"/>
    </row>
    <row r="14" spans="1:10" ht="12.75">
      <c r="A14" s="18">
        <v>604</v>
      </c>
      <c r="B14" s="4" t="s">
        <v>13</v>
      </c>
      <c r="C14" s="50"/>
      <c r="D14" s="50"/>
      <c r="E14" s="50"/>
      <c r="F14" s="50"/>
      <c r="G14" s="50"/>
      <c r="H14" s="50"/>
      <c r="I14" s="35">
        <f t="shared" si="0"/>
        <v>0</v>
      </c>
      <c r="J14" s="2"/>
    </row>
    <row r="15" spans="1:10" ht="12.75">
      <c r="A15" s="18">
        <v>605</v>
      </c>
      <c r="B15" s="4" t="s">
        <v>14</v>
      </c>
      <c r="C15" s="50"/>
      <c r="D15" s="50"/>
      <c r="E15" s="50"/>
      <c r="F15" s="50"/>
      <c r="G15" s="50"/>
      <c r="H15" s="50"/>
      <c r="I15" s="35">
        <f t="shared" si="0"/>
        <v>0</v>
      </c>
      <c r="J15" s="2"/>
    </row>
    <row r="16" spans="1:10" ht="12.75">
      <c r="A16" s="18">
        <v>606</v>
      </c>
      <c r="B16" s="4" t="s">
        <v>15</v>
      </c>
      <c r="C16" s="50"/>
      <c r="D16" s="50"/>
      <c r="E16" s="50"/>
      <c r="F16" s="50">
        <v>500</v>
      </c>
      <c r="G16" s="50">
        <v>500</v>
      </c>
      <c r="H16" s="154"/>
      <c r="I16" s="35">
        <f t="shared" si="0"/>
        <v>-500</v>
      </c>
      <c r="J16" s="2"/>
    </row>
    <row r="17" spans="1:10" s="59" customFormat="1" ht="12.75">
      <c r="A17" s="54" t="s">
        <v>16</v>
      </c>
      <c r="B17" s="61" t="s">
        <v>17</v>
      </c>
      <c r="C17" s="62">
        <f>SUM(C10:C16)</f>
        <v>130998</v>
      </c>
      <c r="D17" s="62">
        <f aca="true" t="shared" si="1" ref="D17:I17">SUM(D10:D16)</f>
        <v>163100</v>
      </c>
      <c r="E17" s="62">
        <f t="shared" si="1"/>
        <v>163100</v>
      </c>
      <c r="F17" s="62">
        <f t="shared" si="1"/>
        <v>163600</v>
      </c>
      <c r="G17" s="62">
        <f t="shared" si="1"/>
        <v>54900</v>
      </c>
      <c r="H17" s="62">
        <f t="shared" si="1"/>
        <v>40898.3</v>
      </c>
      <c r="I17" s="63">
        <f t="shared" si="1"/>
        <v>-14001.7</v>
      </c>
      <c r="J17" s="58"/>
    </row>
    <row r="18" spans="1:10" ht="12.75">
      <c r="A18" s="18">
        <v>230</v>
      </c>
      <c r="B18" s="4" t="s">
        <v>18</v>
      </c>
      <c r="C18" s="50"/>
      <c r="D18" s="50"/>
      <c r="E18" s="50"/>
      <c r="F18" s="50"/>
      <c r="G18" s="50"/>
      <c r="H18" s="50"/>
      <c r="I18" s="35">
        <f>H18-G18</f>
        <v>0</v>
      </c>
      <c r="J18" s="2"/>
    </row>
    <row r="19" spans="1:10" ht="12.75">
      <c r="A19" s="18">
        <v>231</v>
      </c>
      <c r="B19" s="4" t="s">
        <v>19</v>
      </c>
      <c r="C19" s="154">
        <v>8403.9</v>
      </c>
      <c r="D19" s="50">
        <v>10000</v>
      </c>
      <c r="E19" s="50">
        <v>10000</v>
      </c>
      <c r="F19" s="50">
        <v>10000</v>
      </c>
      <c r="G19" s="50">
        <v>10000</v>
      </c>
      <c r="H19" s="154">
        <v>0</v>
      </c>
      <c r="I19" s="35">
        <f>H19-G19</f>
        <v>-10000</v>
      </c>
      <c r="J19" s="2"/>
    </row>
    <row r="20" spans="1:10" ht="12.75">
      <c r="A20" s="18">
        <v>232</v>
      </c>
      <c r="B20" s="4" t="s">
        <v>20</v>
      </c>
      <c r="C20" s="50"/>
      <c r="D20" s="50"/>
      <c r="E20" s="50"/>
      <c r="F20" s="50"/>
      <c r="G20" s="50"/>
      <c r="H20" s="50"/>
      <c r="I20" s="35">
        <f>H20-G20</f>
        <v>0</v>
      </c>
      <c r="J20" s="2"/>
    </row>
    <row r="21" spans="1:10" ht="12.75">
      <c r="A21" s="33" t="s">
        <v>21</v>
      </c>
      <c r="B21" s="45" t="s">
        <v>39</v>
      </c>
      <c r="C21" s="34">
        <f>SUM(C18:C20)</f>
        <v>8403.9</v>
      </c>
      <c r="D21" s="34">
        <f aca="true" t="shared" si="2" ref="D21:I21">SUM(D18:D20)</f>
        <v>10000</v>
      </c>
      <c r="E21" s="34">
        <f t="shared" si="2"/>
        <v>10000</v>
      </c>
      <c r="F21" s="34">
        <f t="shared" si="2"/>
        <v>10000</v>
      </c>
      <c r="G21" s="34">
        <f t="shared" si="2"/>
        <v>10000</v>
      </c>
      <c r="H21" s="34">
        <f t="shared" si="2"/>
        <v>0</v>
      </c>
      <c r="I21" s="40">
        <f t="shared" si="2"/>
        <v>-10000</v>
      </c>
      <c r="J21" s="2"/>
    </row>
    <row r="22" spans="1:10" ht="12.75">
      <c r="A22" s="18">
        <v>230</v>
      </c>
      <c r="B22" s="4" t="s">
        <v>18</v>
      </c>
      <c r="C22" s="51"/>
      <c r="D22" s="51"/>
      <c r="E22" s="51"/>
      <c r="F22" s="51"/>
      <c r="G22" s="51"/>
      <c r="H22" s="51"/>
      <c r="I22" s="35">
        <f>H22-G22</f>
        <v>0</v>
      </c>
      <c r="J22" s="2"/>
    </row>
    <row r="23" spans="1:10" ht="12.75">
      <c r="A23" s="18">
        <v>231</v>
      </c>
      <c r="B23" s="4" t="s">
        <v>19</v>
      </c>
      <c r="C23" s="51"/>
      <c r="D23" s="51"/>
      <c r="E23" s="51"/>
      <c r="F23" s="51"/>
      <c r="G23" s="51"/>
      <c r="H23" s="51"/>
      <c r="I23" s="35">
        <f>H23-G23</f>
        <v>0</v>
      </c>
      <c r="J23" s="2"/>
    </row>
    <row r="24" spans="1:10" ht="12.75">
      <c r="A24" s="18">
        <v>232</v>
      </c>
      <c r="B24" s="4" t="s">
        <v>20</v>
      </c>
      <c r="C24" s="51"/>
      <c r="D24" s="51"/>
      <c r="E24" s="51"/>
      <c r="F24" s="51"/>
      <c r="G24" s="51"/>
      <c r="H24" s="51"/>
      <c r="I24" s="35">
        <f>H24-G24</f>
        <v>0</v>
      </c>
      <c r="J24" s="2"/>
    </row>
    <row r="25" spans="1:10" ht="12.75">
      <c r="A25" s="33" t="s">
        <v>21</v>
      </c>
      <c r="B25" s="45" t="s">
        <v>40</v>
      </c>
      <c r="C25" s="34">
        <f>SUM(C22:C24)</f>
        <v>0</v>
      </c>
      <c r="D25" s="34">
        <f aca="true" t="shared" si="3" ref="D25:I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 t="shared" si="3"/>
        <v>0</v>
      </c>
      <c r="I25" s="40">
        <f t="shared" si="3"/>
        <v>0</v>
      </c>
      <c r="J25" s="2"/>
    </row>
    <row r="26" spans="1:10" s="59" customFormat="1" ht="12.75">
      <c r="A26" s="54" t="s">
        <v>22</v>
      </c>
      <c r="B26" s="55" t="s">
        <v>57</v>
      </c>
      <c r="C26" s="56">
        <f aca="true" t="shared" si="4" ref="C26:I26">C21+C25</f>
        <v>8403.9</v>
      </c>
      <c r="D26" s="56">
        <f t="shared" si="4"/>
        <v>10000</v>
      </c>
      <c r="E26" s="56">
        <f t="shared" si="4"/>
        <v>10000</v>
      </c>
      <c r="F26" s="56">
        <f t="shared" si="4"/>
        <v>10000</v>
      </c>
      <c r="G26" s="56">
        <f t="shared" si="4"/>
        <v>10000</v>
      </c>
      <c r="H26" s="56">
        <f t="shared" si="4"/>
        <v>0</v>
      </c>
      <c r="I26" s="57">
        <f t="shared" si="4"/>
        <v>-10000</v>
      </c>
      <c r="J26" s="58"/>
    </row>
    <row r="27" spans="1:9" ht="12.75">
      <c r="A27" s="233" t="s">
        <v>41</v>
      </c>
      <c r="B27" s="234"/>
      <c r="C27" s="21"/>
      <c r="D27" s="21"/>
      <c r="E27" s="21"/>
      <c r="F27" s="21"/>
      <c r="G27" s="21"/>
      <c r="H27" s="52">
        <v>0</v>
      </c>
      <c r="I27" s="41"/>
    </row>
    <row r="28" spans="1:9" s="59" customFormat="1" ht="18.75" customHeight="1" thickBot="1">
      <c r="A28" s="235" t="s">
        <v>42</v>
      </c>
      <c r="B28" s="236"/>
      <c r="C28" s="60">
        <f aca="true" t="shared" si="5" ref="C28:I28">C17+C26+C27</f>
        <v>139401.9</v>
      </c>
      <c r="D28" s="60">
        <f t="shared" si="5"/>
        <v>173100</v>
      </c>
      <c r="E28" s="60">
        <f t="shared" si="5"/>
        <v>173100</v>
      </c>
      <c r="F28" s="60">
        <f t="shared" si="5"/>
        <v>173600</v>
      </c>
      <c r="G28" s="60">
        <f t="shared" si="5"/>
        <v>64900</v>
      </c>
      <c r="H28" s="60">
        <f t="shared" si="5"/>
        <v>40898.3</v>
      </c>
      <c r="I28" s="133">
        <f t="shared" si="5"/>
        <v>-24001.7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2"/>
    </row>
    <row r="30" spans="1:9" ht="11.25" customHeight="1">
      <c r="A30" s="6"/>
      <c r="B30" s="3"/>
      <c r="C30" s="3"/>
      <c r="D30" s="22"/>
      <c r="E30" s="22"/>
      <c r="F30" s="22"/>
      <c r="G30" s="22"/>
      <c r="H30" s="22"/>
      <c r="I30" s="42"/>
    </row>
    <row r="32" spans="1:9" ht="17.25" customHeight="1">
      <c r="A32" s="228" t="s">
        <v>23</v>
      </c>
      <c r="B32" s="155" t="s">
        <v>114</v>
      </c>
      <c r="C32" s="222" t="s">
        <v>24</v>
      </c>
      <c r="D32" s="223"/>
      <c r="E32" s="26" t="s">
        <v>8</v>
      </c>
      <c r="F32" s="217"/>
      <c r="G32" s="218"/>
      <c r="H32" s="23"/>
      <c r="I32" s="43"/>
    </row>
    <row r="33" spans="1:9" ht="19.5" customHeight="1">
      <c r="A33" s="229"/>
      <c r="B33" s="132" t="s">
        <v>25</v>
      </c>
      <c r="C33" s="224"/>
      <c r="D33" s="225"/>
      <c r="E33" s="26" t="s">
        <v>25</v>
      </c>
      <c r="F33" s="217"/>
      <c r="G33" s="218"/>
      <c r="H33" s="23"/>
      <c r="I33" s="43"/>
    </row>
    <row r="34" spans="1:9" ht="21.75" customHeight="1">
      <c r="A34" s="230"/>
      <c r="B34" s="66" t="s">
        <v>146</v>
      </c>
      <c r="C34" s="226"/>
      <c r="D34" s="227"/>
      <c r="E34" s="26" t="s">
        <v>26</v>
      </c>
      <c r="F34" s="217"/>
      <c r="G34" s="218"/>
      <c r="H34" s="23"/>
      <c r="I34" s="43"/>
    </row>
  </sheetData>
  <sheetProtection/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"/>
  <sheetViews>
    <sheetView zoomScale="90" zoomScaleNormal="90" zoomScalePageLayoutView="0" workbookViewId="0" topLeftCell="A1">
      <selection activeCell="J21" sqref="J21"/>
    </sheetView>
  </sheetViews>
  <sheetFormatPr defaultColWidth="9.140625" defaultRowHeight="12.75"/>
  <cols>
    <col min="1" max="1" width="14.00390625" style="0" customWidth="1"/>
    <col min="2" max="2" width="40.57421875" style="0" customWidth="1"/>
    <col min="3" max="3" width="17.421875" style="0" customWidth="1"/>
    <col min="4" max="4" width="15.0039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12.7109375" style="0" customWidth="1"/>
    <col min="16" max="16" width="8.57421875" style="0" customWidth="1"/>
    <col min="17" max="17" width="10.28125" style="0" customWidth="1"/>
    <col min="18" max="18" width="10.8515625" style="0" customWidth="1"/>
    <col min="19" max="19" width="32.00390625" style="0" customWidth="1"/>
  </cols>
  <sheetData>
    <row r="2" spans="1:14" s="74" customFormat="1" ht="15.75">
      <c r="A2" s="77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74" customFormat="1" ht="15.7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5">
      <c r="A4" s="81" t="s">
        <v>27</v>
      </c>
      <c r="B4" s="131" t="s">
        <v>113</v>
      </c>
      <c r="C4" s="80" t="s">
        <v>28</v>
      </c>
      <c r="D4" s="67">
        <v>14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8"/>
      <c r="B5" s="69"/>
      <c r="C5" s="69"/>
      <c r="D5" s="69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81" t="s">
        <v>1</v>
      </c>
      <c r="B6" s="131" t="s">
        <v>115</v>
      </c>
      <c r="C6" s="80" t="s">
        <v>56</v>
      </c>
      <c r="D6" s="67">
        <v>3350</v>
      </c>
      <c r="E6" s="76"/>
      <c r="F6" s="75"/>
      <c r="G6" s="75"/>
      <c r="H6" s="75"/>
      <c r="I6" s="75"/>
      <c r="J6" s="75"/>
      <c r="K6" s="7"/>
      <c r="L6" s="7"/>
      <c r="M6" s="7"/>
      <c r="N6" s="7"/>
    </row>
    <row r="7" spans="1:2" ht="15.75" thickBot="1">
      <c r="A7" s="257"/>
      <c r="B7" s="258"/>
    </row>
    <row r="8" spans="1:19" s="153" customFormat="1" ht="16.5" thickBot="1">
      <c r="A8" s="151"/>
      <c r="B8" s="152" t="s">
        <v>54</v>
      </c>
      <c r="C8" s="152"/>
      <c r="D8" s="152"/>
      <c r="E8" s="152"/>
      <c r="F8" s="152" t="s">
        <v>95</v>
      </c>
      <c r="G8" s="152"/>
      <c r="H8" s="152"/>
      <c r="I8" s="152" t="s">
        <v>96</v>
      </c>
      <c r="J8" s="152"/>
      <c r="K8" s="152"/>
      <c r="L8" s="152" t="s">
        <v>97</v>
      </c>
      <c r="M8" s="152"/>
      <c r="N8" s="152"/>
      <c r="O8" s="152" t="s">
        <v>98</v>
      </c>
      <c r="P8" s="267" t="s">
        <v>102</v>
      </c>
      <c r="Q8" s="268"/>
      <c r="R8" s="269"/>
      <c r="S8" s="254" t="s">
        <v>30</v>
      </c>
    </row>
    <row r="9" spans="1:19" s="82" customFormat="1" ht="33" customHeight="1">
      <c r="A9" s="248" t="s">
        <v>0</v>
      </c>
      <c r="B9" s="250" t="s">
        <v>76</v>
      </c>
      <c r="C9" s="252" t="s">
        <v>78</v>
      </c>
      <c r="D9" s="242" t="s">
        <v>141</v>
      </c>
      <c r="E9" s="244" t="s">
        <v>103</v>
      </c>
      <c r="F9" s="240" t="s">
        <v>104</v>
      </c>
      <c r="G9" s="242" t="s">
        <v>142</v>
      </c>
      <c r="H9" s="244" t="s">
        <v>105</v>
      </c>
      <c r="I9" s="240" t="s">
        <v>106</v>
      </c>
      <c r="J9" s="242" t="s">
        <v>107</v>
      </c>
      <c r="K9" s="244" t="s">
        <v>108</v>
      </c>
      <c r="L9" s="240" t="s">
        <v>109</v>
      </c>
      <c r="M9" s="242" t="s">
        <v>147</v>
      </c>
      <c r="N9" s="244" t="s">
        <v>148</v>
      </c>
      <c r="O9" s="246" t="s">
        <v>149</v>
      </c>
      <c r="P9" s="259" t="s">
        <v>99</v>
      </c>
      <c r="Q9" s="261" t="s">
        <v>100</v>
      </c>
      <c r="R9" s="265" t="s">
        <v>101</v>
      </c>
      <c r="S9" s="255"/>
    </row>
    <row r="10" spans="1:19" s="82" customFormat="1" ht="49.5" customHeight="1">
      <c r="A10" s="249"/>
      <c r="B10" s="251"/>
      <c r="C10" s="253"/>
      <c r="D10" s="243"/>
      <c r="E10" s="245"/>
      <c r="F10" s="241"/>
      <c r="G10" s="243"/>
      <c r="H10" s="245"/>
      <c r="I10" s="241"/>
      <c r="J10" s="243"/>
      <c r="K10" s="245"/>
      <c r="L10" s="241"/>
      <c r="M10" s="243"/>
      <c r="N10" s="245"/>
      <c r="O10" s="247"/>
      <c r="P10" s="260"/>
      <c r="Q10" s="262"/>
      <c r="R10" s="266"/>
      <c r="S10" s="256"/>
    </row>
    <row r="11" spans="1:19" s="47" customFormat="1" ht="53.25" customHeight="1">
      <c r="A11" s="162" t="s">
        <v>79</v>
      </c>
      <c r="B11" s="163" t="s">
        <v>116</v>
      </c>
      <c r="C11" s="157" t="s">
        <v>117</v>
      </c>
      <c r="D11" s="164">
        <v>7137</v>
      </c>
      <c r="E11" s="165">
        <v>94000</v>
      </c>
      <c r="F11" s="166">
        <f>E11/D11</f>
        <v>13.170800056045957</v>
      </c>
      <c r="G11" s="164">
        <v>9000</v>
      </c>
      <c r="H11" s="165">
        <v>115000</v>
      </c>
      <c r="I11" s="166">
        <f>H11/G11</f>
        <v>12.777777777777779</v>
      </c>
      <c r="J11" s="164">
        <v>9000</v>
      </c>
      <c r="K11" s="165">
        <v>115000</v>
      </c>
      <c r="L11" s="166">
        <f>K11/J11</f>
        <v>12.777777777777779</v>
      </c>
      <c r="M11" s="164">
        <f>2742+320</f>
        <v>3062</v>
      </c>
      <c r="N11" s="165">
        <v>40200</v>
      </c>
      <c r="O11" s="166">
        <f>N11/M11</f>
        <v>13.128674069235794</v>
      </c>
      <c r="P11" s="167">
        <f>O11-F11</f>
        <v>-0.042125986810162885</v>
      </c>
      <c r="Q11" s="168">
        <f>O11-I11</f>
        <v>0.3508962914580156</v>
      </c>
      <c r="R11" s="169">
        <f>O11-L11</f>
        <v>0.3508962914580156</v>
      </c>
      <c r="S11" s="170" t="s">
        <v>151</v>
      </c>
    </row>
    <row r="12" spans="1:19" s="47" customFormat="1" ht="45">
      <c r="A12" s="162" t="s">
        <v>80</v>
      </c>
      <c r="B12" s="163" t="s">
        <v>118</v>
      </c>
      <c r="C12" s="157" t="s">
        <v>132</v>
      </c>
      <c r="D12" s="164">
        <v>53</v>
      </c>
      <c r="E12" s="165">
        <v>40000</v>
      </c>
      <c r="F12" s="169">
        <f>E12/D12</f>
        <v>754.7169811320755</v>
      </c>
      <c r="G12" s="164">
        <v>53</v>
      </c>
      <c r="H12" s="165">
        <v>52000</v>
      </c>
      <c r="I12" s="169">
        <f>H12/G12</f>
        <v>981.1320754716982</v>
      </c>
      <c r="J12" s="164">
        <v>53</v>
      </c>
      <c r="K12" s="165">
        <v>52000</v>
      </c>
      <c r="L12" s="166">
        <f>K12/J12</f>
        <v>981.1320754716982</v>
      </c>
      <c r="M12" s="164">
        <v>53</v>
      </c>
      <c r="N12" s="165">
        <v>26200</v>
      </c>
      <c r="O12" s="169">
        <f>N12/M12</f>
        <v>494.33962264150944</v>
      </c>
      <c r="P12" s="167">
        <f>O12-F12</f>
        <v>-260.37735849056605</v>
      </c>
      <c r="Q12" s="168">
        <f>O12-I12</f>
        <v>-486.7924528301887</v>
      </c>
      <c r="R12" s="169">
        <f>O12-L12</f>
        <v>-486.7924528301887</v>
      </c>
      <c r="S12" s="170" t="s">
        <v>152</v>
      </c>
    </row>
    <row r="13" spans="1:19" s="47" customFormat="1" ht="52.5" customHeight="1">
      <c r="A13" s="162" t="s">
        <v>126</v>
      </c>
      <c r="B13" s="163" t="s">
        <v>127</v>
      </c>
      <c r="C13" s="157" t="s">
        <v>128</v>
      </c>
      <c r="D13" s="164">
        <v>502</v>
      </c>
      <c r="E13" s="165">
        <v>5401.5</v>
      </c>
      <c r="F13" s="166">
        <f>E13/D13</f>
        <v>10.75996015936255</v>
      </c>
      <c r="G13" s="164">
        <v>450</v>
      </c>
      <c r="H13" s="165">
        <v>6100</v>
      </c>
      <c r="I13" s="166">
        <f>H13/G13</f>
        <v>13.555555555555555</v>
      </c>
      <c r="J13" s="164">
        <v>450</v>
      </c>
      <c r="K13" s="165">
        <v>6100</v>
      </c>
      <c r="L13" s="166">
        <f>K13/J13</f>
        <v>13.555555555555555</v>
      </c>
      <c r="M13" s="164">
        <v>279</v>
      </c>
      <c r="N13" s="165">
        <v>3000</v>
      </c>
      <c r="O13" s="166">
        <f>N13/M13</f>
        <v>10.75268817204301</v>
      </c>
      <c r="P13" s="167">
        <f>O13-F13</f>
        <v>-0.007271987319539264</v>
      </c>
      <c r="Q13" s="168">
        <f>O13-I13</f>
        <v>-2.8028673835125453</v>
      </c>
      <c r="R13" s="169">
        <f>O13-L13</f>
        <v>-2.8028673835125453</v>
      </c>
      <c r="S13" s="170" t="s">
        <v>154</v>
      </c>
    </row>
    <row r="14" spans="1:19" s="47" customFormat="1" ht="13.5" thickBot="1">
      <c r="A14" s="171"/>
      <c r="B14" s="172"/>
      <c r="C14" s="173"/>
      <c r="D14" s="174"/>
      <c r="E14" s="175"/>
      <c r="F14" s="176"/>
      <c r="G14" s="174"/>
      <c r="H14" s="175"/>
      <c r="I14" s="176"/>
      <c r="J14" s="174"/>
      <c r="K14" s="175"/>
      <c r="L14" s="176"/>
      <c r="M14" s="174"/>
      <c r="N14" s="175"/>
      <c r="O14" s="176"/>
      <c r="P14" s="177"/>
      <c r="Q14" s="178"/>
      <c r="R14" s="176"/>
      <c r="S14" s="179" t="s">
        <v>68</v>
      </c>
    </row>
    <row r="15" spans="1:19" s="32" customFormat="1" ht="13.5" thickTop="1">
      <c r="A15" s="180"/>
      <c r="B15" s="181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</row>
    <row r="16" spans="1:12" ht="13.5" thickBot="1">
      <c r="A16" s="263" t="s">
        <v>88</v>
      </c>
      <c r="B16" s="264"/>
      <c r="C16" s="264"/>
      <c r="D16" s="264"/>
      <c r="E16" s="264"/>
      <c r="F16" s="264"/>
      <c r="L16" s="156"/>
    </row>
    <row r="17" spans="1:6" ht="34.5" thickTop="1">
      <c r="A17" s="144" t="s">
        <v>0</v>
      </c>
      <c r="B17" s="134" t="s">
        <v>76</v>
      </c>
      <c r="C17" s="135" t="s">
        <v>86</v>
      </c>
      <c r="D17" s="135" t="s">
        <v>58</v>
      </c>
      <c r="E17" s="135" t="s">
        <v>87</v>
      </c>
      <c r="F17" s="136" t="s">
        <v>30</v>
      </c>
    </row>
    <row r="18" spans="1:12" ht="12.75">
      <c r="A18" s="145" t="s">
        <v>79</v>
      </c>
      <c r="B18" s="66" t="s">
        <v>94</v>
      </c>
      <c r="C18" s="65"/>
      <c r="D18" s="65"/>
      <c r="E18" s="71">
        <v>0</v>
      </c>
      <c r="F18" s="137"/>
      <c r="G18" s="156"/>
      <c r="H18" s="156"/>
      <c r="J18" s="156"/>
      <c r="L18" s="156"/>
    </row>
    <row r="19" spans="1:13" ht="13.5" thickBot="1">
      <c r="A19" s="146" t="s">
        <v>43</v>
      </c>
      <c r="B19" s="138" t="s">
        <v>81</v>
      </c>
      <c r="C19" s="139"/>
      <c r="D19" s="139"/>
      <c r="E19" s="140">
        <v>0</v>
      </c>
      <c r="F19" s="141"/>
      <c r="H19" s="156"/>
      <c r="I19" s="156"/>
      <c r="J19" s="156"/>
      <c r="K19" s="156"/>
      <c r="M19" s="156"/>
    </row>
    <row r="20" spans="1:17" s="32" customFormat="1" ht="13.5" thickTop="1">
      <c r="A20" s="24"/>
      <c r="B20" s="12"/>
      <c r="C20" s="24"/>
      <c r="D20" s="24"/>
      <c r="E20" s="70"/>
      <c r="F20" s="24"/>
      <c r="Q20" s="158"/>
    </row>
    <row r="21" spans="1:15" s="32" customFormat="1" ht="12.75">
      <c r="A21" s="24"/>
      <c r="B21" s="12"/>
      <c r="C21" s="24"/>
      <c r="D21" s="24"/>
      <c r="E21" s="70"/>
      <c r="F21" s="24"/>
      <c r="I21" s="158"/>
      <c r="M21" s="158"/>
      <c r="N21" s="161"/>
      <c r="O21" s="158"/>
    </row>
    <row r="22" ht="12.75">
      <c r="N22" s="156"/>
    </row>
    <row r="24" s="32" customFormat="1" ht="12.75">
      <c r="B24" s="79"/>
    </row>
    <row r="25" ht="18.75" customHeight="1"/>
  </sheetData>
  <sheetProtection/>
  <mergeCells count="22">
    <mergeCell ref="A16:F16"/>
    <mergeCell ref="R9:R10"/>
    <mergeCell ref="P8:R8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zoomScale="80" zoomScaleNormal="80" zoomScalePageLayoutView="0" workbookViewId="0" topLeftCell="A1">
      <selection activeCell="A22" sqref="A22:IV27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92" customWidth="1"/>
  </cols>
  <sheetData>
    <row r="2" spans="1:10" s="74" customFormat="1" ht="15.75">
      <c r="A2" s="87" t="s">
        <v>90</v>
      </c>
      <c r="B2" s="36"/>
      <c r="C2" s="88"/>
      <c r="E2" s="36"/>
      <c r="F2" s="36"/>
      <c r="G2" s="36"/>
      <c r="H2" s="36"/>
      <c r="I2" s="36"/>
      <c r="J2" s="124"/>
    </row>
    <row r="3" spans="1:9" s="92" customFormat="1" ht="18.75" customHeight="1">
      <c r="A3" s="142" t="s">
        <v>143</v>
      </c>
      <c r="B3" s="37"/>
      <c r="C3" s="143"/>
      <c r="E3" s="37"/>
      <c r="F3" s="37"/>
      <c r="G3" s="37"/>
      <c r="H3" s="37"/>
      <c r="I3" s="37"/>
    </row>
    <row r="4" spans="11:14" ht="13.5" thickBot="1">
      <c r="K4" s="204"/>
      <c r="L4" s="204"/>
      <c r="M4" s="204"/>
      <c r="N4" s="204"/>
    </row>
    <row r="5" spans="1:14" s="84" customFormat="1" ht="33.75" customHeight="1" thickBot="1">
      <c r="A5" s="89" t="s">
        <v>56</v>
      </c>
      <c r="B5" s="122">
        <v>3350</v>
      </c>
      <c r="C5" s="126" t="s">
        <v>44</v>
      </c>
      <c r="D5" s="272" t="s">
        <v>121</v>
      </c>
      <c r="E5" s="273"/>
      <c r="F5" s="273"/>
      <c r="G5" s="273"/>
      <c r="H5" s="273"/>
      <c r="I5" s="273"/>
      <c r="J5" s="211" t="s">
        <v>30</v>
      </c>
      <c r="K5" s="205"/>
      <c r="L5" s="205"/>
      <c r="M5" s="205"/>
      <c r="N5" s="205"/>
    </row>
    <row r="6" spans="1:14" s="84" customFormat="1" ht="94.5" customHeight="1" thickBot="1">
      <c r="A6" s="90" t="s">
        <v>59</v>
      </c>
      <c r="B6" s="274" t="s">
        <v>135</v>
      </c>
      <c r="C6" s="275"/>
      <c r="D6" s="275"/>
      <c r="E6" s="276"/>
      <c r="F6" s="127"/>
      <c r="G6" s="127"/>
      <c r="H6" s="127"/>
      <c r="I6" s="127"/>
      <c r="J6" s="203" t="s">
        <v>156</v>
      </c>
      <c r="K6" s="206"/>
      <c r="L6" s="206"/>
      <c r="M6" s="206"/>
      <c r="N6" s="205"/>
    </row>
    <row r="7" spans="1:14" s="84" customFormat="1" ht="15.75" customHeight="1">
      <c r="A7" s="125"/>
      <c r="B7" s="123"/>
      <c r="C7" s="83"/>
      <c r="D7" s="270" t="s">
        <v>75</v>
      </c>
      <c r="E7" s="270"/>
      <c r="F7" s="270"/>
      <c r="G7" s="270"/>
      <c r="H7" s="270"/>
      <c r="I7" s="271"/>
      <c r="J7" s="212" t="s">
        <v>69</v>
      </c>
      <c r="K7" s="205"/>
      <c r="L7" s="205"/>
      <c r="M7" s="205"/>
      <c r="N7" s="205"/>
    </row>
    <row r="8" spans="1:10" s="86" customFormat="1" ht="55.5" customHeight="1">
      <c r="A8" s="277" t="s">
        <v>72</v>
      </c>
      <c r="B8" s="278"/>
      <c r="C8" s="85" t="s">
        <v>70</v>
      </c>
      <c r="D8" s="128" t="s">
        <v>73</v>
      </c>
      <c r="E8" s="129" t="s">
        <v>67</v>
      </c>
      <c r="F8" s="85" t="s">
        <v>82</v>
      </c>
      <c r="G8" s="85" t="s">
        <v>83</v>
      </c>
      <c r="H8" s="130" t="s">
        <v>144</v>
      </c>
      <c r="I8" s="207" t="s">
        <v>71</v>
      </c>
      <c r="J8" s="213"/>
    </row>
    <row r="9" spans="1:10" s="84" customFormat="1" ht="57" customHeight="1">
      <c r="A9" s="185" t="s">
        <v>60</v>
      </c>
      <c r="B9" s="186" t="s">
        <v>129</v>
      </c>
      <c r="C9" s="186" t="s">
        <v>79</v>
      </c>
      <c r="D9" s="187" t="s">
        <v>122</v>
      </c>
      <c r="E9" s="188">
        <v>7137</v>
      </c>
      <c r="F9" s="186">
        <v>9000</v>
      </c>
      <c r="G9" s="187">
        <v>9000</v>
      </c>
      <c r="H9" s="188">
        <v>3062</v>
      </c>
      <c r="I9" s="208">
        <f>H9/G9</f>
        <v>0.3402222222222222</v>
      </c>
      <c r="J9" s="214" t="s">
        <v>150</v>
      </c>
    </row>
    <row r="10" spans="1:10" s="84" customFormat="1" ht="15" customHeight="1">
      <c r="A10" s="185"/>
      <c r="B10" s="189"/>
      <c r="C10" s="190" t="s">
        <v>69</v>
      </c>
      <c r="D10" s="191" t="s">
        <v>63</v>
      </c>
      <c r="E10" s="192"/>
      <c r="F10" s="190"/>
      <c r="G10" s="191"/>
      <c r="H10" s="192"/>
      <c r="I10" s="209"/>
      <c r="J10" s="215" t="s">
        <v>69</v>
      </c>
    </row>
    <row r="11" spans="1:11" s="84" customFormat="1" ht="52.5" customHeight="1">
      <c r="A11" s="185" t="s">
        <v>61</v>
      </c>
      <c r="B11" s="186" t="s">
        <v>131</v>
      </c>
      <c r="C11" s="186" t="s">
        <v>79</v>
      </c>
      <c r="D11" s="187" t="s">
        <v>123</v>
      </c>
      <c r="E11" s="188">
        <v>243</v>
      </c>
      <c r="F11" s="186">
        <v>122</v>
      </c>
      <c r="G11" s="187">
        <v>122</v>
      </c>
      <c r="H11" s="188">
        <v>0</v>
      </c>
      <c r="I11" s="208">
        <f>H11/G11</f>
        <v>0</v>
      </c>
      <c r="J11" s="214" t="s">
        <v>153</v>
      </c>
      <c r="K11" s="86"/>
    </row>
    <row r="12" spans="1:10" s="84" customFormat="1" ht="15" customHeight="1">
      <c r="A12" s="185"/>
      <c r="B12" s="193"/>
      <c r="C12" s="190" t="s">
        <v>69</v>
      </c>
      <c r="D12" s="191" t="s">
        <v>63</v>
      </c>
      <c r="E12" s="196"/>
      <c r="F12" s="194"/>
      <c r="G12" s="195"/>
      <c r="H12" s="196"/>
      <c r="I12" s="209"/>
      <c r="J12" s="215" t="s">
        <v>69</v>
      </c>
    </row>
    <row r="13" spans="1:11" s="84" customFormat="1" ht="45.75" customHeight="1" thickBot="1">
      <c r="A13" s="197" t="s">
        <v>62</v>
      </c>
      <c r="B13" s="198" t="s">
        <v>130</v>
      </c>
      <c r="C13" s="198" t="s">
        <v>126</v>
      </c>
      <c r="D13" s="199" t="s">
        <v>122</v>
      </c>
      <c r="E13" s="202">
        <v>502</v>
      </c>
      <c r="F13" s="200">
        <v>450</v>
      </c>
      <c r="G13" s="201">
        <v>450</v>
      </c>
      <c r="H13" s="202">
        <v>279</v>
      </c>
      <c r="I13" s="210">
        <f>H13/G13</f>
        <v>0.62</v>
      </c>
      <c r="J13" s="216" t="s">
        <v>155</v>
      </c>
      <c r="K13" s="86"/>
    </row>
    <row r="15" spans="1:9" s="92" customFormat="1" ht="12.75" customHeight="1">
      <c r="A15" s="91" t="s">
        <v>74</v>
      </c>
      <c r="C15" s="93"/>
      <c r="E15" s="37"/>
      <c r="F15" s="37"/>
      <c r="G15" s="37"/>
      <c r="H15" s="37"/>
      <c r="I15" s="37"/>
    </row>
    <row r="16" spans="1:9" s="92" customFormat="1" ht="12.75" customHeight="1">
      <c r="A16" s="91" t="s">
        <v>77</v>
      </c>
      <c r="C16" s="93"/>
      <c r="E16" s="37"/>
      <c r="F16" s="37"/>
      <c r="G16" s="37"/>
      <c r="H16" s="37"/>
      <c r="I16" s="37"/>
    </row>
    <row r="17" spans="1:9" s="92" customFormat="1" ht="12.75" customHeight="1">
      <c r="A17" s="91" t="s">
        <v>110</v>
      </c>
      <c r="C17" s="93"/>
      <c r="E17" s="37"/>
      <c r="F17" s="37"/>
      <c r="G17" s="37"/>
      <c r="H17" s="37"/>
      <c r="I17" s="37"/>
    </row>
    <row r="18" spans="1:9" s="92" customFormat="1" ht="12.75" customHeight="1">
      <c r="A18" s="91" t="s">
        <v>111</v>
      </c>
      <c r="C18" s="93"/>
      <c r="E18" s="37"/>
      <c r="F18" s="37"/>
      <c r="G18" s="37"/>
      <c r="H18" s="37"/>
      <c r="I18" s="37"/>
    </row>
    <row r="19" ht="12.75" customHeight="1"/>
    <row r="20" ht="12.75" customHeight="1"/>
  </sheetData>
  <sheetProtection/>
  <mergeCells count="4">
    <mergeCell ref="A8:B8"/>
    <mergeCell ref="D7:I7"/>
    <mergeCell ref="D5:I5"/>
    <mergeCell ref="B6:E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tabSelected="1" zoomScale="90" zoomScaleNormal="90" zoomScalePageLayoutView="0" workbookViewId="0" topLeftCell="A1">
      <selection activeCell="C28" sqref="A28:IV31"/>
    </sheetView>
  </sheetViews>
  <sheetFormatPr defaultColWidth="9.140625" defaultRowHeight="12.75"/>
  <cols>
    <col min="1" max="1" width="13.00390625" style="96" customWidth="1"/>
    <col min="2" max="2" width="19.421875" style="96" customWidth="1"/>
    <col min="3" max="3" width="14.140625" style="96" customWidth="1"/>
    <col min="4" max="4" width="15.421875" style="96" customWidth="1"/>
    <col min="5" max="5" width="17.421875" style="96" customWidth="1"/>
    <col min="6" max="6" width="17.57421875" style="96" customWidth="1"/>
    <col min="7" max="7" width="19.7109375" style="96" customWidth="1"/>
    <col min="8" max="8" width="21.8515625" style="96" customWidth="1"/>
    <col min="9" max="9" width="24.8515625" style="96" customWidth="1"/>
    <col min="10" max="10" width="29.00390625" style="96" customWidth="1"/>
    <col min="11" max="11" width="25.140625" style="96" customWidth="1"/>
    <col min="12" max="12" width="14.421875" style="96" customWidth="1"/>
    <col min="13" max="16384" width="9.140625" style="96" customWidth="1"/>
  </cols>
  <sheetData>
    <row r="2" spans="1:9" s="107" customFormat="1" ht="15.75">
      <c r="A2" s="106" t="s">
        <v>91</v>
      </c>
      <c r="C2" s="108"/>
      <c r="G2" s="109"/>
      <c r="H2" s="109"/>
      <c r="I2" s="109"/>
    </row>
    <row r="3" spans="1:9" s="101" customFormat="1" ht="12.75">
      <c r="A3" s="100"/>
      <c r="G3" s="102"/>
      <c r="H3" s="102"/>
      <c r="I3" s="102"/>
    </row>
    <row r="4" spans="1:9" s="104" customFormat="1" ht="12.75">
      <c r="A4" s="103" t="s">
        <v>65</v>
      </c>
      <c r="C4" s="103"/>
      <c r="G4" s="105"/>
      <c r="H4" s="105"/>
      <c r="I4" s="105"/>
    </row>
    <row r="5" spans="3:9" ht="13.5" thickBot="1">
      <c r="C5" s="95"/>
      <c r="E5" s="95"/>
      <c r="F5" s="95"/>
      <c r="G5" s="97"/>
      <c r="H5" s="97"/>
      <c r="I5" s="97"/>
    </row>
    <row r="6" spans="1:11" ht="12.75" customHeight="1">
      <c r="A6" s="285" t="s">
        <v>36</v>
      </c>
      <c r="B6" s="284" t="s">
        <v>45</v>
      </c>
      <c r="C6" s="120" t="s">
        <v>46</v>
      </c>
      <c r="D6" s="120" t="s">
        <v>47</v>
      </c>
      <c r="E6" s="120" t="s">
        <v>64</v>
      </c>
      <c r="F6" s="120" t="s">
        <v>157</v>
      </c>
      <c r="G6" s="284" t="s">
        <v>125</v>
      </c>
      <c r="H6" s="284" t="s">
        <v>50</v>
      </c>
      <c r="I6" s="284" t="s">
        <v>133</v>
      </c>
      <c r="J6" s="284" t="s">
        <v>51</v>
      </c>
      <c r="K6" s="279" t="s">
        <v>30</v>
      </c>
    </row>
    <row r="7" spans="1:11" ht="12.75" customHeight="1">
      <c r="A7" s="286"/>
      <c r="B7" s="282"/>
      <c r="C7" s="94" t="s">
        <v>31</v>
      </c>
      <c r="D7" s="94" t="s">
        <v>52</v>
      </c>
      <c r="E7" s="94" t="s">
        <v>52</v>
      </c>
      <c r="F7" s="282" t="s">
        <v>33</v>
      </c>
      <c r="G7" s="282"/>
      <c r="H7" s="282"/>
      <c r="I7" s="282"/>
      <c r="J7" s="282"/>
      <c r="K7" s="280"/>
    </row>
    <row r="8" spans="1:11" ht="18.75" customHeight="1" thickBot="1">
      <c r="A8" s="287"/>
      <c r="B8" s="283"/>
      <c r="C8" s="121" t="s">
        <v>32</v>
      </c>
      <c r="D8" s="121" t="s">
        <v>32</v>
      </c>
      <c r="E8" s="121" t="s">
        <v>32</v>
      </c>
      <c r="F8" s="283"/>
      <c r="G8" s="283"/>
      <c r="H8" s="283"/>
      <c r="I8" s="283"/>
      <c r="J8" s="283"/>
      <c r="K8" s="281"/>
    </row>
    <row r="9" spans="1:11" ht="33.75">
      <c r="A9" s="117" t="s">
        <v>158</v>
      </c>
      <c r="B9" s="112" t="s">
        <v>124</v>
      </c>
      <c r="C9" s="118">
        <v>10000</v>
      </c>
      <c r="D9" s="118">
        <v>2019</v>
      </c>
      <c r="E9" s="118">
        <v>2019</v>
      </c>
      <c r="F9" s="118"/>
      <c r="G9" s="118">
        <v>10000</v>
      </c>
      <c r="H9" s="118">
        <v>0</v>
      </c>
      <c r="I9" s="118">
        <v>0</v>
      </c>
      <c r="J9" s="118"/>
      <c r="K9" s="182" t="s">
        <v>159</v>
      </c>
    </row>
    <row r="10" spans="1:11" ht="75.75" customHeight="1">
      <c r="A10" s="117"/>
      <c r="B10" s="112"/>
      <c r="C10" s="112"/>
      <c r="D10" s="112"/>
      <c r="E10" s="112"/>
      <c r="F10" s="112"/>
      <c r="G10" s="112"/>
      <c r="H10" s="112"/>
      <c r="I10" s="112"/>
      <c r="J10" s="112"/>
      <c r="K10" s="183"/>
    </row>
    <row r="11" spans="1:11" ht="51" customHeight="1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84"/>
    </row>
    <row r="12" spans="1:11" ht="16.5" customHeight="1" thickBot="1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6"/>
    </row>
    <row r="13" spans="1:9" ht="12.75">
      <c r="A13" s="97"/>
      <c r="B13" s="97"/>
      <c r="C13" s="97"/>
      <c r="D13" s="97"/>
      <c r="E13" s="97"/>
      <c r="F13" s="97"/>
      <c r="G13" s="97"/>
      <c r="H13" s="97"/>
      <c r="I13" s="97"/>
    </row>
    <row r="14" spans="5:9" ht="12.75">
      <c r="E14" s="97"/>
      <c r="F14" s="97"/>
      <c r="G14" s="97"/>
      <c r="H14" s="97"/>
      <c r="I14" s="97"/>
    </row>
    <row r="15" spans="7:9" ht="12.75" customHeight="1">
      <c r="G15" s="97"/>
      <c r="H15" s="97"/>
      <c r="I15" s="97"/>
    </row>
    <row r="16" spans="1:9" s="104" customFormat="1" ht="12.75">
      <c r="A16" s="103" t="s">
        <v>66</v>
      </c>
      <c r="G16" s="105"/>
      <c r="H16" s="105"/>
      <c r="I16" s="105"/>
    </row>
    <row r="17" spans="3:9" ht="16.5" thickBot="1">
      <c r="C17" s="110"/>
      <c r="D17" s="98"/>
      <c r="E17" s="95"/>
      <c r="F17" s="95"/>
      <c r="G17" s="98"/>
      <c r="H17" s="99"/>
      <c r="I17" s="99"/>
    </row>
    <row r="18" spans="1:12" ht="18.75" customHeight="1">
      <c r="A18" s="285" t="s">
        <v>36</v>
      </c>
      <c r="B18" s="284" t="s">
        <v>45</v>
      </c>
      <c r="C18" s="120" t="s">
        <v>34</v>
      </c>
      <c r="D18" s="120" t="s">
        <v>46</v>
      </c>
      <c r="E18" s="120" t="s">
        <v>47</v>
      </c>
      <c r="F18" s="120" t="s">
        <v>48</v>
      </c>
      <c r="G18" s="120" t="s">
        <v>37</v>
      </c>
      <c r="H18" s="284" t="s">
        <v>49</v>
      </c>
      <c r="I18" s="284" t="s">
        <v>134</v>
      </c>
      <c r="J18" s="284" t="s">
        <v>50</v>
      </c>
      <c r="K18" s="284" t="s">
        <v>51</v>
      </c>
      <c r="L18" s="279" t="s">
        <v>30</v>
      </c>
    </row>
    <row r="19" spans="1:12" ht="12.75">
      <c r="A19" s="286"/>
      <c r="B19" s="282"/>
      <c r="C19" s="94" t="s">
        <v>35</v>
      </c>
      <c r="D19" s="94" t="s">
        <v>31</v>
      </c>
      <c r="E19" s="94" t="s">
        <v>52</v>
      </c>
      <c r="F19" s="94" t="s">
        <v>52</v>
      </c>
      <c r="G19" s="94" t="s">
        <v>33</v>
      </c>
      <c r="H19" s="282"/>
      <c r="I19" s="282"/>
      <c r="J19" s="282"/>
      <c r="K19" s="282"/>
      <c r="L19" s="280"/>
    </row>
    <row r="20" spans="1:12" ht="13.5" thickBot="1">
      <c r="A20" s="287"/>
      <c r="B20" s="283"/>
      <c r="C20" s="121"/>
      <c r="D20" s="121" t="s">
        <v>32</v>
      </c>
      <c r="E20" s="121" t="s">
        <v>32</v>
      </c>
      <c r="F20" s="121" t="s">
        <v>32</v>
      </c>
      <c r="G20" s="121"/>
      <c r="H20" s="283"/>
      <c r="I20" s="283"/>
      <c r="J20" s="283"/>
      <c r="K20" s="283"/>
      <c r="L20" s="281"/>
    </row>
    <row r="21" spans="1:12" ht="12.75">
      <c r="A21" s="117"/>
      <c r="B21" s="118"/>
      <c r="C21" s="118"/>
      <c r="D21" s="118">
        <v>0</v>
      </c>
      <c r="E21" s="118"/>
      <c r="F21" s="118"/>
      <c r="G21" s="118"/>
      <c r="H21" s="118"/>
      <c r="I21" s="118"/>
      <c r="J21" s="118"/>
      <c r="K21" s="118"/>
      <c r="L21" s="119"/>
    </row>
    <row r="22" spans="1:12" ht="12.75">
      <c r="A22" s="111"/>
      <c r="B22" s="112"/>
      <c r="C22" s="112"/>
      <c r="D22" s="112">
        <v>0</v>
      </c>
      <c r="E22" s="112"/>
      <c r="F22" s="112"/>
      <c r="G22" s="112"/>
      <c r="H22" s="112"/>
      <c r="I22" s="112"/>
      <c r="J22" s="112"/>
      <c r="K22" s="112"/>
      <c r="L22" s="113"/>
    </row>
    <row r="23" spans="1:12" ht="12.75">
      <c r="A23" s="111"/>
      <c r="B23" s="112"/>
      <c r="C23" s="112"/>
      <c r="D23" s="112">
        <v>0</v>
      </c>
      <c r="E23" s="112"/>
      <c r="F23" s="112"/>
      <c r="G23" s="112"/>
      <c r="H23" s="112"/>
      <c r="I23" s="112"/>
      <c r="J23" s="112"/>
      <c r="K23" s="112"/>
      <c r="L23" s="113"/>
    </row>
    <row r="24" spans="1:12" ht="13.5" thickBot="1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6"/>
    </row>
  </sheetData>
  <sheetProtection/>
  <mergeCells count="15">
    <mergeCell ref="A6:A8"/>
    <mergeCell ref="A18:A20"/>
    <mergeCell ref="B18:B20"/>
    <mergeCell ref="H18:H20"/>
    <mergeCell ref="I18:I20"/>
    <mergeCell ref="J18:J20"/>
    <mergeCell ref="L18:L20"/>
    <mergeCell ref="K6:K8"/>
    <mergeCell ref="F7:F8"/>
    <mergeCell ref="K18:K20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2019-01-21T11:18:35Z</cp:lastPrinted>
  <dcterms:created xsi:type="dcterms:W3CDTF">2006-01-12T07:01:41Z</dcterms:created>
  <dcterms:modified xsi:type="dcterms:W3CDTF">2019-05-24T07:23:18Z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