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3'!$A$1:$S$25</definedName>
    <definedName name="_xlnm.Print_Area" localSheetId="3">'Aneksi nr. 4'!$A$1:$J$20</definedName>
    <definedName name="_xlnm.Print_Area" localSheetId="4">'Aneksi nr. 5'!$A$1:$L$23</definedName>
    <definedName name="_xlnm.Print_Area" localSheetId="0">'Aneksi nr.1'!$A$1:$I$23</definedName>
    <definedName name="_xlnm.Print_Area" localSheetId="1">'Aneksi nr.2'!$A$1:$I$30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<sst xmlns="http://schemas.openxmlformats.org/spreadsheetml/2006/main" count="244" uniqueCount="175">
  <si>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</si>
  <si>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</si>
  <si>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</si>
  <si>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</si>
  <si>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</si>
  <si>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</si>
  <si>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</si>
  <si>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</si>
  <si>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</si>
  <si>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</si>
  <si>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</si>
  <si>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</si>
  <si>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</si>
  <si>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</si>
  <si>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</si>
  <si>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</si>
  <si>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</si>
  <si>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</si>
  <si>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</si>
  <si>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</si>
  <si>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</si>
  <si>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</si>
  <si>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</si>
  <si>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</si>
  <si>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</si>
  <si>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</si>
  <si>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</si>
  <si>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</si>
  <si>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</si>
  <si>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</si>
  <si>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</si>
  <si>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</si>
  <si>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</si>
  <si>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</si>
  <si>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</si>
  <si>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</si>
  <si>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</si>
  <si>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</si>
  <si>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</si>
  <si>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</si>
  <si>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</si>
  <si>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</si>
  <si>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</si>
  <si>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</si>
  <si>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</si>
  <si>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</si>
  <si>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</si>
  <si>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</si>
  <si>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</si>
  <si>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</si>
  <si>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</si>
  <si>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</si>
  <si>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</si>
  <si>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</si>
  <si>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</si>
  <si>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</si>
  <si>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</si>
  <si>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</si>
  <si>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</si>
  <si>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</si>
  <si>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</si>
  <si>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</si>
  <si>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</si>
  <si>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</si>
  <si>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</si>
  <si>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</si>
  <si>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</si>
  <si>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</si>
  <si>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</si>
  <si>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</si>
  <si>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</si>
  <si>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</si>
  <si>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</si>
  <si>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</si>
  <si>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</si>
  <si>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</si>
  <si>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</si>
  <si>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</si>
  <si>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</si>
  <si>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</si>
  <si>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</si>
  <si>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</si>
  <si>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</si>
  <si>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</si>
  <si>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</si>
  <si>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</si>
  <si>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</si>
  <si>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</si>
  <si>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</si>
  <si>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</si>
  <si>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</si>
  <si>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</si>
  <si>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</si>
  <si>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</si>
  <si>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</si>
  <si>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</si>
  <si>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</si>
  <si>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</si>
  <si>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</si>
  <si>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</si>
  <si>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</si>
  <si>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</si>
  <si>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</si>
  <si>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</si>
  <si>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</si>
  <si>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</si>
  <si>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</si>
  <si>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</si>
  <si>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</si>
  <si>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</si>
  <si>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</si>
  <si>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</si>
  <si>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</si>
  <si>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</si>
  <si>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</si>
  <si>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</si>
  <si>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</si>
  <si>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</si>
  <si>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</si>
  <si>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</si>
  <si>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</si>
  <si>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</si>
  <si>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Sherbimi Permbarimor</t>
  </si>
  <si>
    <t>Ekzekutimi I titujve ekzekutive</t>
  </si>
  <si>
    <t>nr titujsh</t>
  </si>
  <si>
    <t>Menazhimi I Sherbimit Permbarimor</t>
  </si>
  <si>
    <t>Shpenzimet e Ministrisë/Institucionit Drejtoria e Pergjitheshme e Permbarimit</t>
  </si>
  <si>
    <t>014</t>
  </si>
  <si>
    <t>3350</t>
  </si>
  <si>
    <t>SHERBIMI PERMBARIMOR GJYQESOR</t>
  </si>
  <si>
    <t>nr dosjesh te egzekutuara</t>
  </si>
  <si>
    <t>nr pajisjesh</t>
  </si>
  <si>
    <t>Blerje pajisje elektronike</t>
  </si>
  <si>
    <t>C</t>
  </si>
  <si>
    <t>Egzekutimi 100% I cdo urdher mbrojtjeje</t>
  </si>
  <si>
    <t>nr urdhrash</t>
  </si>
  <si>
    <t>Rritja e numrit te ekzekutimeve dhe respektim rigoroz I afateve ligjore ne ekzekutim</t>
  </si>
  <si>
    <t>Ekzekutimi 100% I  urdherave te mbrojtjes ne favor te femrave</t>
  </si>
  <si>
    <t xml:space="preserve">Permiresimi I infrastruktures, pajisja me mjete logjistike dhe pajisje zye </t>
  </si>
  <si>
    <t>nr punonjesish</t>
  </si>
  <si>
    <t>REALIZIMI për periudhën e raportimit (vjetore)</t>
  </si>
  <si>
    <t>REALIZIMI për periudhën e raportimit (/vjetore)</t>
  </si>
  <si>
    <t>Garantimi i ekzekutimit te  Vendimeve Gjyqesore me objektivitet dhe ligjshmeri per te siguruar dhenien e drejtesise subjekteve , pjese ne ekzekutim</t>
  </si>
  <si>
    <t>i
vitit paraardhes
Viti 2018</t>
  </si>
  <si>
    <t>Viti  2019</t>
  </si>
  <si>
    <t>Plan Fillestar Viti  2019</t>
  </si>
  <si>
    <t>Plan i Rishikuar Viti  2019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</si>
  <si>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)2018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</si>
  <si>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korent)2019</t>
    </r>
  </si>
  <si>
    <t>Buxheti 8-mujor</t>
  </si>
  <si>
    <t xml:space="preserve"> Plani i Periudhes 8- mujore/progresiv</t>
  </si>
  <si>
    <t>Fakti 8-mujor</t>
  </si>
  <si>
    <t>Fakti i Periudhes 8- mujore/progresiv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</si>
  <si>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 mujorit  2019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</si>
  <si>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8- mujorit  2019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</si>
  <si>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8-te mujorit  2019</t>
    </r>
    <r>
      <rPr>
        <b/>
        <sz val="8"/>
        <rFont val="Arial"/>
        <family val="2"/>
      </rPr>
      <t>)</t>
    </r>
  </si>
  <si>
    <t>Urdhrat e mbrojtjes jane realizuar ne masen 100 %.Per 8-mujorin  kane ardhur per ekzekutim 283 urdhra mbrojtje dhe jane ekzekutuar 283</t>
  </si>
  <si>
    <t>Niveli faktik ne fund te 8 mujorit  2019</t>
  </si>
  <si>
    <t>Eshte kryer blerja e pajisjeve elektronike per vitin 2019. Eshte realizuar prokurimi dhe lidhja e kontrates nga  AKSHI , kemi mar ne dorezim pajisjet , eshte bere likujdimi i kontrates.</t>
  </si>
  <si>
    <t>8 - mujori  2019</t>
  </si>
  <si>
    <t xml:space="preserve"> Plani i Periudhes/progresiv   8- te mujori   2019</t>
  </si>
  <si>
    <t>i Periudhes/progresiv  8 mujori 2019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</si>
  <si>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8 -te mujorit)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</si>
  <si>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8-te mujorit)</t>
    </r>
  </si>
  <si>
    <t>Ne fund te 8-te mujorit  kosto per njesi eshte ulur 1 leke   ne krahasim me koston per njesi sipas planit ,kjo per arsye se shpenzimet faktike jane me te vogla se plani i 8-te mujorit.</t>
  </si>
  <si>
    <t>Ky tregues perfaqeson shpenzimet e stafit mbeshtetes (Drejtorise se Pergj dhe stafit teknik spec finance, protokoll)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</si>
  <si>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8-te mujorit)</t>
    </r>
  </si>
  <si>
    <t>Niveli i rishikuar ne 8-te mujor</t>
  </si>
  <si>
    <t>Realizimi 8-mujor eshte 86% , ka nje mosrealizim te planit te 8-te nujorit , kjo per arsye  se ne muajet korrik, gusht permbaruesit Gjyqesor kane kryer lejen vjetore .</t>
  </si>
  <si>
    <t>Per 8-te mujorin Janar -Gusht  2019,  kane ardhur per ekzekutim 283urdhra mbrojtje dhe jane ekzekutuar 283.</t>
  </si>
  <si>
    <t>18AR601</t>
  </si>
  <si>
    <t>Buxheti  2019</t>
  </si>
  <si>
    <t>Plani i buxhetit viti 2019</t>
  </si>
  <si>
    <t>Eshte realizuar blerja e 122  pajisje elektronike sipas kontratave te vitit  2019</t>
  </si>
  <si>
    <t>Periudha e Raportimit: …8-mujori  VITI 2019...........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</si>
</sst>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9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9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Arial"/>
      <family val="2"/>
    </font>
    <font>
      <sz val="10"/>
      <color indexed="8"/>
      <name val="Garamond"/>
      <family val="1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2" tint="-0.7499799728393555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Arial"/>
      <family val="2"/>
    </font>
    <font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2E74B5"/>
      </left>
      <right/>
      <top style="medium">
        <color rgb="FF2E74B5"/>
      </top>
      <bottom style="medium">
        <color rgb="FF2E74B5"/>
      </bottom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7" fillId="0" borderId="23" xfId="0" applyNumberFormat="1" applyFont="1" applyFill="1" applyBorder="1" applyAlignment="1">
      <alignment horizontal="center" vertical="center"/>
    </xf>
    <xf numFmtId="49" fontId="77" fillId="0" borderId="2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77" fillId="0" borderId="24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49" fontId="4" fillId="27" borderId="29" xfId="0" applyNumberFormat="1" applyFont="1" applyFill="1" applyBorder="1" applyAlignment="1">
      <alignment horizontal="center"/>
    </xf>
    <xf numFmtId="0" fontId="80" fillId="26" borderId="15" xfId="0" applyFont="1" applyFill="1" applyBorder="1" applyAlignment="1">
      <alignment horizontal="center"/>
    </xf>
    <xf numFmtId="0" fontId="77" fillId="28" borderId="16" xfId="0" applyFont="1" applyFill="1" applyBorder="1" applyAlignment="1">
      <alignment horizontal="center"/>
    </xf>
    <xf numFmtId="185" fontId="77" fillId="28" borderId="9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85" fontId="77" fillId="29" borderId="30" xfId="0" applyNumberFormat="1" applyFont="1" applyFill="1" applyBorder="1" applyAlignment="1">
      <alignment horizontal="center"/>
    </xf>
    <xf numFmtId="0" fontId="80" fillId="26" borderId="16" xfId="0" applyFont="1" applyFill="1" applyBorder="1" applyAlignment="1">
      <alignment horizontal="center"/>
    </xf>
    <xf numFmtId="185" fontId="80" fillId="26" borderId="9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5" fontId="4" fillId="27" borderId="23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32" xfId="0" applyNumberFormat="1" applyFont="1" applyFill="1" applyBorder="1" applyAlignment="1">
      <alignment horizontal="center" vertical="top" wrapText="1"/>
    </xf>
    <xf numFmtId="185" fontId="3" fillId="26" borderId="33" xfId="0" applyNumberFormat="1" applyFont="1" applyFill="1" applyBorder="1" applyAlignment="1">
      <alignment horizontal="center" vertical="top" wrapText="1"/>
    </xf>
    <xf numFmtId="185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85" fontId="81" fillId="26" borderId="34" xfId="0" applyNumberFormat="1" applyFont="1" applyFill="1" applyBorder="1" applyAlignment="1">
      <alignment horizontal="center"/>
    </xf>
    <xf numFmtId="0" fontId="81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9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0" fontId="87" fillId="0" borderId="36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76" fillId="0" borderId="0" xfId="0" applyFont="1" applyAlignment="1">
      <alignment/>
    </xf>
    <xf numFmtId="0" fontId="89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Border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horizontal="left" vertical="center"/>
      <protection/>
    </xf>
    <xf numFmtId="0" fontId="79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66" fillId="27" borderId="43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8" fillId="0" borderId="15" xfId="0" applyFont="1" applyFill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91" fillId="0" borderId="46" xfId="0" applyFont="1" applyBorder="1" applyAlignment="1">
      <alignment horizontal="center" vertical="center" wrapText="1"/>
    </xf>
    <xf numFmtId="0" fontId="91" fillId="27" borderId="47" xfId="0" applyFont="1" applyFill="1" applyBorder="1" applyAlignment="1">
      <alignment horizontal="center" vertical="center" wrapText="1"/>
    </xf>
    <xf numFmtId="0" fontId="91" fillId="0" borderId="48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4" fillId="27" borderId="52" xfId="0" applyFont="1" applyFill="1" applyBorder="1" applyAlignment="1">
      <alignment horizontal="center"/>
    </xf>
    <xf numFmtId="0" fontId="4" fillId="27" borderId="53" xfId="0" applyFont="1" applyFill="1" applyBorder="1" applyAlignment="1">
      <alignment horizontal="center"/>
    </xf>
    <xf numFmtId="0" fontId="4" fillId="27" borderId="54" xfId="0" applyFont="1" applyFill="1" applyBorder="1" applyAlignment="1">
      <alignment horizontal="center"/>
    </xf>
    <xf numFmtId="185" fontId="4" fillId="27" borderId="53" xfId="0" applyNumberFormat="1" applyFont="1" applyFill="1" applyBorder="1" applyAlignment="1">
      <alignment horizontal="center" vertical="center"/>
    </xf>
    <xf numFmtId="0" fontId="4" fillId="27" borderId="55" xfId="0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91" fillId="0" borderId="34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0" xfId="0" applyFont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27" borderId="6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27" borderId="16" xfId="0" applyFont="1" applyFill="1" applyBorder="1" applyAlignment="1">
      <alignment horizontal="left" vertical="center"/>
    </xf>
    <xf numFmtId="3" fontId="4" fillId="27" borderId="57" xfId="0" applyNumberFormat="1" applyFont="1" applyFill="1" applyBorder="1" applyAlignment="1">
      <alignment horizontal="center" vertical="center"/>
    </xf>
    <xf numFmtId="3" fontId="4" fillId="27" borderId="9" xfId="0" applyNumberFormat="1" applyFont="1" applyFill="1" applyBorder="1" applyAlignment="1">
      <alignment horizontal="center" vertical="center"/>
    </xf>
    <xf numFmtId="4" fontId="4" fillId="26" borderId="52" xfId="0" applyNumberFormat="1" applyFont="1" applyFill="1" applyBorder="1" applyAlignment="1">
      <alignment horizontal="center" vertical="center"/>
    </xf>
    <xf numFmtId="3" fontId="4" fillId="26" borderId="57" xfId="0" applyNumberFormat="1" applyFont="1" applyFill="1" applyBorder="1" applyAlignment="1">
      <alignment horizontal="center" vertical="center"/>
    </xf>
    <xf numFmtId="3" fontId="4" fillId="26" borderId="29" xfId="0" applyNumberFormat="1" applyFont="1" applyFill="1" applyBorder="1" applyAlignment="1">
      <alignment horizontal="center" vertical="center"/>
    </xf>
    <xf numFmtId="3" fontId="4" fillId="26" borderId="52" xfId="0" applyNumberFormat="1" applyFont="1" applyFill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3" fillId="27" borderId="62" xfId="0" applyFont="1" applyFill="1" applyBorder="1" applyAlignment="1">
      <alignment horizontal="center" vertical="center"/>
    </xf>
    <xf numFmtId="0" fontId="4" fillId="27" borderId="63" xfId="0" applyFont="1" applyFill="1" applyBorder="1" applyAlignment="1">
      <alignment horizontal="center" vertical="center"/>
    </xf>
    <xf numFmtId="3" fontId="4" fillId="27" borderId="64" xfId="0" applyNumberFormat="1" applyFont="1" applyFill="1" applyBorder="1" applyAlignment="1">
      <alignment horizontal="center" vertical="center"/>
    </xf>
    <xf numFmtId="3" fontId="4" fillId="27" borderId="53" xfId="0" applyNumberFormat="1" applyFont="1" applyFill="1" applyBorder="1" applyAlignment="1">
      <alignment horizontal="center" vertical="center"/>
    </xf>
    <xf numFmtId="3" fontId="4" fillId="26" borderId="65" xfId="0" applyNumberFormat="1" applyFont="1" applyFill="1" applyBorder="1" applyAlignment="1">
      <alignment horizontal="center" vertical="center"/>
    </xf>
    <xf numFmtId="3" fontId="4" fillId="26" borderId="64" xfId="0" applyNumberFormat="1" applyFont="1" applyFill="1" applyBorder="1" applyAlignment="1">
      <alignment horizontal="center" vertical="center"/>
    </xf>
    <xf numFmtId="3" fontId="4" fillId="26" borderId="66" xfId="0" applyNumberFormat="1" applyFont="1" applyFill="1" applyBorder="1" applyAlignment="1">
      <alignment horizontal="center" vertical="center"/>
    </xf>
    <xf numFmtId="3" fontId="4" fillId="27" borderId="6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9" fontId="4" fillId="27" borderId="68" xfId="0" applyNumberFormat="1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94" fillId="27" borderId="16" xfId="0" applyFont="1" applyFill="1" applyBorder="1" applyAlignment="1">
      <alignment horizontal="center" vertical="center" wrapText="1"/>
    </xf>
    <xf numFmtId="0" fontId="94" fillId="27" borderId="29" xfId="0" applyFont="1" applyFill="1" applyBorder="1" applyAlignment="1">
      <alignment horizontal="center" vertical="center" wrapText="1"/>
    </xf>
    <xf numFmtId="9" fontId="29" fillId="27" borderId="45" xfId="109" applyFont="1" applyFill="1" applyBorder="1" applyAlignment="1">
      <alignment horizontal="center" vertical="center" wrapText="1"/>
    </xf>
    <xf numFmtId="9" fontId="95" fillId="27" borderId="68" xfId="0" applyNumberFormat="1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30" borderId="9" xfId="0" applyFont="1" applyFill="1" applyBorder="1" applyAlignment="1">
      <alignment horizontal="center" vertical="center" wrapText="1"/>
    </xf>
    <xf numFmtId="0" fontId="94" fillId="30" borderId="16" xfId="0" applyFont="1" applyFill="1" applyBorder="1" applyAlignment="1">
      <alignment horizontal="center" vertical="center" wrapText="1"/>
    </xf>
    <xf numFmtId="0" fontId="94" fillId="30" borderId="29" xfId="0" applyFont="1" applyFill="1" applyBorder="1" applyAlignment="1">
      <alignment horizontal="center" vertical="center" wrapText="1"/>
    </xf>
    <xf numFmtId="9" fontId="29" fillId="30" borderId="45" xfId="109" applyFont="1" applyFill="1" applyBorder="1" applyAlignment="1">
      <alignment horizontal="center" vertical="center" wrapText="1"/>
    </xf>
    <xf numFmtId="9" fontId="96" fillId="30" borderId="68" xfId="0" applyNumberFormat="1" applyFont="1" applyFill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29" fillId="30" borderId="9" xfId="0" applyFont="1" applyFill="1" applyBorder="1" applyAlignment="1">
      <alignment horizontal="center" vertical="center" wrapText="1"/>
    </xf>
    <xf numFmtId="0" fontId="29" fillId="30" borderId="16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4" fillId="27" borderId="30" xfId="0" applyFont="1" applyFill="1" applyBorder="1" applyAlignment="1">
      <alignment horizontal="center" vertical="center" wrapText="1"/>
    </xf>
    <xf numFmtId="0" fontId="94" fillId="27" borderId="69" xfId="0" applyFont="1" applyFill="1" applyBorder="1" applyAlignment="1">
      <alignment horizontal="center" vertical="center" wrapText="1"/>
    </xf>
    <xf numFmtId="0" fontId="29" fillId="27" borderId="30" xfId="0" applyFont="1" applyFill="1" applyBorder="1" applyAlignment="1">
      <alignment horizontal="center" vertical="center" wrapText="1"/>
    </xf>
    <xf numFmtId="0" fontId="29" fillId="27" borderId="69" xfId="0" applyFont="1" applyFill="1" applyBorder="1" applyAlignment="1">
      <alignment horizontal="center" vertical="center" wrapText="1"/>
    </xf>
    <xf numFmtId="0" fontId="29" fillId="27" borderId="38" xfId="0" applyFont="1" applyFill="1" applyBorder="1" applyAlignment="1">
      <alignment horizontal="center" vertical="center" wrapText="1"/>
    </xf>
    <xf numFmtId="9" fontId="29" fillId="27" borderId="70" xfId="109" applyFont="1" applyFill="1" applyBorder="1" applyAlignment="1">
      <alignment horizontal="center" vertical="center" wrapText="1"/>
    </xf>
    <xf numFmtId="185" fontId="4" fillId="3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9" fontId="0" fillId="0" borderId="0" xfId="53" applyFont="1" applyBorder="1" applyAlignment="1">
      <alignment/>
    </xf>
    <xf numFmtId="219" fontId="0" fillId="0" borderId="0" xfId="53" applyNumberFormat="1" applyFont="1" applyBorder="1" applyAlignment="1">
      <alignment/>
    </xf>
    <xf numFmtId="3" fontId="4" fillId="27" borderId="68" xfId="0" applyNumberFormat="1" applyFont="1" applyFill="1" applyBorder="1" applyAlignment="1">
      <alignment horizontal="left" vertical="center" wrapText="1"/>
    </xf>
    <xf numFmtId="9" fontId="95" fillId="27" borderId="68" xfId="0" applyNumberFormat="1" applyFont="1" applyFill="1" applyBorder="1" applyAlignment="1">
      <alignment horizontal="left" vertical="center" wrapText="1"/>
    </xf>
    <xf numFmtId="3" fontId="29" fillId="27" borderId="68" xfId="0" applyNumberFormat="1" applyFont="1" applyFill="1" applyBorder="1" applyAlignment="1">
      <alignment horizontal="left" vertical="center" wrapText="1"/>
    </xf>
    <xf numFmtId="219" fontId="0" fillId="0" borderId="0" xfId="0" applyNumberFormat="1" applyBorder="1" applyAlignment="1">
      <alignment/>
    </xf>
    <xf numFmtId="219" fontId="0" fillId="0" borderId="0" xfId="53" applyNumberFormat="1" applyFont="1" applyFill="1" applyBorder="1" applyAlignment="1">
      <alignment/>
    </xf>
    <xf numFmtId="0" fontId="0" fillId="30" borderId="0" xfId="0" applyFill="1" applyBorder="1" applyAlignment="1">
      <alignment/>
    </xf>
    <xf numFmtId="219" fontId="0" fillId="30" borderId="0" xfId="53" applyNumberFormat="1" applyFont="1" applyFill="1" applyBorder="1" applyAlignment="1">
      <alignment/>
    </xf>
    <xf numFmtId="219" fontId="0" fillId="0" borderId="0" xfId="53" applyNumberFormat="1" applyFont="1" applyBorder="1" applyAlignment="1">
      <alignment horizontal="right"/>
    </xf>
    <xf numFmtId="219" fontId="2" fillId="0" borderId="0" xfId="0" applyNumberFormat="1" applyFont="1" applyBorder="1" applyAlignment="1">
      <alignment/>
    </xf>
    <xf numFmtId="0" fontId="0" fillId="30" borderId="0" xfId="0" applyFont="1" applyFill="1" applyBorder="1" applyAlignment="1">
      <alignment/>
    </xf>
    <xf numFmtId="0" fontId="82" fillId="3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3" fontId="4" fillId="27" borderId="9" xfId="0" applyNumberFormat="1" applyFont="1" applyFill="1" applyBorder="1" applyAlignment="1">
      <alignment horizontal="center"/>
    </xf>
    <xf numFmtId="3" fontId="4" fillId="26" borderId="29" xfId="0" applyNumberFormat="1" applyFont="1" applyFill="1" applyBorder="1" applyAlignment="1">
      <alignment horizontal="center"/>
    </xf>
    <xf numFmtId="3" fontId="4" fillId="27" borderId="9" xfId="0" applyNumberFormat="1" applyFont="1" applyFill="1" applyBorder="1" applyAlignment="1">
      <alignment horizontal="center"/>
    </xf>
    <xf numFmtId="3" fontId="80" fillId="26" borderId="9" xfId="0" applyNumberFormat="1" applyFont="1" applyFill="1" applyBorder="1" applyAlignment="1">
      <alignment horizontal="center"/>
    </xf>
    <xf numFmtId="3" fontId="77" fillId="26" borderId="2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3" fillId="26" borderId="29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3" fontId="77" fillId="28" borderId="9" xfId="0" applyNumberFormat="1" applyFont="1" applyFill="1" applyBorder="1" applyAlignment="1">
      <alignment horizontal="center"/>
    </xf>
    <xf numFmtId="3" fontId="77" fillId="28" borderId="2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27" borderId="9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77" fillId="29" borderId="30" xfId="0" applyNumberFormat="1" applyFont="1" applyFill="1" applyBorder="1" applyAlignment="1">
      <alignment horizontal="center"/>
    </xf>
    <xf numFmtId="3" fontId="77" fillId="29" borderId="38" xfId="0" applyNumberFormat="1" applyFont="1" applyFill="1" applyBorder="1" applyAlignment="1">
      <alignment horizontal="center"/>
    </xf>
    <xf numFmtId="1" fontId="0" fillId="27" borderId="40" xfId="104" applyNumberFormat="1" applyFill="1" applyBorder="1" applyAlignment="1">
      <alignment horizontal="center" vertical="center" wrapText="1"/>
      <protection/>
    </xf>
    <xf numFmtId="219" fontId="0" fillId="27" borderId="40" xfId="53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71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6" fillId="0" borderId="71" xfId="0" applyFont="1" applyFill="1" applyBorder="1" applyAlignment="1">
      <alignment horizontal="center"/>
    </xf>
    <xf numFmtId="0" fontId="76" fillId="0" borderId="68" xfId="0" applyFont="1" applyFill="1" applyBorder="1" applyAlignment="1">
      <alignment horizontal="center"/>
    </xf>
    <xf numFmtId="0" fontId="77" fillId="0" borderId="72" xfId="0" applyFont="1" applyFill="1" applyBorder="1" applyAlignment="1">
      <alignment horizontal="center"/>
    </xf>
    <xf numFmtId="0" fontId="77" fillId="0" borderId="79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7" fillId="29" borderId="80" xfId="0" applyFont="1" applyFill="1" applyBorder="1" applyAlignment="1">
      <alignment horizontal="center" vertical="center"/>
    </xf>
    <xf numFmtId="0" fontId="77" fillId="29" borderId="7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97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1" fillId="26" borderId="82" xfId="0" applyFont="1" applyFill="1" applyBorder="1" applyAlignment="1">
      <alignment horizontal="center" vertical="center" wrapText="1"/>
    </xf>
    <xf numFmtId="0" fontId="91" fillId="26" borderId="57" xfId="0" applyFont="1" applyFill="1" applyBorder="1" applyAlignment="1">
      <alignment horizontal="center" vertical="center" wrapText="1"/>
    </xf>
    <xf numFmtId="0" fontId="91" fillId="26" borderId="89" xfId="0" applyFont="1" applyFill="1" applyBorder="1" applyAlignment="1">
      <alignment horizontal="center" vertical="center" wrapText="1"/>
    </xf>
    <xf numFmtId="0" fontId="91" fillId="26" borderId="45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91" fillId="26" borderId="90" xfId="0" applyFont="1" applyFill="1" applyBorder="1" applyAlignment="1">
      <alignment horizontal="center" vertical="center" wrapText="1"/>
    </xf>
    <xf numFmtId="0" fontId="91" fillId="26" borderId="91" xfId="0" applyFont="1" applyFill="1" applyBorder="1" applyAlignment="1">
      <alignment horizontal="center" vertical="center" wrapText="1"/>
    </xf>
    <xf numFmtId="0" fontId="91" fillId="0" borderId="92" xfId="0" applyFont="1" applyBorder="1" applyAlignment="1">
      <alignment horizontal="center"/>
    </xf>
    <xf numFmtId="0" fontId="91" fillId="0" borderId="73" xfId="0" applyFont="1" applyBorder="1" applyAlignment="1">
      <alignment horizontal="center"/>
    </xf>
    <xf numFmtId="0" fontId="91" fillId="0" borderId="79" xfId="0" applyFont="1" applyBorder="1" applyAlignment="1">
      <alignment horizontal="center"/>
    </xf>
    <xf numFmtId="0" fontId="90" fillId="0" borderId="9" xfId="0" applyFont="1" applyBorder="1" applyAlignment="1">
      <alignment horizontal="center" vertical="center" wrapText="1"/>
    </xf>
    <xf numFmtId="0" fontId="85" fillId="27" borderId="85" xfId="0" applyFont="1" applyFill="1" applyBorder="1" applyAlignment="1">
      <alignment horizontal="center" vertical="center" wrapText="1"/>
    </xf>
    <xf numFmtId="0" fontId="85" fillId="27" borderId="26" xfId="0" applyFont="1" applyFill="1" applyBorder="1" applyAlignment="1">
      <alignment horizontal="center" vertical="center" wrapText="1"/>
    </xf>
    <xf numFmtId="0" fontId="85" fillId="27" borderId="89" xfId="0" applyFont="1" applyFill="1" applyBorder="1" applyAlignment="1">
      <alignment horizontal="center" vertical="center" wrapText="1"/>
    </xf>
    <xf numFmtId="0" fontId="98" fillId="31" borderId="93" xfId="0" applyFont="1" applyFill="1" applyBorder="1" applyAlignment="1">
      <alignment horizontal="center" vertical="center" wrapText="1"/>
    </xf>
    <xf numFmtId="0" fontId="98" fillId="31" borderId="94" xfId="0" applyFont="1" applyFill="1" applyBorder="1" applyAlignment="1">
      <alignment horizontal="center" vertical="center" wrapText="1"/>
    </xf>
    <xf numFmtId="0" fontId="98" fillId="31" borderId="95" xfId="0" applyFont="1" applyFill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74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98" xfId="104" applyFont="1" applyFill="1" applyBorder="1" applyAlignment="1">
      <alignment horizontal="center" vertical="center" wrapText="1"/>
      <protection/>
    </xf>
    <xf numFmtId="0" fontId="3" fillId="0" borderId="99" xfId="104" applyFont="1" applyFill="1" applyBorder="1" applyAlignment="1">
      <alignment horizontal="center" vertical="center" wrapText="1"/>
      <protection/>
    </xf>
    <xf numFmtId="0" fontId="3" fillId="0" borderId="100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  <col min="12" max="12" width="16.140625" style="0" customWidth="1"/>
    <col min="13" max="13" width="17.00390625" style="0" bestFit="1" customWidth="1"/>
    <col min="14" max="14" width="15.7109375" style="0" customWidth="1"/>
    <col min="15" max="15" width="15.57421875" style="0" customWidth="1"/>
    <col min="16" max="16" width="17.00390625" style="0" bestFit="1" customWidth="1"/>
    <col min="17" max="17" width="10.00390625" style="0" bestFit="1" customWidth="1"/>
    <col min="18" max="18" width="15.7109375" style="0" customWidth="1"/>
    <col min="19" max="19" width="14.421875" style="0" bestFit="1" customWidth="1"/>
    <col min="20" max="20" width="18.8515625" style="0" customWidth="1"/>
  </cols>
  <sheetData>
    <row r="2" spans="1:9" s="25" customFormat="1" ht="15.75">
      <c r="A2" s="24" t="s">
        <v>100</v>
      </c>
      <c r="D2" s="30"/>
      <c r="E2" s="30"/>
      <c r="F2" s="30"/>
      <c r="G2" s="30" t="s">
        <v>159</v>
      </c>
      <c r="H2" s="30"/>
      <c r="I2" s="30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9" ht="13.5" thickBot="1">
      <c r="A4" s="3"/>
      <c r="B4" s="3"/>
      <c r="C4" s="3"/>
      <c r="D4" s="43"/>
      <c r="E4" s="43"/>
      <c r="F4" s="43"/>
      <c r="H4" s="43"/>
      <c r="I4" s="11" t="s">
        <v>62</v>
      </c>
      <c r="J4" s="3"/>
      <c r="L4" s="254"/>
      <c r="M4" s="254"/>
      <c r="O4" s="254"/>
      <c r="P4" s="254"/>
      <c r="R4" s="254"/>
      <c r="S4" s="254"/>
    </row>
    <row r="5" spans="1:10" ht="12.75">
      <c r="A5" s="12"/>
      <c r="B5" s="13"/>
      <c r="C5" s="13"/>
      <c r="D5" s="38"/>
      <c r="E5" s="38"/>
      <c r="F5" s="38"/>
      <c r="G5" s="38"/>
      <c r="H5" s="38"/>
      <c r="I5" s="70"/>
      <c r="J5" s="3"/>
    </row>
    <row r="6" spans="1:33" ht="12.75">
      <c r="A6" s="5" t="s">
        <v>23</v>
      </c>
      <c r="B6" s="255" t="s">
        <v>121</v>
      </c>
      <c r="C6" s="256"/>
      <c r="D6" s="256"/>
      <c r="E6" s="256"/>
      <c r="F6" s="257"/>
      <c r="G6" s="10" t="s">
        <v>24</v>
      </c>
      <c r="H6" s="262">
        <v>14</v>
      </c>
      <c r="I6" s="263"/>
      <c r="J6" s="3"/>
      <c r="K6" s="222"/>
      <c r="L6" s="224"/>
      <c r="M6" s="224"/>
      <c r="N6" s="222"/>
      <c r="O6" s="224"/>
      <c r="P6" s="224"/>
      <c r="Q6" s="222"/>
      <c r="R6" s="224"/>
      <c r="S6" s="224"/>
      <c r="T6" s="228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</row>
    <row r="7" spans="1:33" ht="12.75">
      <c r="A7" s="14"/>
      <c r="B7" s="15"/>
      <c r="C7" s="15"/>
      <c r="D7" s="18"/>
      <c r="E7" s="18"/>
      <c r="F7" s="18"/>
      <c r="G7" s="18"/>
      <c r="H7" s="19"/>
      <c r="I7" s="42"/>
      <c r="J7" s="3"/>
      <c r="K7" s="222"/>
      <c r="L7" s="224"/>
      <c r="M7" s="224"/>
      <c r="N7" s="222"/>
      <c r="O7" s="224"/>
      <c r="P7" s="224"/>
      <c r="Q7" s="222"/>
      <c r="R7" s="224"/>
      <c r="S7" s="224"/>
      <c r="T7" s="228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</row>
    <row r="8" spans="1:33" ht="12.75">
      <c r="A8" s="264" t="s">
        <v>25</v>
      </c>
      <c r="B8" s="265"/>
      <c r="C8" s="272" t="s">
        <v>126</v>
      </c>
      <c r="D8" s="273"/>
      <c r="E8" s="273"/>
      <c r="F8" s="273"/>
      <c r="G8" s="273"/>
      <c r="H8" s="273"/>
      <c r="I8" s="274"/>
      <c r="J8" s="3"/>
      <c r="K8" s="222"/>
      <c r="L8" s="224"/>
      <c r="M8" s="224"/>
      <c r="N8" s="222"/>
      <c r="O8" s="224"/>
      <c r="P8" s="224"/>
      <c r="Q8" s="222"/>
      <c r="R8" s="224"/>
      <c r="S8" s="224"/>
      <c r="T8" s="228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</row>
    <row r="9" spans="1:33" ht="12.75">
      <c r="A9" s="266"/>
      <c r="B9" s="267"/>
      <c r="C9" s="22" t="s">
        <v>3</v>
      </c>
      <c r="D9" s="22" t="s">
        <v>4</v>
      </c>
      <c r="E9" s="22" t="s">
        <v>5</v>
      </c>
      <c r="F9" s="22" t="s">
        <v>6</v>
      </c>
      <c r="G9" s="22" t="s">
        <v>45</v>
      </c>
      <c r="H9" s="22" t="s">
        <v>94</v>
      </c>
      <c r="I9" s="23" t="s">
        <v>95</v>
      </c>
      <c r="J9" s="3"/>
      <c r="K9" s="222"/>
      <c r="L9" s="229"/>
      <c r="M9" s="224"/>
      <c r="N9" s="222"/>
      <c r="O9" s="229"/>
      <c r="P9" s="224"/>
      <c r="Q9" s="222"/>
      <c r="R9" s="224"/>
      <c r="S9" s="224"/>
      <c r="T9" s="228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</row>
    <row r="10" spans="1:33" ht="18.75" customHeight="1">
      <c r="A10" s="268"/>
      <c r="B10" s="269"/>
      <c r="C10" s="16" t="s">
        <v>7</v>
      </c>
      <c r="D10" s="16" t="s">
        <v>26</v>
      </c>
      <c r="E10" s="16" t="s">
        <v>61</v>
      </c>
      <c r="F10" s="16" t="s">
        <v>61</v>
      </c>
      <c r="G10" s="16" t="s">
        <v>149</v>
      </c>
      <c r="H10" s="16" t="s">
        <v>151</v>
      </c>
      <c r="I10" s="260" t="s">
        <v>8</v>
      </c>
      <c r="J10" s="3"/>
      <c r="K10" s="222"/>
      <c r="L10" s="223"/>
      <c r="M10" s="224"/>
      <c r="N10" s="222"/>
      <c r="O10" s="224"/>
      <c r="P10" s="224"/>
      <c r="Q10" s="222"/>
      <c r="R10" s="224"/>
      <c r="S10" s="224"/>
      <c r="T10" s="228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</row>
    <row r="11" spans="1:33" ht="46.5" customHeight="1">
      <c r="A11" s="20" t="s">
        <v>2</v>
      </c>
      <c r="B11" s="21" t="s">
        <v>63</v>
      </c>
      <c r="C11" s="17" t="s">
        <v>143</v>
      </c>
      <c r="D11" s="17" t="s">
        <v>144</v>
      </c>
      <c r="E11" s="17" t="s">
        <v>145</v>
      </c>
      <c r="F11" s="17" t="s">
        <v>146</v>
      </c>
      <c r="G11" s="17" t="s">
        <v>150</v>
      </c>
      <c r="H11" s="17" t="s">
        <v>152</v>
      </c>
      <c r="I11" s="261"/>
      <c r="J11" s="3"/>
      <c r="K11" s="230"/>
      <c r="L11" s="231"/>
      <c r="M11" s="231"/>
      <c r="N11" s="232"/>
      <c r="O11" s="231"/>
      <c r="P11" s="231"/>
      <c r="Q11" s="230"/>
      <c r="R11" s="224"/>
      <c r="S11" s="224"/>
      <c r="T11" s="233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</row>
    <row r="12" spans="1:33" ht="12.75">
      <c r="A12" s="68" t="s">
        <v>27</v>
      </c>
      <c r="B12" s="69" t="s">
        <v>120</v>
      </c>
      <c r="C12" s="71">
        <v>139401.9</v>
      </c>
      <c r="D12" s="71">
        <v>173100</v>
      </c>
      <c r="E12" s="71">
        <v>173100</v>
      </c>
      <c r="F12" s="71">
        <v>173600</v>
      </c>
      <c r="G12" s="71">
        <v>119300</v>
      </c>
      <c r="H12" s="71">
        <v>91472</v>
      </c>
      <c r="I12" s="72">
        <f>H12-G12</f>
        <v>-27828</v>
      </c>
      <c r="J12" s="3"/>
      <c r="K12" s="230"/>
      <c r="L12" s="230"/>
      <c r="M12" s="230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</row>
    <row r="13" spans="1:33" ht="12.75">
      <c r="A13" s="68" t="s">
        <v>28</v>
      </c>
      <c r="B13" s="69" t="s">
        <v>29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2">
        <f>H13-G13</f>
        <v>0</v>
      </c>
      <c r="J13" s="3"/>
      <c r="K13" s="221"/>
      <c r="L13" s="230"/>
      <c r="M13" s="234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</row>
    <row r="14" spans="1:33" ht="12.75">
      <c r="A14" s="68" t="s">
        <v>30</v>
      </c>
      <c r="B14" s="69" t="s">
        <v>31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2">
        <f>H14-G14</f>
        <v>0</v>
      </c>
      <c r="J14" s="3"/>
      <c r="K14" s="221"/>
      <c r="L14" s="230"/>
      <c r="M14" s="234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</row>
    <row r="15" spans="1:33" ht="12.75">
      <c r="A15" s="68" t="s">
        <v>32</v>
      </c>
      <c r="B15" s="69" t="s">
        <v>33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2">
        <f>H15-G15</f>
        <v>0</v>
      </c>
      <c r="J15" s="3"/>
      <c r="K15" s="221"/>
      <c r="L15" s="221"/>
      <c r="M15" s="234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</row>
    <row r="16" spans="1:33" ht="12.75">
      <c r="A16" s="68" t="s">
        <v>34</v>
      </c>
      <c r="B16" s="69" t="s">
        <v>35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2">
        <f>H16-G16</f>
        <v>0</v>
      </c>
      <c r="J16" s="3"/>
      <c r="K16" s="230"/>
      <c r="L16" s="230"/>
      <c r="M16" s="230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</row>
    <row r="17" spans="1:33" ht="13.5" thickBot="1">
      <c r="A17" s="68" t="s">
        <v>64</v>
      </c>
      <c r="B17" s="69" t="s">
        <v>65</v>
      </c>
      <c r="C17" s="71"/>
      <c r="D17" s="71"/>
      <c r="E17" s="71"/>
      <c r="F17" s="71"/>
      <c r="G17" s="71"/>
      <c r="H17" s="71"/>
      <c r="I17" s="72"/>
      <c r="J17" s="3"/>
      <c r="K17" s="230"/>
      <c r="L17" s="230"/>
      <c r="M17" s="230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</row>
    <row r="18" spans="1:33" ht="14.25" customHeight="1" thickBot="1">
      <c r="A18" s="258" t="s">
        <v>36</v>
      </c>
      <c r="B18" s="259"/>
      <c r="C18" s="73">
        <f aca="true" t="shared" si="0" ref="C18:I18">SUM(C12:C17)</f>
        <v>139401.9</v>
      </c>
      <c r="D18" s="73">
        <f t="shared" si="0"/>
        <v>173100</v>
      </c>
      <c r="E18" s="73">
        <f t="shared" si="0"/>
        <v>173100</v>
      </c>
      <c r="F18" s="73">
        <f t="shared" si="0"/>
        <v>173600</v>
      </c>
      <c r="G18" s="73">
        <f t="shared" si="0"/>
        <v>119300</v>
      </c>
      <c r="H18" s="73">
        <f t="shared" si="0"/>
        <v>91472</v>
      </c>
      <c r="I18" s="74">
        <f t="shared" si="0"/>
        <v>-27828</v>
      </c>
      <c r="J18" s="3"/>
      <c r="K18" s="230"/>
      <c r="L18" s="230"/>
      <c r="M18" s="230"/>
      <c r="N18" s="222"/>
      <c r="O18" s="222"/>
      <c r="P18" s="222"/>
      <c r="Q18" s="222"/>
      <c r="R18" s="228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</row>
    <row r="19" spans="1:33" ht="15" customHeight="1" thickBot="1">
      <c r="A19" s="270" t="s">
        <v>48</v>
      </c>
      <c r="B19" s="271"/>
      <c r="C19" s="79"/>
      <c r="D19" s="79"/>
      <c r="E19" s="79"/>
      <c r="F19" s="79"/>
      <c r="G19" s="79"/>
      <c r="H19" s="75"/>
      <c r="I19" s="76"/>
      <c r="J19" s="3"/>
      <c r="K19" s="230"/>
      <c r="L19" s="230"/>
      <c r="M19" s="230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</row>
    <row r="20" spans="1:33" s="64" customFormat="1" ht="13.5" thickBot="1">
      <c r="A20" s="275" t="s">
        <v>68</v>
      </c>
      <c r="B20" s="276"/>
      <c r="C20" s="77">
        <f aca="true" t="shared" si="1" ref="C20:H20">C18+C19</f>
        <v>139401.9</v>
      </c>
      <c r="D20" s="77">
        <f t="shared" si="1"/>
        <v>173100</v>
      </c>
      <c r="E20" s="77">
        <f t="shared" si="1"/>
        <v>173100</v>
      </c>
      <c r="F20" s="77">
        <f t="shared" si="1"/>
        <v>173600</v>
      </c>
      <c r="G20" s="77">
        <f t="shared" si="1"/>
        <v>119300</v>
      </c>
      <c r="H20" s="77">
        <f t="shared" si="1"/>
        <v>91472</v>
      </c>
      <c r="I20" s="78"/>
      <c r="J20" s="63"/>
      <c r="K20" s="235"/>
      <c r="L20" s="235"/>
      <c r="M20" s="235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</row>
    <row r="21" spans="1:33" ht="12.75">
      <c r="A21" s="3"/>
      <c r="B21" s="3"/>
      <c r="C21" s="3"/>
      <c r="D21" s="43"/>
      <c r="E21" s="43"/>
      <c r="F21" s="43"/>
      <c r="G21" s="43"/>
      <c r="H21" s="43"/>
      <c r="I21" s="43"/>
      <c r="J21" s="3"/>
      <c r="K21" s="230"/>
      <c r="L21" s="230"/>
      <c r="M21" s="230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</row>
    <row r="22" spans="1:33" ht="12.75">
      <c r="A22" s="3"/>
      <c r="B22" s="3"/>
      <c r="C22" s="3"/>
      <c r="D22" s="43"/>
      <c r="E22" s="43"/>
      <c r="F22" s="43"/>
      <c r="G22" s="43"/>
      <c r="H22" s="43"/>
      <c r="I22" s="43"/>
      <c r="J22" s="3"/>
      <c r="K22" s="230"/>
      <c r="L22" s="230"/>
      <c r="M22" s="230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</row>
    <row r="23" spans="1:33" ht="12.75">
      <c r="A23" s="3"/>
      <c r="B23" s="3"/>
      <c r="C23" s="3"/>
      <c r="D23" s="43"/>
      <c r="E23" s="43"/>
      <c r="F23" s="43"/>
      <c r="G23" s="43"/>
      <c r="H23" s="43"/>
      <c r="I23" s="43"/>
      <c r="J23" s="3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</row>
    <row r="24" spans="11:33" ht="12.75">
      <c r="K24" s="222"/>
      <c r="L24" s="222"/>
      <c r="M24" s="222"/>
      <c r="N24" s="222"/>
      <c r="O24" s="228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</row>
    <row r="25" spans="11:33" ht="12.75">
      <c r="K25" s="222"/>
      <c r="L25" s="222"/>
      <c r="M25" s="222"/>
      <c r="N25" s="222"/>
      <c r="O25" s="228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</row>
    <row r="26" spans="11:33" ht="12.75">
      <c r="K26" s="222"/>
      <c r="L26" s="222"/>
      <c r="M26" s="222"/>
      <c r="N26" s="222"/>
      <c r="O26" s="228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</row>
    <row r="27" spans="11:33" ht="12.75"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</row>
    <row r="28" spans="11:33" ht="12.75"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</row>
  </sheetData>
  <sheetProtection/>
  <mergeCells count="11">
    <mergeCell ref="A19:B19"/>
    <mergeCell ref="C8:I8"/>
    <mergeCell ref="A20:B20"/>
    <mergeCell ref="L4:M4"/>
    <mergeCell ref="O4:P4"/>
    <mergeCell ref="R4:S4"/>
    <mergeCell ref="B6:F6"/>
    <mergeCell ref="A18:B18"/>
    <mergeCell ref="I10:I11"/>
    <mergeCell ref="H6:I6"/>
    <mergeCell ref="A8:B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8.140625" style="26" customWidth="1"/>
    <col min="9" max="9" width="13.140625" style="51" customWidth="1"/>
  </cols>
  <sheetData>
    <row r="2" spans="1:9" s="25" customFormat="1" ht="15.75">
      <c r="A2" s="80" t="s">
        <v>103</v>
      </c>
      <c r="D2" s="30"/>
      <c r="E2" s="30"/>
      <c r="F2" s="30"/>
      <c r="G2" s="30"/>
      <c r="H2" s="30"/>
      <c r="I2" s="46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7" t="s">
        <v>62</v>
      </c>
      <c r="J3" s="3"/>
    </row>
    <row r="4" spans="1:10" s="41" customFormat="1" ht="12.75">
      <c r="A4" s="36"/>
      <c r="B4" s="13"/>
      <c r="C4" s="13"/>
      <c r="D4" s="37"/>
      <c r="E4" s="37"/>
      <c r="F4" s="38"/>
      <c r="G4" s="38"/>
      <c r="H4" s="39"/>
      <c r="I4" s="48"/>
      <c r="J4" s="40"/>
    </row>
    <row r="5" spans="1:10" ht="12.75">
      <c r="A5" s="28" t="s">
        <v>23</v>
      </c>
      <c r="B5" s="82" t="s">
        <v>121</v>
      </c>
      <c r="C5" s="166"/>
      <c r="D5" s="166"/>
      <c r="E5" s="166"/>
      <c r="F5" s="166"/>
      <c r="G5" s="167"/>
      <c r="H5" s="10" t="s">
        <v>24</v>
      </c>
      <c r="I5" s="59" t="s">
        <v>127</v>
      </c>
      <c r="J5" s="3"/>
    </row>
    <row r="6" spans="1:10" ht="24.75" customHeight="1">
      <c r="A6" s="28" t="s">
        <v>1</v>
      </c>
      <c r="B6" s="82" t="s">
        <v>120</v>
      </c>
      <c r="C6" s="168"/>
      <c r="D6" s="168"/>
      <c r="E6" s="168"/>
      <c r="F6" s="168"/>
      <c r="G6" s="169"/>
      <c r="H6" s="10" t="s">
        <v>66</v>
      </c>
      <c r="I6" s="59" t="s">
        <v>128</v>
      </c>
      <c r="J6" s="3"/>
    </row>
    <row r="7" spans="1:10" s="54" customFormat="1" ht="12.75">
      <c r="A7" s="265" t="s">
        <v>104</v>
      </c>
      <c r="B7" s="283" t="s">
        <v>63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45</v>
      </c>
      <c r="H7" s="22" t="s">
        <v>94</v>
      </c>
      <c r="I7" s="49" t="s">
        <v>95</v>
      </c>
      <c r="J7" s="53"/>
    </row>
    <row r="8" spans="1:10" s="56" customFormat="1" ht="12.75">
      <c r="A8" s="267"/>
      <c r="B8" s="284"/>
      <c r="C8" s="16" t="s">
        <v>7</v>
      </c>
      <c r="D8" s="16" t="s">
        <v>26</v>
      </c>
      <c r="E8" s="16" t="s">
        <v>61</v>
      </c>
      <c r="F8" s="16" t="s">
        <v>61</v>
      </c>
      <c r="G8" s="16" t="s">
        <v>61</v>
      </c>
      <c r="H8" s="16" t="s">
        <v>7</v>
      </c>
      <c r="I8" s="277" t="s">
        <v>8</v>
      </c>
      <c r="J8" s="55"/>
    </row>
    <row r="9" spans="1:10" s="56" customFormat="1" ht="45">
      <c r="A9" s="269"/>
      <c r="B9" s="285"/>
      <c r="C9" s="17" t="s">
        <v>143</v>
      </c>
      <c r="D9" s="17" t="s">
        <v>144</v>
      </c>
      <c r="E9" s="17" t="s">
        <v>145</v>
      </c>
      <c r="F9" s="17" t="s">
        <v>146</v>
      </c>
      <c r="G9" s="17" t="s">
        <v>160</v>
      </c>
      <c r="H9" s="17" t="s">
        <v>161</v>
      </c>
      <c r="I9" s="278"/>
      <c r="J9" s="55"/>
    </row>
    <row r="10" spans="1:10" ht="12.75">
      <c r="A10" s="29">
        <v>600</v>
      </c>
      <c r="B10" s="6" t="s">
        <v>9</v>
      </c>
      <c r="C10" s="173">
        <v>80918</v>
      </c>
      <c r="D10" s="237">
        <v>108815.35</v>
      </c>
      <c r="E10" s="237">
        <v>108815.35</v>
      </c>
      <c r="F10" s="237">
        <v>108815.35</v>
      </c>
      <c r="G10" s="237">
        <v>72615.35</v>
      </c>
      <c r="H10" s="237">
        <v>61963.806</v>
      </c>
      <c r="I10" s="238">
        <f>H10-G10</f>
        <v>-10651.544000000009</v>
      </c>
      <c r="J10" s="3"/>
    </row>
    <row r="11" spans="1:10" ht="12.75">
      <c r="A11" s="29">
        <v>601</v>
      </c>
      <c r="B11" s="6" t="s">
        <v>10</v>
      </c>
      <c r="C11" s="173">
        <v>13395.5</v>
      </c>
      <c r="D11" s="237">
        <v>24000</v>
      </c>
      <c r="E11" s="237">
        <v>24000</v>
      </c>
      <c r="F11" s="237">
        <v>24000</v>
      </c>
      <c r="G11" s="237">
        <v>16000</v>
      </c>
      <c r="H11" s="237">
        <v>10290.033</v>
      </c>
      <c r="I11" s="238">
        <f aca="true" t="shared" si="0" ref="I11:I16">H11-G11</f>
        <v>-5709.967000000001</v>
      </c>
      <c r="J11" s="3"/>
    </row>
    <row r="12" spans="1:10" ht="12.75">
      <c r="A12" s="29">
        <v>602</v>
      </c>
      <c r="B12" s="6" t="s">
        <v>11</v>
      </c>
      <c r="C12" s="173">
        <v>36684.5</v>
      </c>
      <c r="D12" s="237">
        <v>30100</v>
      </c>
      <c r="E12" s="237">
        <v>30100</v>
      </c>
      <c r="F12" s="237">
        <v>30100</v>
      </c>
      <c r="G12" s="237">
        <v>20000</v>
      </c>
      <c r="H12" s="237">
        <v>11601.616</v>
      </c>
      <c r="I12" s="238">
        <f t="shared" si="0"/>
        <v>-8398.384</v>
      </c>
      <c r="J12" s="3"/>
    </row>
    <row r="13" spans="1:10" ht="12.75">
      <c r="A13" s="29">
        <v>603</v>
      </c>
      <c r="B13" s="6" t="s">
        <v>12</v>
      </c>
      <c r="C13" s="57"/>
      <c r="D13" s="237"/>
      <c r="E13" s="237"/>
      <c r="F13" s="237"/>
      <c r="G13" s="237"/>
      <c r="H13" s="237"/>
      <c r="I13" s="238">
        <f t="shared" si="0"/>
        <v>0</v>
      </c>
      <c r="J13" s="3"/>
    </row>
    <row r="14" spans="1:10" ht="12.75">
      <c r="A14" s="29">
        <v>604</v>
      </c>
      <c r="B14" s="6" t="s">
        <v>13</v>
      </c>
      <c r="C14" s="57"/>
      <c r="D14" s="237"/>
      <c r="E14" s="237"/>
      <c r="F14" s="237"/>
      <c r="G14" s="237"/>
      <c r="H14" s="237"/>
      <c r="I14" s="238">
        <f t="shared" si="0"/>
        <v>0</v>
      </c>
      <c r="J14" s="3"/>
    </row>
    <row r="15" spans="1:10" ht="12.75">
      <c r="A15" s="29">
        <v>605</v>
      </c>
      <c r="B15" s="6" t="s">
        <v>14</v>
      </c>
      <c r="C15" s="57"/>
      <c r="D15" s="237"/>
      <c r="E15" s="237"/>
      <c r="F15" s="237"/>
      <c r="G15" s="237"/>
      <c r="H15" s="237"/>
      <c r="I15" s="238">
        <f t="shared" si="0"/>
        <v>0</v>
      </c>
      <c r="J15" s="3"/>
    </row>
    <row r="16" spans="1:10" ht="12.75">
      <c r="A16" s="29">
        <v>606</v>
      </c>
      <c r="B16" s="6" t="s">
        <v>15</v>
      </c>
      <c r="C16" s="57"/>
      <c r="D16" s="237">
        <v>684.65</v>
      </c>
      <c r="E16" s="237">
        <v>684.65</v>
      </c>
      <c r="F16" s="237">
        <v>684.65</v>
      </c>
      <c r="G16" s="237">
        <v>684.65</v>
      </c>
      <c r="H16" s="239">
        <v>156.953</v>
      </c>
      <c r="I16" s="238">
        <f t="shared" si="0"/>
        <v>-527.697</v>
      </c>
      <c r="J16" s="3"/>
    </row>
    <row r="17" spans="1:10" s="64" customFormat="1" ht="12.75">
      <c r="A17" s="60" t="s">
        <v>16</v>
      </c>
      <c r="B17" s="66" t="s">
        <v>17</v>
      </c>
      <c r="C17" s="67">
        <f>SUM(C10:C16)</f>
        <v>130998</v>
      </c>
      <c r="D17" s="240">
        <f aca="true" t="shared" si="1" ref="D17:I17">SUM(D10:D16)</f>
        <v>163600</v>
      </c>
      <c r="E17" s="240">
        <f t="shared" si="1"/>
        <v>163600</v>
      </c>
      <c r="F17" s="240">
        <f t="shared" si="1"/>
        <v>163600</v>
      </c>
      <c r="G17" s="240">
        <f t="shared" si="1"/>
        <v>109300</v>
      </c>
      <c r="H17" s="240">
        <f t="shared" si="1"/>
        <v>84012.40799999998</v>
      </c>
      <c r="I17" s="241">
        <f t="shared" si="1"/>
        <v>-25287.59200000001</v>
      </c>
      <c r="J17" s="63"/>
    </row>
    <row r="18" spans="1:10" ht="12.75">
      <c r="A18" s="29">
        <v>230</v>
      </c>
      <c r="B18" s="6" t="s">
        <v>18</v>
      </c>
      <c r="C18" s="57"/>
      <c r="D18" s="237"/>
      <c r="E18" s="237"/>
      <c r="F18" s="237"/>
      <c r="G18" s="237"/>
      <c r="H18" s="237"/>
      <c r="I18" s="238">
        <f>H18-G18</f>
        <v>0</v>
      </c>
      <c r="J18" s="3"/>
    </row>
    <row r="19" spans="1:10" ht="12.75">
      <c r="A19" s="29">
        <v>231</v>
      </c>
      <c r="B19" s="6" t="s">
        <v>19</v>
      </c>
      <c r="C19" s="173">
        <v>8403.9</v>
      </c>
      <c r="D19" s="237">
        <v>10000</v>
      </c>
      <c r="E19" s="237">
        <v>10000</v>
      </c>
      <c r="F19" s="237">
        <v>10000</v>
      </c>
      <c r="G19" s="237">
        <v>10000</v>
      </c>
      <c r="H19" s="239">
        <v>7459.589</v>
      </c>
      <c r="I19" s="238">
        <f>H19-G19</f>
        <v>-2540.411</v>
      </c>
      <c r="J19" s="3"/>
    </row>
    <row r="20" spans="1:10" ht="12.75">
      <c r="A20" s="29">
        <v>232</v>
      </c>
      <c r="B20" s="6" t="s">
        <v>20</v>
      </c>
      <c r="C20" s="57"/>
      <c r="D20" s="237"/>
      <c r="E20" s="237"/>
      <c r="F20" s="237"/>
      <c r="G20" s="237"/>
      <c r="H20" s="237"/>
      <c r="I20" s="238">
        <f>H20-G20</f>
        <v>0</v>
      </c>
      <c r="J20" s="3"/>
    </row>
    <row r="21" spans="1:10" ht="12.75">
      <c r="A21" s="44" t="s">
        <v>21</v>
      </c>
      <c r="B21" s="52" t="s">
        <v>46</v>
      </c>
      <c r="C21" s="45">
        <f>SUM(C18:C20)</f>
        <v>8403.9</v>
      </c>
      <c r="D21" s="242">
        <f aca="true" t="shared" si="2" ref="D21:I21">SUM(D18:D20)</f>
        <v>10000</v>
      </c>
      <c r="E21" s="242">
        <f t="shared" si="2"/>
        <v>10000</v>
      </c>
      <c r="F21" s="242">
        <f t="shared" si="2"/>
        <v>10000</v>
      </c>
      <c r="G21" s="242">
        <f t="shared" si="2"/>
        <v>10000</v>
      </c>
      <c r="H21" s="242">
        <f t="shared" si="2"/>
        <v>7459.589</v>
      </c>
      <c r="I21" s="243">
        <f t="shared" si="2"/>
        <v>-2540.411</v>
      </c>
      <c r="J21" s="3"/>
    </row>
    <row r="22" spans="1:10" ht="12.75">
      <c r="A22" s="29">
        <v>230</v>
      </c>
      <c r="B22" s="6" t="s">
        <v>18</v>
      </c>
      <c r="C22" s="58"/>
      <c r="D22" s="244"/>
      <c r="E22" s="244"/>
      <c r="F22" s="244"/>
      <c r="G22" s="244"/>
      <c r="H22" s="244"/>
      <c r="I22" s="238">
        <f>H22-G22</f>
        <v>0</v>
      </c>
      <c r="J22" s="3"/>
    </row>
    <row r="23" spans="1:10" ht="12.75">
      <c r="A23" s="29">
        <v>231</v>
      </c>
      <c r="B23" s="6" t="s">
        <v>19</v>
      </c>
      <c r="C23" s="58"/>
      <c r="D23" s="244"/>
      <c r="E23" s="244"/>
      <c r="F23" s="244"/>
      <c r="G23" s="244"/>
      <c r="H23" s="244"/>
      <c r="I23" s="238">
        <f>H23-G23</f>
        <v>0</v>
      </c>
      <c r="J23" s="3"/>
    </row>
    <row r="24" spans="1:10" ht="12.75">
      <c r="A24" s="29">
        <v>232</v>
      </c>
      <c r="B24" s="6" t="s">
        <v>20</v>
      </c>
      <c r="C24" s="58"/>
      <c r="D24" s="244"/>
      <c r="E24" s="244"/>
      <c r="F24" s="244"/>
      <c r="G24" s="244"/>
      <c r="H24" s="244"/>
      <c r="I24" s="238">
        <f>H24-G24</f>
        <v>0</v>
      </c>
      <c r="J24" s="3"/>
    </row>
    <row r="25" spans="1:10" ht="12.75">
      <c r="A25" s="44" t="s">
        <v>21</v>
      </c>
      <c r="B25" s="52" t="s">
        <v>47</v>
      </c>
      <c r="C25" s="45">
        <f>SUM(C22:C24)</f>
        <v>0</v>
      </c>
      <c r="D25" s="242">
        <f aca="true" t="shared" si="3" ref="D25:I25">SUM(D22:D24)</f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3">
        <f t="shared" si="3"/>
        <v>0</v>
      </c>
      <c r="J25" s="3"/>
    </row>
    <row r="26" spans="1:10" s="64" customFormat="1" ht="12.75">
      <c r="A26" s="60" t="s">
        <v>22</v>
      </c>
      <c r="B26" s="61" t="s">
        <v>67</v>
      </c>
      <c r="C26" s="62">
        <f aca="true" t="shared" si="4" ref="C26:I26">C21+C25</f>
        <v>8403.9</v>
      </c>
      <c r="D26" s="245">
        <f t="shared" si="4"/>
        <v>10000</v>
      </c>
      <c r="E26" s="245">
        <f t="shared" si="4"/>
        <v>10000</v>
      </c>
      <c r="F26" s="245">
        <f t="shared" si="4"/>
        <v>10000</v>
      </c>
      <c r="G26" s="245">
        <f t="shared" si="4"/>
        <v>10000</v>
      </c>
      <c r="H26" s="245">
        <f t="shared" si="4"/>
        <v>7459.589</v>
      </c>
      <c r="I26" s="246">
        <f t="shared" si="4"/>
        <v>-2540.411</v>
      </c>
      <c r="J26" s="63"/>
    </row>
    <row r="27" spans="1:9" ht="12.75">
      <c r="A27" s="279" t="s">
        <v>49</v>
      </c>
      <c r="B27" s="280"/>
      <c r="C27" s="32"/>
      <c r="D27" s="247"/>
      <c r="E27" s="247"/>
      <c r="F27" s="247"/>
      <c r="G27" s="247"/>
      <c r="H27" s="248">
        <v>0</v>
      </c>
      <c r="I27" s="249"/>
    </row>
    <row r="28" spans="1:9" s="64" customFormat="1" ht="18.75" customHeight="1" thickBot="1">
      <c r="A28" s="281" t="s">
        <v>50</v>
      </c>
      <c r="B28" s="282"/>
      <c r="C28" s="65">
        <f aca="true" t="shared" si="5" ref="C28:I28">C17+C26+C27</f>
        <v>139401.9</v>
      </c>
      <c r="D28" s="250">
        <f t="shared" si="5"/>
        <v>173600</v>
      </c>
      <c r="E28" s="250">
        <f t="shared" si="5"/>
        <v>173600</v>
      </c>
      <c r="F28" s="250">
        <f t="shared" si="5"/>
        <v>173600</v>
      </c>
      <c r="G28" s="250">
        <f t="shared" si="5"/>
        <v>119300</v>
      </c>
      <c r="H28" s="250">
        <f t="shared" si="5"/>
        <v>91471.99699999997</v>
      </c>
      <c r="I28" s="251">
        <f t="shared" si="5"/>
        <v>-27828.00300000001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0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0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">
      <selection activeCell="G26" sqref="G26"/>
    </sheetView>
  </sheetViews>
  <sheetFormatPr defaultColWidth="9.140625" defaultRowHeight="12.75"/>
  <cols>
    <col min="1" max="1" width="14.00390625" style="0" customWidth="1"/>
    <col min="2" max="2" width="40.57421875" style="0" customWidth="1"/>
    <col min="3" max="3" width="17.421875" style="0" customWidth="1"/>
    <col min="4" max="4" width="15.0039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1" width="11.5742187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12.7109375" style="0" customWidth="1"/>
    <col min="16" max="16" width="12.00390625" style="0" customWidth="1"/>
    <col min="17" max="17" width="10.28125" style="0" customWidth="1"/>
    <col min="18" max="18" width="10.8515625" style="0" customWidth="1"/>
    <col min="19" max="19" width="32.00390625" style="0" customWidth="1"/>
  </cols>
  <sheetData>
    <row r="2" spans="1:14" s="90" customFormat="1" ht="15.75">
      <c r="A2" s="93" t="s">
        <v>99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90" customFormat="1" ht="15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>
      <c r="A4" s="97" t="s">
        <v>23</v>
      </c>
      <c r="B4" s="152" t="s">
        <v>121</v>
      </c>
      <c r="C4" s="96" t="s">
        <v>24</v>
      </c>
      <c r="D4" s="83">
        <v>14</v>
      </c>
      <c r="E4" s="7"/>
      <c r="F4" s="7"/>
      <c r="G4" s="7"/>
      <c r="H4" s="7"/>
      <c r="I4" s="7"/>
      <c r="J4" s="7">
        <v>8</v>
      </c>
      <c r="K4" s="9">
        <v>8</v>
      </c>
      <c r="L4" s="9"/>
      <c r="M4" s="9"/>
      <c r="N4" s="9"/>
    </row>
    <row r="5" spans="1:14" ht="15">
      <c r="A5" s="84"/>
      <c r="B5" s="85"/>
      <c r="C5" s="85"/>
      <c r="D5" s="85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97" t="s">
        <v>1</v>
      </c>
      <c r="B6" s="152" t="s">
        <v>122</v>
      </c>
      <c r="C6" s="96" t="s">
        <v>66</v>
      </c>
      <c r="D6" s="83">
        <v>3350</v>
      </c>
      <c r="E6" s="92"/>
      <c r="F6" s="91"/>
      <c r="G6" s="91"/>
      <c r="H6" s="91"/>
      <c r="I6" s="91"/>
      <c r="J6" s="91"/>
      <c r="K6" s="9"/>
      <c r="L6" s="9"/>
      <c r="M6" s="9"/>
      <c r="N6" s="9"/>
    </row>
    <row r="7" spans="1:2" ht="15.75" thickBot="1">
      <c r="A7" s="303"/>
      <c r="B7" s="304"/>
    </row>
    <row r="8" spans="1:19" s="172" customFormat="1" ht="16.5" thickBot="1">
      <c r="A8" s="170"/>
      <c r="B8" s="171" t="s">
        <v>62</v>
      </c>
      <c r="C8" s="171"/>
      <c r="D8" s="171"/>
      <c r="E8" s="171"/>
      <c r="F8" s="171" t="s">
        <v>106</v>
      </c>
      <c r="G8" s="171"/>
      <c r="H8" s="171"/>
      <c r="I8" s="171" t="s">
        <v>107</v>
      </c>
      <c r="J8" s="171"/>
      <c r="K8" s="171"/>
      <c r="L8" s="171" t="s">
        <v>108</v>
      </c>
      <c r="M8" s="171"/>
      <c r="N8" s="171"/>
      <c r="O8" s="171" t="s">
        <v>109</v>
      </c>
      <c r="P8" s="313" t="s">
        <v>113</v>
      </c>
      <c r="Q8" s="314"/>
      <c r="R8" s="315"/>
      <c r="S8" s="300" t="s">
        <v>37</v>
      </c>
    </row>
    <row r="9" spans="1:19" s="98" customFormat="1" ht="33" customHeight="1">
      <c r="A9" s="294" t="s">
        <v>0</v>
      </c>
      <c r="B9" s="296" t="s">
        <v>87</v>
      </c>
      <c r="C9" s="298" t="s">
        <v>89</v>
      </c>
      <c r="D9" s="288" t="s">
        <v>147</v>
      </c>
      <c r="E9" s="290" t="s">
        <v>114</v>
      </c>
      <c r="F9" s="286" t="s">
        <v>115</v>
      </c>
      <c r="G9" s="288" t="s">
        <v>148</v>
      </c>
      <c r="H9" s="290" t="s">
        <v>116</v>
      </c>
      <c r="I9" s="286" t="s">
        <v>117</v>
      </c>
      <c r="J9" s="288" t="s">
        <v>162</v>
      </c>
      <c r="K9" s="290" t="s">
        <v>166</v>
      </c>
      <c r="L9" s="286" t="s">
        <v>163</v>
      </c>
      <c r="M9" s="288" t="s">
        <v>153</v>
      </c>
      <c r="N9" s="290" t="s">
        <v>154</v>
      </c>
      <c r="O9" s="292" t="s">
        <v>155</v>
      </c>
      <c r="P9" s="305" t="s">
        <v>110</v>
      </c>
      <c r="Q9" s="307" t="s">
        <v>111</v>
      </c>
      <c r="R9" s="311" t="s">
        <v>112</v>
      </c>
      <c r="S9" s="301"/>
    </row>
    <row r="10" spans="1:19" s="98" customFormat="1" ht="27" customHeight="1">
      <c r="A10" s="295"/>
      <c r="B10" s="297"/>
      <c r="C10" s="299"/>
      <c r="D10" s="289"/>
      <c r="E10" s="291"/>
      <c r="F10" s="287"/>
      <c r="G10" s="289"/>
      <c r="H10" s="291"/>
      <c r="I10" s="287"/>
      <c r="J10" s="289"/>
      <c r="K10" s="291"/>
      <c r="L10" s="287"/>
      <c r="M10" s="289"/>
      <c r="N10" s="291"/>
      <c r="O10" s="293"/>
      <c r="P10" s="306"/>
      <c r="Q10" s="308"/>
      <c r="R10" s="312"/>
      <c r="S10" s="302"/>
    </row>
    <row r="11" spans="1:19" s="54" customFormat="1" ht="71.25" customHeight="1">
      <c r="A11" s="178" t="s">
        <v>90</v>
      </c>
      <c r="B11" s="179" t="s">
        <v>123</v>
      </c>
      <c r="C11" s="175" t="s">
        <v>124</v>
      </c>
      <c r="D11" s="180">
        <v>7137</v>
      </c>
      <c r="E11" s="181">
        <v>94000</v>
      </c>
      <c r="F11" s="182">
        <f>E11/D11</f>
        <v>13.170800056045957</v>
      </c>
      <c r="G11" s="180">
        <v>9000</v>
      </c>
      <c r="H11" s="181">
        <v>115332</v>
      </c>
      <c r="I11" s="182">
        <f>H11/G11</f>
        <v>12.814666666666668</v>
      </c>
      <c r="J11" s="180">
        <v>6000</v>
      </c>
      <c r="K11" s="181">
        <v>79258</v>
      </c>
      <c r="L11" s="182">
        <f>K11/J11</f>
        <v>13.209666666666667</v>
      </c>
      <c r="M11" s="180">
        <v>5140</v>
      </c>
      <c r="N11" s="181">
        <v>60770</v>
      </c>
      <c r="O11" s="182">
        <f>N11/M11</f>
        <v>11.82295719844358</v>
      </c>
      <c r="P11" s="183">
        <f>O11-F11</f>
        <v>-1.3478428576023767</v>
      </c>
      <c r="Q11" s="184">
        <f>O11-I11</f>
        <v>-0.9917094682230871</v>
      </c>
      <c r="R11" s="185">
        <f>O11-L11</f>
        <v>-1.3867094682230867</v>
      </c>
      <c r="S11" s="225" t="s">
        <v>164</v>
      </c>
    </row>
    <row r="12" spans="1:19" s="54" customFormat="1" ht="58.5" customHeight="1">
      <c r="A12" s="178" t="s">
        <v>91</v>
      </c>
      <c r="B12" s="179" t="s">
        <v>125</v>
      </c>
      <c r="C12" s="175" t="s">
        <v>139</v>
      </c>
      <c r="D12" s="180">
        <v>53</v>
      </c>
      <c r="E12" s="181">
        <v>40000</v>
      </c>
      <c r="F12" s="185">
        <f>E12/D12</f>
        <v>754.7169811320755</v>
      </c>
      <c r="G12" s="180">
        <v>53</v>
      </c>
      <c r="H12" s="181">
        <v>52168</v>
      </c>
      <c r="I12" s="185">
        <f>H12/G12</f>
        <v>984.3018867924528</v>
      </c>
      <c r="J12" s="180">
        <v>53</v>
      </c>
      <c r="K12" s="181">
        <v>36042</v>
      </c>
      <c r="L12" s="182">
        <f>K12/J12</f>
        <v>680.0377358490566</v>
      </c>
      <c r="M12" s="180">
        <v>53</v>
      </c>
      <c r="N12" s="181">
        <v>27702</v>
      </c>
      <c r="O12" s="185">
        <f>N12/M12</f>
        <v>522.6792452830189</v>
      </c>
      <c r="P12" s="183">
        <f>O12-F12</f>
        <v>-232.03773584905662</v>
      </c>
      <c r="Q12" s="184">
        <f>O12-I12</f>
        <v>-461.62264150943395</v>
      </c>
      <c r="R12" s="185">
        <f>O12-L12</f>
        <v>-157.35849056603774</v>
      </c>
      <c r="S12" s="225" t="s">
        <v>165</v>
      </c>
    </row>
    <row r="13" spans="1:19" s="54" customFormat="1" ht="52.5" customHeight="1">
      <c r="A13" s="178" t="s">
        <v>133</v>
      </c>
      <c r="B13" s="179" t="s">
        <v>134</v>
      </c>
      <c r="C13" s="175" t="s">
        <v>135</v>
      </c>
      <c r="D13" s="180">
        <v>502</v>
      </c>
      <c r="E13" s="181">
        <v>5401.5</v>
      </c>
      <c r="F13" s="182">
        <f>E13/D13</f>
        <v>10.75996015936255</v>
      </c>
      <c r="G13" s="180">
        <v>450</v>
      </c>
      <c r="H13" s="181">
        <v>6100</v>
      </c>
      <c r="I13" s="182">
        <f>H13/G13</f>
        <v>13.555555555555555</v>
      </c>
      <c r="J13" s="180">
        <v>300</v>
      </c>
      <c r="K13" s="181">
        <v>4000</v>
      </c>
      <c r="L13" s="182">
        <f>K13/J13</f>
        <v>13.333333333333334</v>
      </c>
      <c r="M13" s="180">
        <v>283</v>
      </c>
      <c r="N13" s="181">
        <v>3000</v>
      </c>
      <c r="O13" s="182">
        <f>N13/M13</f>
        <v>10.60070671378092</v>
      </c>
      <c r="P13" s="183">
        <f>O13-F13</f>
        <v>-0.1592534455816299</v>
      </c>
      <c r="Q13" s="184">
        <f>O13-I13</f>
        <v>-2.954848841774636</v>
      </c>
      <c r="R13" s="185">
        <f>O13-L13</f>
        <v>-2.7326266195524145</v>
      </c>
      <c r="S13" s="225" t="s">
        <v>156</v>
      </c>
    </row>
    <row r="14" spans="1:19" s="54" customFormat="1" ht="33" customHeight="1" thickBot="1">
      <c r="A14" s="186"/>
      <c r="B14" s="187"/>
      <c r="C14" s="188"/>
      <c r="D14" s="189"/>
      <c r="E14" s="190"/>
      <c r="F14" s="191"/>
      <c r="G14" s="189"/>
      <c r="H14" s="190"/>
      <c r="I14" s="191"/>
      <c r="J14" s="189"/>
      <c r="K14" s="190"/>
      <c r="L14" s="191"/>
      <c r="M14" s="189"/>
      <c r="N14" s="190"/>
      <c r="O14" s="191"/>
      <c r="P14" s="192"/>
      <c r="Q14" s="193"/>
      <c r="R14" s="191"/>
      <c r="S14" s="194" t="s">
        <v>79</v>
      </c>
    </row>
    <row r="15" spans="1:19" s="41" customFormat="1" ht="13.5" thickTop="1">
      <c r="A15" s="195"/>
      <c r="B15" s="196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</row>
    <row r="16" spans="1:12" ht="13.5" thickBot="1">
      <c r="A16" s="309" t="s">
        <v>98</v>
      </c>
      <c r="B16" s="310"/>
      <c r="C16" s="310"/>
      <c r="D16" s="310"/>
      <c r="E16" s="310"/>
      <c r="F16" s="310"/>
      <c r="L16" s="174"/>
    </row>
    <row r="17" spans="1:6" ht="34.5" thickTop="1">
      <c r="A17" s="163" t="s">
        <v>0</v>
      </c>
      <c r="B17" s="153" t="s">
        <v>87</v>
      </c>
      <c r="C17" s="154" t="s">
        <v>96</v>
      </c>
      <c r="D17" s="154" t="s">
        <v>69</v>
      </c>
      <c r="E17" s="154" t="s">
        <v>97</v>
      </c>
      <c r="F17" s="155" t="s">
        <v>37</v>
      </c>
    </row>
    <row r="18" spans="1:12" ht="12.75">
      <c r="A18" s="164" t="s">
        <v>90</v>
      </c>
      <c r="B18" s="82" t="s">
        <v>105</v>
      </c>
      <c r="C18" s="81"/>
      <c r="D18" s="81"/>
      <c r="E18" s="87">
        <v>0</v>
      </c>
      <c r="F18" s="156"/>
      <c r="G18" s="174"/>
      <c r="H18" s="174"/>
      <c r="J18" s="174"/>
      <c r="L18" s="174"/>
    </row>
    <row r="19" spans="1:14" ht="13.5" thickBot="1">
      <c r="A19" s="165" t="s">
        <v>51</v>
      </c>
      <c r="B19" s="157" t="s">
        <v>92</v>
      </c>
      <c r="C19" s="158"/>
      <c r="D19" s="158"/>
      <c r="E19" s="159">
        <v>0</v>
      </c>
      <c r="F19" s="160"/>
      <c r="H19" s="174"/>
      <c r="I19" s="174"/>
      <c r="J19" s="174"/>
      <c r="K19" s="174"/>
      <c r="M19" s="174"/>
      <c r="N19" s="174"/>
    </row>
    <row r="20" spans="1:17" s="41" customFormat="1" ht="13.5" thickTop="1">
      <c r="A20" s="34"/>
      <c r="B20" s="18"/>
      <c r="C20" s="34"/>
      <c r="D20" s="34"/>
      <c r="E20" s="86"/>
      <c r="F20" s="34"/>
      <c r="Q20" s="176"/>
    </row>
    <row r="21" spans="1:15" s="41" customFormat="1" ht="12.75">
      <c r="A21" s="34"/>
      <c r="B21" s="18"/>
      <c r="C21" s="34"/>
      <c r="D21" s="34"/>
      <c r="E21" s="86"/>
      <c r="F21" s="34"/>
      <c r="I21" s="176"/>
      <c r="L21" s="176"/>
      <c r="M21" s="176"/>
      <c r="N21" s="177"/>
      <c r="O21" s="176"/>
    </row>
    <row r="23" s="41" customFormat="1" ht="12.75">
      <c r="B23" s="95"/>
    </row>
    <row r="24" ht="18.75" customHeight="1"/>
  </sheetData>
  <sheetProtection/>
  <mergeCells count="22">
    <mergeCell ref="A16:F16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="80" zoomScaleNormal="80" zoomScalePageLayoutView="0" workbookViewId="0" topLeftCell="A1">
      <selection activeCell="E34" sqref="E34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08" customWidth="1"/>
    <col min="17" max="17" width="12.421875" style="0" bestFit="1" customWidth="1"/>
  </cols>
  <sheetData>
    <row r="2" spans="1:10" s="90" customFormat="1" ht="15.75">
      <c r="A2" s="103" t="s">
        <v>101</v>
      </c>
      <c r="B2" s="46"/>
      <c r="C2" s="104"/>
      <c r="E2" s="46"/>
      <c r="F2" s="46"/>
      <c r="G2" s="46"/>
      <c r="H2" s="46"/>
      <c r="I2" s="46"/>
      <c r="J2" s="140"/>
    </row>
    <row r="3" spans="1:9" s="108" customFormat="1" ht="18.75" customHeight="1">
      <c r="A3" s="161" t="s">
        <v>174</v>
      </c>
      <c r="B3" s="47"/>
      <c r="C3" s="162"/>
      <c r="E3" s="47"/>
      <c r="F3" s="47"/>
      <c r="G3" s="47"/>
      <c r="H3" s="47"/>
      <c r="I3" s="47"/>
    </row>
    <row r="4" ht="13.5" thickBot="1"/>
    <row r="5" spans="1:10" s="100" customFormat="1" ht="33.75" customHeight="1" thickBot="1">
      <c r="A5" s="105" t="s">
        <v>66</v>
      </c>
      <c r="B5" s="138">
        <v>3350</v>
      </c>
      <c r="C5" s="142" t="s">
        <v>52</v>
      </c>
      <c r="D5" s="317" t="s">
        <v>129</v>
      </c>
      <c r="E5" s="318"/>
      <c r="F5" s="318"/>
      <c r="G5" s="318"/>
      <c r="H5" s="318"/>
      <c r="I5" s="319"/>
      <c r="J5" s="149" t="s">
        <v>37</v>
      </c>
    </row>
    <row r="6" spans="1:10" s="100" customFormat="1" ht="47.25" customHeight="1" thickBot="1">
      <c r="A6" s="106" t="s">
        <v>70</v>
      </c>
      <c r="B6" s="320" t="s">
        <v>142</v>
      </c>
      <c r="C6" s="321"/>
      <c r="D6" s="321"/>
      <c r="E6" s="322"/>
      <c r="F6" s="143"/>
      <c r="G6" s="143"/>
      <c r="H6" s="143"/>
      <c r="I6" s="144"/>
      <c r="J6" s="150" t="s">
        <v>80</v>
      </c>
    </row>
    <row r="7" spans="1:10" s="100" customFormat="1" ht="15.75" customHeight="1">
      <c r="A7" s="141"/>
      <c r="B7" s="139"/>
      <c r="C7" s="99"/>
      <c r="D7" s="316" t="s">
        <v>86</v>
      </c>
      <c r="E7" s="316"/>
      <c r="F7" s="316"/>
      <c r="G7" s="316"/>
      <c r="H7" s="316"/>
      <c r="I7" s="316"/>
      <c r="J7" s="150" t="s">
        <v>80</v>
      </c>
    </row>
    <row r="8" spans="1:10" s="102" customFormat="1" ht="55.5" customHeight="1">
      <c r="A8" s="323" t="s">
        <v>83</v>
      </c>
      <c r="B8" s="324"/>
      <c r="C8" s="101" t="s">
        <v>81</v>
      </c>
      <c r="D8" s="145" t="s">
        <v>84</v>
      </c>
      <c r="E8" s="147" t="s">
        <v>78</v>
      </c>
      <c r="F8" s="101" t="s">
        <v>93</v>
      </c>
      <c r="G8" s="101" t="s">
        <v>167</v>
      </c>
      <c r="H8" s="148" t="s">
        <v>157</v>
      </c>
      <c r="I8" s="146" t="s">
        <v>82</v>
      </c>
      <c r="J8" s="151"/>
    </row>
    <row r="9" spans="1:10" s="100" customFormat="1" ht="57" customHeight="1">
      <c r="A9" s="198" t="s">
        <v>71</v>
      </c>
      <c r="B9" s="199" t="s">
        <v>136</v>
      </c>
      <c r="C9" s="199" t="s">
        <v>90</v>
      </c>
      <c r="D9" s="200" t="s">
        <v>130</v>
      </c>
      <c r="E9" s="201">
        <v>7137</v>
      </c>
      <c r="F9" s="199">
        <v>9000</v>
      </c>
      <c r="G9" s="200">
        <v>6000</v>
      </c>
      <c r="H9" s="201">
        <v>5140</v>
      </c>
      <c r="I9" s="202">
        <f>H9/G9</f>
        <v>0.8566666666666667</v>
      </c>
      <c r="J9" s="203" t="s">
        <v>168</v>
      </c>
    </row>
    <row r="10" spans="1:10" s="100" customFormat="1" ht="15" customHeight="1">
      <c r="A10" s="198"/>
      <c r="B10" s="204"/>
      <c r="C10" s="205" t="s">
        <v>80</v>
      </c>
      <c r="D10" s="206" t="s">
        <v>74</v>
      </c>
      <c r="E10" s="207"/>
      <c r="F10" s="205"/>
      <c r="G10" s="206"/>
      <c r="H10" s="207"/>
      <c r="I10" s="208"/>
      <c r="J10" s="209" t="s">
        <v>80</v>
      </c>
    </row>
    <row r="11" spans="1:11" s="100" customFormat="1" ht="66" customHeight="1">
      <c r="A11" s="198" t="s">
        <v>72</v>
      </c>
      <c r="B11" s="199" t="s">
        <v>138</v>
      </c>
      <c r="C11" s="199" t="s">
        <v>90</v>
      </c>
      <c r="D11" s="200" t="s">
        <v>131</v>
      </c>
      <c r="E11" s="201">
        <v>243</v>
      </c>
      <c r="F11" s="199">
        <v>122</v>
      </c>
      <c r="G11" s="200">
        <v>122</v>
      </c>
      <c r="H11" s="201">
        <v>122</v>
      </c>
      <c r="I11" s="202">
        <f>H11/G11</f>
        <v>1</v>
      </c>
      <c r="J11" s="226" t="s">
        <v>158</v>
      </c>
      <c r="K11" s="102"/>
    </row>
    <row r="12" spans="1:10" s="100" customFormat="1" ht="15" customHeight="1">
      <c r="A12" s="198"/>
      <c r="B12" s="210"/>
      <c r="C12" s="205" t="s">
        <v>80</v>
      </c>
      <c r="D12" s="206" t="s">
        <v>74</v>
      </c>
      <c r="E12" s="213"/>
      <c r="F12" s="211"/>
      <c r="G12" s="212"/>
      <c r="H12" s="213"/>
      <c r="I12" s="208"/>
      <c r="J12" s="209" t="s">
        <v>80</v>
      </c>
    </row>
    <row r="13" spans="1:11" s="100" customFormat="1" ht="45.75" customHeight="1" thickBot="1">
      <c r="A13" s="214" t="s">
        <v>73</v>
      </c>
      <c r="B13" s="215" t="s">
        <v>137</v>
      </c>
      <c r="C13" s="215" t="s">
        <v>133</v>
      </c>
      <c r="D13" s="216" t="s">
        <v>130</v>
      </c>
      <c r="E13" s="219">
        <v>502</v>
      </c>
      <c r="F13" s="217">
        <v>450</v>
      </c>
      <c r="G13" s="218">
        <v>300</v>
      </c>
      <c r="H13" s="219">
        <v>283</v>
      </c>
      <c r="I13" s="220">
        <f>H13/G13</f>
        <v>0.9433333333333334</v>
      </c>
      <c r="J13" s="227" t="s">
        <v>169</v>
      </c>
      <c r="K13" s="102"/>
    </row>
    <row r="15" spans="1:9" s="108" customFormat="1" ht="12.75" customHeight="1">
      <c r="A15" s="107" t="s">
        <v>85</v>
      </c>
      <c r="C15" s="109"/>
      <c r="E15" s="47"/>
      <c r="F15" s="47"/>
      <c r="G15" s="47"/>
      <c r="H15" s="47"/>
      <c r="I15" s="47"/>
    </row>
    <row r="16" spans="1:9" s="108" customFormat="1" ht="12.75" customHeight="1">
      <c r="A16" s="107" t="s">
        <v>88</v>
      </c>
      <c r="C16" s="109"/>
      <c r="E16" s="47"/>
      <c r="F16" s="47"/>
      <c r="G16" s="47"/>
      <c r="H16" s="47"/>
      <c r="I16" s="47"/>
    </row>
    <row r="17" spans="1:9" s="108" customFormat="1" ht="12.75" customHeight="1">
      <c r="A17" s="107" t="s">
        <v>118</v>
      </c>
      <c r="C17" s="109"/>
      <c r="E17" s="47"/>
      <c r="F17" s="47"/>
      <c r="G17" s="47"/>
      <c r="H17" s="47"/>
      <c r="I17" s="47"/>
    </row>
    <row r="18" spans="1:9" s="108" customFormat="1" ht="12.75" customHeight="1">
      <c r="A18" s="107" t="s">
        <v>119</v>
      </c>
      <c r="C18" s="109"/>
      <c r="E18" s="47"/>
      <c r="F18" s="47"/>
      <c r="G18" s="47"/>
      <c r="H18" s="47"/>
      <c r="I18" s="47"/>
    </row>
    <row r="19" ht="12.75" customHeight="1"/>
    <row r="20" ht="12.75" customHeight="1"/>
  </sheetData>
  <sheetProtection/>
  <mergeCells count="4">
    <mergeCell ref="A8:B8"/>
    <mergeCell ref="D7:I7"/>
    <mergeCell ref="D5:I5"/>
    <mergeCell ref="B6:E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="90" zoomScaleNormal="90" zoomScalePageLayoutView="0" workbookViewId="0" topLeftCell="A1">
      <selection activeCell="H39" sqref="H39"/>
    </sheetView>
  </sheetViews>
  <sheetFormatPr defaultColWidth="9.140625" defaultRowHeight="12.75"/>
  <cols>
    <col min="1" max="1" width="13.00390625" style="112" customWidth="1"/>
    <col min="2" max="2" width="19.421875" style="112" customWidth="1"/>
    <col min="3" max="3" width="14.140625" style="112" customWidth="1"/>
    <col min="4" max="4" width="15.421875" style="112" customWidth="1"/>
    <col min="5" max="5" width="17.421875" style="112" customWidth="1"/>
    <col min="6" max="6" width="17.57421875" style="112" customWidth="1"/>
    <col min="7" max="7" width="19.7109375" style="112" customWidth="1"/>
    <col min="8" max="8" width="21.8515625" style="112" customWidth="1"/>
    <col min="9" max="9" width="24.8515625" style="112" customWidth="1"/>
    <col min="10" max="10" width="29.00390625" style="112" customWidth="1"/>
    <col min="11" max="11" width="25.140625" style="112" customWidth="1"/>
    <col min="12" max="12" width="14.421875" style="112" customWidth="1"/>
    <col min="13" max="16384" width="9.140625" style="112" customWidth="1"/>
  </cols>
  <sheetData>
    <row r="2" spans="1:9" s="123" customFormat="1" ht="15.75">
      <c r="A2" s="122" t="s">
        <v>102</v>
      </c>
      <c r="C2" s="124"/>
      <c r="G2" s="125"/>
      <c r="H2" s="125"/>
      <c r="I2" s="125"/>
    </row>
    <row r="3" spans="1:9" s="117" customFormat="1" ht="12.75">
      <c r="A3" s="116"/>
      <c r="G3" s="118"/>
      <c r="H3" s="118"/>
      <c r="I3" s="118"/>
    </row>
    <row r="4" spans="1:9" s="120" customFormat="1" ht="12.75">
      <c r="A4" s="119" t="s">
        <v>76</v>
      </c>
      <c r="C4" s="119"/>
      <c r="G4" s="121"/>
      <c r="H4" s="121"/>
      <c r="I4" s="121"/>
    </row>
    <row r="5" spans="3:9" ht="13.5" thickBot="1">
      <c r="C5" s="111"/>
      <c r="E5" s="111"/>
      <c r="F5" s="111"/>
      <c r="G5" s="113"/>
      <c r="H5" s="113"/>
      <c r="I5" s="113"/>
    </row>
    <row r="6" spans="1:11" ht="12.75" customHeight="1">
      <c r="A6" s="331" t="s">
        <v>43</v>
      </c>
      <c r="B6" s="330" t="s">
        <v>53</v>
      </c>
      <c r="C6" s="136" t="s">
        <v>54</v>
      </c>
      <c r="D6" s="136" t="s">
        <v>55</v>
      </c>
      <c r="E6" s="136" t="s">
        <v>75</v>
      </c>
      <c r="F6" s="136" t="s">
        <v>171</v>
      </c>
      <c r="G6" s="330" t="s">
        <v>172</v>
      </c>
      <c r="H6" s="330" t="s">
        <v>58</v>
      </c>
      <c r="I6" s="330" t="s">
        <v>140</v>
      </c>
      <c r="J6" s="330" t="s">
        <v>59</v>
      </c>
      <c r="K6" s="325" t="s">
        <v>37</v>
      </c>
    </row>
    <row r="7" spans="1:11" ht="12.75" customHeight="1">
      <c r="A7" s="332"/>
      <c r="B7" s="328"/>
      <c r="C7" s="110" t="s">
        <v>38</v>
      </c>
      <c r="D7" s="110" t="s">
        <v>60</v>
      </c>
      <c r="E7" s="110" t="s">
        <v>60</v>
      </c>
      <c r="F7" s="328" t="s">
        <v>40</v>
      </c>
      <c r="G7" s="328"/>
      <c r="H7" s="328"/>
      <c r="I7" s="328"/>
      <c r="J7" s="328"/>
      <c r="K7" s="326"/>
    </row>
    <row r="8" spans="1:11" ht="18.75" customHeight="1" thickBot="1">
      <c r="A8" s="333"/>
      <c r="B8" s="329"/>
      <c r="C8" s="137" t="s">
        <v>39</v>
      </c>
      <c r="D8" s="137" t="s">
        <v>39</v>
      </c>
      <c r="E8" s="137" t="s">
        <v>39</v>
      </c>
      <c r="F8" s="329"/>
      <c r="G8" s="329"/>
      <c r="H8" s="329"/>
      <c r="I8" s="329"/>
      <c r="J8" s="329"/>
      <c r="K8" s="327"/>
    </row>
    <row r="9" spans="1:11" ht="33.75">
      <c r="A9" s="133" t="s">
        <v>170</v>
      </c>
      <c r="B9" s="128" t="s">
        <v>132</v>
      </c>
      <c r="C9" s="253">
        <v>10000</v>
      </c>
      <c r="D9" s="134">
        <v>2019</v>
      </c>
      <c r="E9" s="134">
        <v>2019</v>
      </c>
      <c r="F9" s="252">
        <v>7459.589</v>
      </c>
      <c r="G9" s="253">
        <v>10000</v>
      </c>
      <c r="H9" s="134"/>
      <c r="I9" s="134">
        <v>7460</v>
      </c>
      <c r="J9" s="134"/>
      <c r="K9" s="197" t="s">
        <v>173</v>
      </c>
    </row>
    <row r="10" spans="1:11" ht="46.5" customHeight="1" thickBo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9" ht="12.7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5:9" ht="12.75">
      <c r="E12" s="113"/>
      <c r="F12" s="113"/>
      <c r="G12" s="113"/>
      <c r="H12" s="113"/>
      <c r="I12" s="113"/>
    </row>
    <row r="13" spans="7:9" ht="12.75" customHeight="1">
      <c r="G13" s="113"/>
      <c r="H13" s="113"/>
      <c r="I13" s="113"/>
    </row>
    <row r="14" spans="1:9" s="120" customFormat="1" ht="12.75">
      <c r="A14" s="119" t="s">
        <v>77</v>
      </c>
      <c r="G14" s="121"/>
      <c r="H14" s="121"/>
      <c r="I14" s="121"/>
    </row>
    <row r="15" spans="3:9" ht="16.5" thickBot="1">
      <c r="C15" s="126"/>
      <c r="D15" s="114"/>
      <c r="E15" s="111"/>
      <c r="F15" s="111"/>
      <c r="G15" s="114"/>
      <c r="H15" s="115"/>
      <c r="I15" s="115"/>
    </row>
    <row r="16" spans="1:12" ht="18.75" customHeight="1">
      <c r="A16" s="331" t="s">
        <v>43</v>
      </c>
      <c r="B16" s="330" t="s">
        <v>53</v>
      </c>
      <c r="C16" s="136" t="s">
        <v>41</v>
      </c>
      <c r="D16" s="136" t="s">
        <v>54</v>
      </c>
      <c r="E16" s="136" t="s">
        <v>55</v>
      </c>
      <c r="F16" s="136" t="s">
        <v>56</v>
      </c>
      <c r="G16" s="136" t="s">
        <v>44</v>
      </c>
      <c r="H16" s="330" t="s">
        <v>57</v>
      </c>
      <c r="I16" s="330" t="s">
        <v>141</v>
      </c>
      <c r="J16" s="330" t="s">
        <v>58</v>
      </c>
      <c r="K16" s="330" t="s">
        <v>59</v>
      </c>
      <c r="L16" s="325" t="s">
        <v>37</v>
      </c>
    </row>
    <row r="17" spans="1:12" ht="12.75">
      <c r="A17" s="332"/>
      <c r="B17" s="328"/>
      <c r="C17" s="110" t="s">
        <v>42</v>
      </c>
      <c r="D17" s="110" t="s">
        <v>38</v>
      </c>
      <c r="E17" s="110" t="s">
        <v>60</v>
      </c>
      <c r="F17" s="110" t="s">
        <v>60</v>
      </c>
      <c r="G17" s="110" t="s">
        <v>40</v>
      </c>
      <c r="H17" s="328"/>
      <c r="I17" s="328"/>
      <c r="J17" s="328"/>
      <c r="K17" s="328"/>
      <c r="L17" s="326"/>
    </row>
    <row r="18" spans="1:12" ht="13.5" thickBot="1">
      <c r="A18" s="333"/>
      <c r="B18" s="329"/>
      <c r="C18" s="137"/>
      <c r="D18" s="137" t="s">
        <v>39</v>
      </c>
      <c r="E18" s="137" t="s">
        <v>39</v>
      </c>
      <c r="F18" s="137" t="s">
        <v>39</v>
      </c>
      <c r="G18" s="137"/>
      <c r="H18" s="329"/>
      <c r="I18" s="329"/>
      <c r="J18" s="329"/>
      <c r="K18" s="329"/>
      <c r="L18" s="327"/>
    </row>
    <row r="19" spans="1:12" ht="12.75">
      <c r="A19" s="133"/>
      <c r="B19" s="134"/>
      <c r="C19" s="134"/>
      <c r="D19" s="134">
        <v>0</v>
      </c>
      <c r="E19" s="134"/>
      <c r="F19" s="134"/>
      <c r="G19" s="134"/>
      <c r="H19" s="134"/>
      <c r="I19" s="134"/>
      <c r="J19" s="134"/>
      <c r="K19" s="134"/>
      <c r="L19" s="135"/>
    </row>
    <row r="20" spans="1:12" ht="12.75">
      <c r="A20" s="127"/>
      <c r="B20" s="128"/>
      <c r="C20" s="128"/>
      <c r="D20" s="128">
        <v>0</v>
      </c>
      <c r="E20" s="128"/>
      <c r="F20" s="128"/>
      <c r="G20" s="128"/>
      <c r="H20" s="128"/>
      <c r="I20" s="128"/>
      <c r="J20" s="128"/>
      <c r="K20" s="128"/>
      <c r="L20" s="129"/>
    </row>
    <row r="21" spans="1:12" ht="12.75">
      <c r="A21" s="127"/>
      <c r="B21" s="128"/>
      <c r="C21" s="128"/>
      <c r="D21" s="128">
        <v>0</v>
      </c>
      <c r="E21" s="128"/>
      <c r="F21" s="128"/>
      <c r="G21" s="128"/>
      <c r="H21" s="128"/>
      <c r="I21" s="128"/>
      <c r="J21" s="128"/>
      <c r="K21" s="128"/>
      <c r="L21" s="129"/>
    </row>
    <row r="22" spans="1:12" ht="13.5" thickBot="1">
      <c r="A22" s="130"/>
      <c r="B22" s="131"/>
      <c r="C22" s="131"/>
      <c r="D22" s="131">
        <v>0</v>
      </c>
      <c r="E22" s="131"/>
      <c r="F22" s="131"/>
      <c r="G22" s="131"/>
      <c r="H22" s="131"/>
      <c r="I22" s="131"/>
      <c r="J22" s="131"/>
      <c r="K22" s="131"/>
      <c r="L22" s="132"/>
    </row>
  </sheetData>
  <sheetProtection/>
  <mergeCells count="15">
    <mergeCell ref="A6:A8"/>
    <mergeCell ref="A16:A18"/>
    <mergeCell ref="B16:B18"/>
    <mergeCell ref="H16:H18"/>
    <mergeCell ref="I16:I18"/>
    <mergeCell ref="J16:J18"/>
    <mergeCell ref="L16:L18"/>
    <mergeCell ref="K6:K8"/>
    <mergeCell ref="F7:F8"/>
    <mergeCell ref="K16:K1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2019-09-18T08:23:56Z</cp:lastPrinted>
  <dcterms:created xsi:type="dcterms:W3CDTF">2006-01-12T07:01:41Z</dcterms:created>
  <dcterms:modified xsi:type="dcterms:W3CDTF">2019-10-01T13:36:02Z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