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15" activeTab="3"/>
  </bookViews>
  <sheets>
    <sheet name="Aneksi nr.2" sheetId="1" r:id="rId1"/>
    <sheet name="Aneksi nr. 3" sheetId="2" r:id="rId2"/>
    <sheet name="Aneksi nr. 4" sheetId="3" r:id="rId3"/>
    <sheet name="Aneksi nr. 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3" hidden="1">{"Main Economic Indicators",#N/A,FALSE,"C"}</definedName>
    <definedName name="ams" hidden="1">{"Main Economic Indicators",#N/A,FALSE,"C"}</definedName>
    <definedName name="amstwo" localSheetId="3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3" hidden="1">{"Main Economic Indicators",#N/A,FALSE,"C"}</definedName>
    <definedName name="endrit" hidden="1">{"Main Economic Indicators",#N/A,FALSE,"C"}</definedName>
    <definedName name="ergferger" localSheetId="3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3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3" hidden="1">{"WEO",#N/A,FALSE,"T"}</definedName>
    <definedName name="newname4" hidden="1">{"WEO",#N/A,FALSE,"T"}</definedName>
    <definedName name="newname5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1">'Aneksi nr. 3'!$A$1:$S$25</definedName>
    <definedName name="_xlnm.Print_Area" localSheetId="2">'Aneksi nr. 4'!$A$1:$J$21</definedName>
    <definedName name="_xlnm.Print_Area" localSheetId="3">'Aneksi nr. 5'!$A$1:$L$23</definedName>
    <definedName name="_xlnm.Print_Area" localSheetId="0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3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formula." localSheetId="3" hidden="1">{#N/A,#N/A,FALSE,"MS"}</definedName>
    <definedName name="wrn.formula." hidden="1">{#N/A,#N/A,FALSE,"MS"}</definedName>
    <definedName name="wrn.IMF._.RR._.Office." localSheetId="3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3" hidden="1">{"Main Economic Indicators",#N/A,FALSE,"C"}</definedName>
    <definedName name="wrn.Main._.Economic._.Indicators." hidden="1">{"Main Economic Indicators",#N/A,FALSE,"C"}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3" hidden="1">{"MONA",#N/A,FALSE,"S"}</definedName>
    <definedName name="wrn.MONA." hidden="1">{"MONA",#N/A,FALSE,"S"}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3" hidden="1">{"WEO",#N/A,FALSE,"T"}</definedName>
    <definedName name="wrn.WEO." hidden="1">{"WEO",#N/A,FALSE,"T"}</definedName>
    <definedName name="wvu.Print." localSheetId="3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<sst xmlns="http://schemas.openxmlformats.org/spreadsheetml/2006/main" count="199" uniqueCount="151">
  <si>
    <t>Kodi</t>
  </si>
  <si>
    <t>Programi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</si>
  <si>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</si>
  <si>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</si>
  <si>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</si>
  <si>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</si>
  <si>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</si>
  <si>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</si>
  <si>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</si>
  <si>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</si>
  <si>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</si>
  <si>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</si>
  <si>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</si>
  <si>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</si>
  <si>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</si>
  <si>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</si>
  <si>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</si>
  <si>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</si>
  <si>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</si>
  <si>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</si>
  <si>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</si>
  <si>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</si>
  <si>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</si>
  <si>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</si>
  <si>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</si>
  <si>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</si>
  <si>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</si>
  <si>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</si>
  <si>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</si>
  <si>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</si>
  <si>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</si>
  <si>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</si>
  <si>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</si>
  <si>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</si>
  <si>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</si>
  <si>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</si>
  <si>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</si>
  <si>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</si>
  <si>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D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</si>
  <si>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</si>
  <si>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</si>
  <si>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</si>
  <si>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</si>
  <si>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</si>
  <si>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</si>
  <si>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</si>
  <si>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</si>
  <si>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</si>
  <si>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</si>
  <si>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</si>
  <si>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</si>
  <si>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</si>
  <si>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</si>
  <si>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</si>
  <si>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</si>
  <si>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</si>
  <si>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</si>
  <si>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</si>
  <si>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..............</t>
  </si>
  <si>
    <t>Viti i përfundimit</t>
  </si>
  <si>
    <t>Projektet me financim te brendshëm (ne 000/leke)</t>
  </si>
  <si>
    <t>Projektet me financim te huaj (ne 000/leke)</t>
  </si>
  <si>
    <t>Niveli faktik i  vitit paraardhes</t>
  </si>
  <si>
    <t>......</t>
  </si>
  <si>
    <t>.....</t>
  </si>
  <si>
    <t>Kodi i
Treguesit te Performances/Produktit</t>
  </si>
  <si>
    <t>% e Realizimit te Treguesit te Performances/Produktit</t>
  </si>
  <si>
    <r>
      <rPr>
        <b/>
        <sz val="14"/>
        <color indexed="60"/>
        <rFont val="Calibri"/>
        <family val="2"/>
      </rPr>
      <t>*</t>
    </r>
    <r>
      <rPr>
        <b/>
        <sz val="12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</si>
  <si>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1"/>
        <color indexed="60"/>
        <rFont val="Calibri"/>
        <family val="2"/>
      </rPr>
      <t>***</t>
    </r>
    <r>
      <rPr>
        <b/>
        <sz val="10"/>
        <color indexed="8"/>
        <rFont val="Calibri"/>
        <family val="2"/>
      </rPr>
      <t>/Produktit</t>
    </r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</si>
  <si>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</si>
  <si>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**Treguesit e performancës/Produktet:</t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</si>
  <si>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</si>
  <si>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</si>
  <si>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</si>
  <si>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</si>
  <si>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</si>
  <si>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</si>
  <si>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Niveli i planifikuar ne vitin korent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</si>
  <si>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</si>
  <si>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</si>
  <si>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</si>
  <si>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</si>
  <si>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</si>
  <si>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</si>
  <si>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</si>
  <si>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</si>
  <si>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</si>
  <si>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</si>
  <si>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</si>
  <si>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</si>
  <si>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</si>
  <si>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</si>
  <si>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</si>
  <si>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</si>
  <si>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</si>
  <si>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</si>
  <si>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</si>
  <si>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</si>
  <si>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</si>
  <si>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</si>
  <si>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</si>
  <si>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</si>
  <si>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</si>
  <si>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Sherbimi Permbarimor Gjyqesor</t>
  </si>
  <si>
    <t>Ministria e Drejtesise</t>
  </si>
  <si>
    <t>Sherbimi Permbarimor</t>
  </si>
  <si>
    <t>Ekzekutimi I titujve ekzekutive</t>
  </si>
  <si>
    <t>nr titujsh</t>
  </si>
  <si>
    <t>Menazhimi I Sherbimit Permbarimor</t>
  </si>
  <si>
    <t>014</t>
  </si>
  <si>
    <t>3350</t>
  </si>
  <si>
    <t>SHERBIMI PERMBARIMOR GJYQESOR</t>
  </si>
  <si>
    <t>nr dosjesh te egzekutuara</t>
  </si>
  <si>
    <t>nr pajisjesh</t>
  </si>
  <si>
    <t>Blerje pajisje elektronike</t>
  </si>
  <si>
    <t>C</t>
  </si>
  <si>
    <t>Egzekutimi 100% I cdo urdher mbrojtjeje</t>
  </si>
  <si>
    <t>nr urdhrash</t>
  </si>
  <si>
    <t>Rritja e numrit te ekzekutimeve dhe respektim rigoroz I afateve ligjore ne ekzekutim</t>
  </si>
  <si>
    <t>Ekzekutimi 100% I  urdherave te mbrojtjes ne favor te femrave</t>
  </si>
  <si>
    <t xml:space="preserve">Permiresimi I infrastruktures, pajisja me mjete logjistike dhe pajisje zye </t>
  </si>
  <si>
    <t>nr punonjesish</t>
  </si>
  <si>
    <t>REALIZIMI për periudhën e raportimit (vjetore)</t>
  </si>
  <si>
    <t>REALIZIMI për periudhën e raportimit (/vjetore)</t>
  </si>
  <si>
    <t>Garantimi i ekzekutimit te  Vendimeve Gjyqesore me objektivitet dhe ligjshmeri per te siguruar dhenien e drejtesise subjekteve , pjese ne ekzekutim</t>
  </si>
  <si>
    <t>i
vitit paraardhes
Viti 2018</t>
  </si>
  <si>
    <t>Viti  2019</t>
  </si>
  <si>
    <t>Plan Fillestar Viti  2019</t>
  </si>
  <si>
    <t>Plan i Rishikuar Viti  2019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</si>
  <si>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)2018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</si>
  <si>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korent)2019</t>
    </r>
  </si>
  <si>
    <t>18AR601</t>
  </si>
  <si>
    <t>Buxheti  2019</t>
  </si>
  <si>
    <t>Plani i buxhetit viti 2019</t>
  </si>
  <si>
    <t>Eshte realizuar blerja e 122  pajisje elektronike sipas kontratave te vitit  2019</t>
  </si>
  <si>
    <t>Periudha e Raportimit: …8-mujori  VITI 2019...........</t>
  </si>
  <si>
    <t xml:space="preserve"> Plani i Periudhes/progresiv  12- te mujori   2019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</si>
  <si>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12 -te mujorit)</t>
    </r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</si>
  <si>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12-te mujorit)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</si>
  <si>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12-te mujorit)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</si>
  <si>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 mujorit  2019</t>
    </r>
    <r>
      <rPr>
        <b/>
        <sz val="8"/>
        <rFont val="Arial"/>
        <family val="2"/>
      </rPr>
      <t>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</si>
  <si>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12- mujorit  2019</t>
    </r>
    <r>
      <rPr>
        <b/>
        <sz val="8"/>
        <rFont val="Arial"/>
        <family val="2"/>
      </rPr>
      <t>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</si>
  <si>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12-te mujorit  2019</t>
    </r>
    <r>
      <rPr>
        <b/>
        <sz val="8"/>
        <rFont val="Arial"/>
        <family val="2"/>
      </rPr>
      <t>)</t>
    </r>
  </si>
  <si>
    <t>Niveli i rishikuar ne 12-te mujor</t>
  </si>
  <si>
    <t>Niveli faktik ne fund te 12 mujorit  2019</t>
  </si>
  <si>
    <t>Është kryer blerja e pajisjeve elektronike për vitin 2019. Është realizuar prokurimi dhe lidhja e kontratës nga  AKSHI , kemi mar në dorëzim pajisjet , është bërë likujdimi i kontratës.</t>
  </si>
  <si>
    <t>Realizimi 12-mujor është 86% , ka një mosrealizim të planit Vjetor , kjo për arsye:  Të vendeve vakante të krijuara nga largimi i përmbaruesve Gjyqësor , për shkak të ngarkesës së madhe në punë (nëpërmjet dorëheqjeve) , dhe për 3030 cështje është dhënë zgjidhje ligjore.(janë pushuar për munges pasurie, janë pezulluar me vendim gjykate, janë pushuar për shkak të shfuqizimit të titullit ekzekutiv , etj).</t>
  </si>
  <si>
    <t>Për vitin   2019,  rezultojnë në total 575 çështje "Urdhër mbrojtje " dhe "urdhër të menjëhershëm mbrojtje ", nga këto rezultojnë  298 çeshtje me objekt "Urdhër mbrojtje " dhe 277 çështje me objekt "Urdhër të menjëhershëm mbrojtje" . Janë ekzekutuar tërësishtë  360 çështje , nga këto rezultojne 151 çështje të ekzekutuara  me objekt "Urdhër mbrojtje " dhe 209 çështje me objekt "Urdhër të menjëhershëm mbrojtje"  dhe 215 çështje (147 - urdhera mbrojtje dhe 68 urdhera të menjëhershëm mbrojtje) janë në ekzekutim të vazhdueshëm.</t>
  </si>
  <si>
    <t>i Periudhes/progresiv  12 mujori 2019</t>
  </si>
  <si>
    <t>Në fund të 12-të mujorit  kosto për njësi është ulur 1 lekë   në krahasim me koston për njësi sipas planit ,kjo për arsye se shpenzimet faktike janë më të vogla se plani i 12-te mujorit.</t>
  </si>
  <si>
    <t>Ky tregues përfaqëson shpenzimet e stafit mbështetës (Drejtorisë së Përgj dhe stafit teknik spec finance, protokoll)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</si>
</sst>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000"/>
    <numFmt numFmtId="181" formatCode="00000"/>
    <numFmt numFmtId="182" formatCode="00"/>
    <numFmt numFmtId="183" formatCode="dd/mm/yy;@"/>
    <numFmt numFmtId="184" formatCode="#,##0_ ;\-#,##0\ 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  <numFmt numFmtId="191" formatCode="_(* #,##0.0_);_(* \(#,##0.0\);_(* &quot;-&quot;??_);_(@_)"/>
    <numFmt numFmtId="192" formatCode="_(* #,##0_);_(* \(#,##0\);_(* &quot;-&quot;??_);_(@_)"/>
    <numFmt numFmtId="193" formatCode="_-* #,##0_-;\-* #,##0_-;_-* &quot;-&quot;??_-;_-@_-"/>
    <numFmt numFmtId="194" formatCode="0.0%"/>
    <numFmt numFmtId="195" formatCode="0_);\(0\)"/>
    <numFmt numFmtId="196" formatCode="0.0"/>
    <numFmt numFmtId="197" formatCode="#,##0.0000"/>
    <numFmt numFmtId="198" formatCode="#,##0.000"/>
    <numFmt numFmtId="199" formatCode="&quot;   &quot;@"/>
    <numFmt numFmtId="200" formatCode="&quot;      &quot;@"/>
    <numFmt numFmtId="201" formatCode="&quot;         &quot;@"/>
    <numFmt numFmtId="202" formatCode="&quot;            &quot;@"/>
    <numFmt numFmtId="203" formatCode="&quot;               &quot;@"/>
    <numFmt numFmtId="204" formatCode="_([$€]* #,##0.00_);_([$€]* \(#,##0.00\);_([$€]* &quot;-&quot;??_);_(@_)"/>
    <numFmt numFmtId="205" formatCode="[&gt;=0.05]#,##0.0;[&lt;=-0.05]\-#,##0.0;?0.0"/>
    <numFmt numFmtId="206" formatCode="[Black]#,##0.0;[Black]\-#,##0.0;;"/>
    <numFmt numFmtId="207" formatCode="[Black][&gt;0.05]#,##0.0;[Black][&lt;-0.05]\-#,##0.0;;"/>
    <numFmt numFmtId="208" formatCode="[Black][&gt;0.5]#,##0;[Black][&lt;-0.5]\-#,##0;;"/>
    <numFmt numFmtId="209" formatCode="General\ \ \ \ \ \ "/>
    <numFmt numFmtId="210" formatCode="0.0\ \ \ \ \ \ \ \ "/>
    <numFmt numFmtId="211" formatCode="mmmm\ yyyy"/>
    <numFmt numFmtId="212" formatCode="#,##0\ &quot;Kč&quot;;\-#,##0\ &quot;Kč&quot;"/>
    <numFmt numFmtId="213" formatCode="#,##0.0____"/>
    <numFmt numFmtId="214" formatCode="\$#,##0.00\ ;\(\$#,##0.00\)"/>
    <numFmt numFmtId="215" formatCode="_-&quot;¢&quot;* #,##0_-;\-&quot;¢&quot;* #,##0_-;_-&quot;¢&quot;* &quot;-&quot;_-;_-@_-"/>
    <numFmt numFmtId="216" formatCode="_-&quot;¢&quot;* #,##0.00_-;\-&quot;¢&quot;* #,##0.00_-;_-&quot;¢&quot;* &quot;-&quot;??_-;_-@_-"/>
    <numFmt numFmtId="217" formatCode="#,##0;[Red]#,##0"/>
    <numFmt numFmtId="218" formatCode="_-* #,##0.0_L_e_k_-;\-* #,##0.0_L_e_k_-;_-* &quot;-&quot;??_L_e_k_-;_-@_-"/>
    <numFmt numFmtId="219" formatCode="_-* #,##0_L_e_k_-;\-* #,##0_L_e_k_-;_-* &quot;-&quot;??_L_e_k_-;_-@_-"/>
    <numFmt numFmtId="220" formatCode="0.000000"/>
    <numFmt numFmtId="221" formatCode="0.0000000"/>
  </numFmts>
  <fonts count="9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sz val="11"/>
      <color indexed="60"/>
      <name val="Calibri"/>
      <family val="2"/>
    </font>
    <font>
      <b/>
      <sz val="14"/>
      <color indexed="60"/>
      <name val="Calibri"/>
      <family val="2"/>
    </font>
    <font>
      <b/>
      <i/>
      <sz val="11"/>
      <color indexed="60"/>
      <name val="Calibri"/>
      <family val="2"/>
    </font>
    <font>
      <u val="single"/>
      <sz val="12"/>
      <color indexed="60"/>
      <name val="Arial"/>
      <family val="2"/>
    </font>
    <font>
      <b/>
      <sz val="10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10"/>
      <color indexed="19"/>
      <name val="Times New Roman"/>
      <family val="1"/>
    </font>
    <font>
      <b/>
      <sz val="11"/>
      <color indexed="60"/>
      <name val="Arial"/>
      <family val="2"/>
    </font>
    <font>
      <sz val="10"/>
      <color indexed="8"/>
      <name val="Garamond"/>
      <family val="1"/>
    </font>
    <font>
      <sz val="11"/>
      <color rgb="FF000000"/>
      <name val="Calibri"/>
      <family val="2"/>
    </font>
    <font>
      <b/>
      <sz val="8"/>
      <color rgb="FFC000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10"/>
      <color theme="2" tint="-0.7499799728393555"/>
      <name val="Times New Roman"/>
      <family val="1"/>
    </font>
    <font>
      <b/>
      <sz val="11"/>
      <color rgb="FFC00000"/>
      <name val="Arial"/>
      <family val="2"/>
    </font>
    <font>
      <sz val="10"/>
      <color theme="1"/>
      <name val="Garamond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2E74B5"/>
      </left>
      <right/>
      <top style="medium">
        <color rgb="FF2E74B5"/>
      </top>
      <bottom style="medium">
        <color rgb="FF2E74B5"/>
      </bottom>
    </border>
    <border>
      <left/>
      <right/>
      <top style="medium">
        <color rgb="FF2E74B5"/>
      </top>
      <bottom style="medium">
        <color rgb="FF2E74B5"/>
      </bottom>
    </border>
    <border>
      <left/>
      <right style="medium">
        <color rgb="FF2E74B5"/>
      </right>
      <top style="medium">
        <color rgb="FF2E74B5"/>
      </top>
      <bottom style="medium">
        <color rgb="FF2E74B5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9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203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177" fontId="0" fillId="0" borderId="0" applyFont="0" applyFill="0" applyBorder="0" applyAlignment="0" applyProtection="0"/>
    <xf numFmtId="198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204" fontId="0" fillId="0" borderId="0" applyFont="0" applyFill="0" applyBorder="0" applyAlignment="0" applyProtection="0"/>
    <xf numFmtId="194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85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85" fontId="27" fillId="0" borderId="0">
      <alignment/>
      <protection/>
    </xf>
    <xf numFmtId="0" fontId="28" fillId="0" borderId="10" applyNumberFormat="0" applyFill="0" applyAlignment="0" applyProtection="0"/>
    <xf numFmtId="212" fontId="17" fillId="0" borderId="0" applyFont="0" applyFill="0" applyBorder="0" applyAlignment="0" applyProtection="0"/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15" fontId="29" fillId="0" borderId="0" applyFont="0" applyFill="0" applyBorder="0" applyAlignment="0" applyProtection="0"/>
    <xf numFmtId="216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205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6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13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9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10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11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6" fontId="10" fillId="0" borderId="0">
      <alignment horizontal="right"/>
      <protection/>
    </xf>
    <xf numFmtId="0" fontId="44" fillId="0" borderId="0" applyProtection="0">
      <alignment/>
    </xf>
    <xf numFmtId="214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28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85" fontId="3" fillId="0" borderId="0" xfId="0" applyNumberFormat="1" applyFont="1" applyBorder="1" applyAlignment="1">
      <alignment wrapText="1"/>
    </xf>
    <xf numFmtId="0" fontId="4" fillId="0" borderId="15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75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76" fillId="0" borderId="18" xfId="0" applyNumberFormat="1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185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26" borderId="19" xfId="0" applyFont="1" applyFill="1" applyBorder="1" applyAlignment="1">
      <alignment horizontal="center"/>
    </xf>
    <xf numFmtId="185" fontId="8" fillId="26" borderId="9" xfId="0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76" fillId="0" borderId="23" xfId="0" applyNumberFormat="1" applyFont="1" applyFill="1" applyBorder="1" applyAlignment="1">
      <alignment horizontal="center" vertical="center"/>
    </xf>
    <xf numFmtId="185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4" fillId="27" borderId="9" xfId="0" applyNumberFormat="1" applyFont="1" applyFill="1" applyBorder="1" applyAlignment="1">
      <alignment horizontal="center"/>
    </xf>
    <xf numFmtId="185" fontId="8" fillId="27" borderId="9" xfId="0" applyNumberFormat="1" applyFont="1" applyFill="1" applyBorder="1" applyAlignment="1">
      <alignment horizontal="center"/>
    </xf>
    <xf numFmtId="49" fontId="4" fillId="27" borderId="24" xfId="0" applyNumberFormat="1" applyFont="1" applyFill="1" applyBorder="1" applyAlignment="1">
      <alignment horizontal="center"/>
    </xf>
    <xf numFmtId="0" fontId="79" fillId="26" borderId="19" xfId="0" applyFont="1" applyFill="1" applyBorder="1" applyAlignment="1">
      <alignment horizontal="center"/>
    </xf>
    <xf numFmtId="0" fontId="76" fillId="28" borderId="15" xfId="0" applyFont="1" applyFill="1" applyBorder="1" applyAlignment="1">
      <alignment horizontal="center"/>
    </xf>
    <xf numFmtId="185" fontId="76" fillId="28" borderId="9" xfId="0" applyNumberFormat="1" applyFont="1" applyFill="1" applyBorder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185" fontId="76" fillId="29" borderId="25" xfId="0" applyNumberFormat="1" applyFont="1" applyFill="1" applyBorder="1" applyAlignment="1">
      <alignment horizontal="center"/>
    </xf>
    <xf numFmtId="0" fontId="79" fillId="26" borderId="15" xfId="0" applyFont="1" applyFill="1" applyBorder="1" applyAlignment="1">
      <alignment horizontal="center"/>
    </xf>
    <xf numFmtId="185" fontId="79" fillId="26" borderId="9" xfId="0" applyNumberFormat="1" applyFont="1" applyFill="1" applyBorder="1" applyAlignment="1">
      <alignment horizontal="center"/>
    </xf>
    <xf numFmtId="0" fontId="82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185" fontId="4" fillId="27" borderId="9" xfId="0" applyNumberFormat="1" applyFont="1" applyFill="1" applyBorder="1" applyAlignment="1">
      <alignment horizontal="center" vertic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77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82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8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6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82" fillId="0" borderId="0" xfId="0" applyFont="1" applyAlignment="1">
      <alignment horizontal="left"/>
    </xf>
    <xf numFmtId="0" fontId="82" fillId="0" borderId="0" xfId="0" applyFont="1" applyAlignment="1">
      <alignment/>
    </xf>
    <xf numFmtId="0" fontId="87" fillId="0" borderId="27" xfId="0" applyFont="1" applyBorder="1" applyAlignment="1">
      <alignment horizontal="center" vertical="center" wrapText="1"/>
    </xf>
    <xf numFmtId="0" fontId="88" fillId="0" borderId="19" xfId="0" applyFont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78" fillId="0" borderId="0" xfId="0" applyFont="1" applyAlignment="1">
      <alignment/>
    </xf>
    <xf numFmtId="0" fontId="89" fillId="0" borderId="0" xfId="0" applyFont="1" applyAlignment="1">
      <alignment/>
    </xf>
    <xf numFmtId="0" fontId="3" fillId="0" borderId="17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78" fillId="0" borderId="0" xfId="104" applyFont="1" applyFill="1" applyAlignment="1">
      <alignment vertical="center"/>
      <protection/>
    </xf>
    <xf numFmtId="0" fontId="81" fillId="0" borderId="0" xfId="104" applyFont="1" applyFill="1" applyAlignment="1">
      <alignment vertical="center"/>
      <protection/>
    </xf>
    <xf numFmtId="0" fontId="81" fillId="0" borderId="0" xfId="104" applyFont="1" applyFill="1" applyBorder="1" applyAlignment="1">
      <alignment vertical="center"/>
      <protection/>
    </xf>
    <xf numFmtId="0" fontId="82" fillId="0" borderId="0" xfId="104" applyFont="1" applyFill="1" applyAlignment="1">
      <alignment vertical="center"/>
      <protection/>
    </xf>
    <xf numFmtId="0" fontId="77" fillId="0" borderId="0" xfId="104" applyFont="1" applyFill="1" applyAlignment="1">
      <alignment vertical="center"/>
      <protection/>
    </xf>
    <xf numFmtId="0" fontId="77" fillId="0" borderId="0" xfId="104" applyFont="1" applyFill="1" applyAlignment="1">
      <alignment horizontal="left" vertical="center"/>
      <protection/>
    </xf>
    <xf numFmtId="0" fontId="77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9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4" xfId="104" applyFill="1" applyBorder="1" applyAlignment="1">
      <alignment vertical="center" wrapText="1"/>
      <protection/>
    </xf>
    <xf numFmtId="0" fontId="0" fillId="27" borderId="28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0" fillId="27" borderId="32" xfId="104" applyFill="1" applyBorder="1" applyAlignment="1">
      <alignment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66" fillId="27" borderId="35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8" fillId="0" borderId="19" xfId="0" applyFont="1" applyFill="1" applyBorder="1" applyAlignment="1">
      <alignment horizontal="center" vertical="center" wrapText="1"/>
    </xf>
    <xf numFmtId="0" fontId="90" fillId="0" borderId="35" xfId="0" applyFont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36" xfId="0" applyFont="1" applyFill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86" fillId="0" borderId="37" xfId="0" applyFont="1" applyFill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24" xfId="0" applyFont="1" applyBorder="1" applyAlignment="1">
      <alignment horizontal="center" vertical="center" wrapText="1"/>
    </xf>
    <xf numFmtId="0" fontId="91" fillId="0" borderId="38" xfId="0" applyFont="1" applyBorder="1" applyAlignment="1">
      <alignment horizontal="center" vertical="center" wrapText="1"/>
    </xf>
    <xf numFmtId="0" fontId="91" fillId="27" borderId="39" xfId="0" applyFont="1" applyFill="1" applyBorder="1" applyAlignment="1">
      <alignment horizontal="center" vertical="center" wrapText="1"/>
    </xf>
    <xf numFmtId="0" fontId="91" fillId="0" borderId="40" xfId="0" applyFont="1" applyFill="1" applyBorder="1" applyAlignment="1">
      <alignment horizontal="center" vertical="center" wrapText="1"/>
    </xf>
    <xf numFmtId="0" fontId="4" fillId="27" borderId="15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4" fillId="27" borderId="44" xfId="0" applyFont="1" applyFill="1" applyBorder="1" applyAlignment="1">
      <alignment horizontal="center"/>
    </xf>
    <xf numFmtId="0" fontId="4" fillId="27" borderId="45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185" fontId="4" fillId="27" borderId="45" xfId="0" applyNumberFormat="1" applyFont="1" applyFill="1" applyBorder="1" applyAlignment="1">
      <alignment horizontal="center" vertical="center"/>
    </xf>
    <xf numFmtId="0" fontId="4" fillId="27" borderId="47" xfId="0" applyFont="1" applyFill="1" applyBorder="1" applyAlignment="1">
      <alignment horizontal="center"/>
    </xf>
    <xf numFmtId="0" fontId="92" fillId="0" borderId="0" xfId="0" applyFont="1" applyBorder="1" applyAlignment="1">
      <alignment horizontal="left"/>
    </xf>
    <xf numFmtId="0" fontId="87" fillId="0" borderId="0" xfId="0" applyFont="1" applyAlignment="1">
      <alignment horizontal="center"/>
    </xf>
    <xf numFmtId="0" fontId="3" fillId="0" borderId="48" xfId="0" applyFont="1" applyFill="1" applyBorder="1" applyAlignment="1">
      <alignment horizontal="center" vertical="center" wrapText="1"/>
    </xf>
    <xf numFmtId="0" fontId="4" fillId="27" borderId="49" xfId="0" applyFont="1" applyFill="1" applyBorder="1" applyAlignment="1">
      <alignment horizontal="center"/>
    </xf>
    <xf numFmtId="0" fontId="4" fillId="27" borderId="5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91" fillId="0" borderId="52" xfId="0" applyFont="1" applyBorder="1" applyAlignment="1">
      <alignment horizontal="center"/>
    </xf>
    <xf numFmtId="0" fontId="91" fillId="0" borderId="53" xfId="0" applyFont="1" applyBorder="1" applyAlignment="1">
      <alignment horizontal="center"/>
    </xf>
    <xf numFmtId="0" fontId="91" fillId="0" borderId="0" xfId="0" applyFont="1" applyAlignment="1">
      <alignment horizontal="center" vertical="center" wrapText="1"/>
    </xf>
    <xf numFmtId="185" fontId="4" fillId="27" borderId="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4" fillId="27" borderId="5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9" fontId="4" fillId="27" borderId="55" xfId="0" applyNumberFormat="1" applyFont="1" applyFill="1" applyBorder="1" applyAlignment="1">
      <alignment horizontal="center" vertical="center" wrapText="1"/>
    </xf>
    <xf numFmtId="0" fontId="93" fillId="0" borderId="19" xfId="0" applyFont="1" applyBorder="1" applyAlignment="1">
      <alignment horizontal="center" vertical="center" wrapText="1"/>
    </xf>
    <xf numFmtId="0" fontId="94" fillId="27" borderId="9" xfId="0" applyFont="1" applyFill="1" applyBorder="1" applyAlignment="1">
      <alignment horizontal="center" vertical="center" wrapText="1"/>
    </xf>
    <xf numFmtId="0" fontId="94" fillId="27" borderId="15" xfId="0" applyFont="1" applyFill="1" applyBorder="1" applyAlignment="1">
      <alignment horizontal="center" vertical="center" wrapText="1"/>
    </xf>
    <xf numFmtId="0" fontId="94" fillId="27" borderId="24" xfId="0" applyFont="1" applyFill="1" applyBorder="1" applyAlignment="1">
      <alignment horizontal="center" vertical="center" wrapText="1"/>
    </xf>
    <xf numFmtId="9" fontId="29" fillId="27" borderId="37" xfId="109" applyFont="1" applyFill="1" applyBorder="1" applyAlignment="1">
      <alignment horizontal="center" vertical="center" wrapText="1"/>
    </xf>
    <xf numFmtId="0" fontId="94" fillId="0" borderId="17" xfId="0" applyFont="1" applyFill="1" applyBorder="1" applyAlignment="1">
      <alignment horizontal="center" vertical="center" wrapText="1"/>
    </xf>
    <xf numFmtId="0" fontId="94" fillId="30" borderId="9" xfId="0" applyFont="1" applyFill="1" applyBorder="1" applyAlignment="1">
      <alignment horizontal="center" vertical="center" wrapText="1"/>
    </xf>
    <xf numFmtId="0" fontId="94" fillId="30" borderId="15" xfId="0" applyFont="1" applyFill="1" applyBorder="1" applyAlignment="1">
      <alignment horizontal="center" vertical="center" wrapText="1"/>
    </xf>
    <xf numFmtId="0" fontId="94" fillId="30" borderId="24" xfId="0" applyFont="1" applyFill="1" applyBorder="1" applyAlignment="1">
      <alignment horizontal="center" vertical="center" wrapText="1"/>
    </xf>
    <xf numFmtId="9" fontId="29" fillId="30" borderId="37" xfId="109" applyFont="1" applyFill="1" applyBorder="1" applyAlignment="1">
      <alignment horizontal="center" vertical="center" wrapText="1"/>
    </xf>
    <xf numFmtId="9" fontId="95" fillId="30" borderId="55" xfId="0" applyNumberFormat="1" applyFont="1" applyFill="1" applyBorder="1" applyAlignment="1">
      <alignment horizontal="center" vertical="center" wrapText="1"/>
    </xf>
    <xf numFmtId="0" fontId="94" fillId="0" borderId="9" xfId="0" applyFont="1" applyBorder="1" applyAlignment="1">
      <alignment horizontal="center" vertical="center" wrapText="1"/>
    </xf>
    <xf numFmtId="0" fontId="29" fillId="30" borderId="9" xfId="0" applyFont="1" applyFill="1" applyBorder="1" applyAlignment="1">
      <alignment horizontal="center" vertical="center" wrapText="1"/>
    </xf>
    <xf numFmtId="0" fontId="29" fillId="30" borderId="15" xfId="0" applyFont="1" applyFill="1" applyBorder="1" applyAlignment="1">
      <alignment horizontal="center" vertical="center" wrapText="1"/>
    </xf>
    <xf numFmtId="0" fontId="29" fillId="30" borderId="24" xfId="0" applyFont="1" applyFill="1" applyBorder="1" applyAlignment="1">
      <alignment horizontal="center" vertical="center" wrapText="1"/>
    </xf>
    <xf numFmtId="0" fontId="93" fillId="0" borderId="28" xfId="0" applyFont="1" applyBorder="1" applyAlignment="1">
      <alignment horizontal="center" vertical="center" wrapText="1"/>
    </xf>
    <xf numFmtId="0" fontId="94" fillId="27" borderId="25" xfId="0" applyFont="1" applyFill="1" applyBorder="1" applyAlignment="1">
      <alignment horizontal="center" vertical="center" wrapText="1"/>
    </xf>
    <xf numFmtId="0" fontId="94" fillId="27" borderId="56" xfId="0" applyFont="1" applyFill="1" applyBorder="1" applyAlignment="1">
      <alignment horizontal="center" vertical="center" wrapText="1"/>
    </xf>
    <xf numFmtId="0" fontId="29" fillId="27" borderId="25" xfId="0" applyFont="1" applyFill="1" applyBorder="1" applyAlignment="1">
      <alignment horizontal="center" vertical="center" wrapText="1"/>
    </xf>
    <xf numFmtId="0" fontId="29" fillId="27" borderId="56" xfId="0" applyFont="1" applyFill="1" applyBorder="1" applyAlignment="1">
      <alignment horizontal="center" vertical="center" wrapText="1"/>
    </xf>
    <xf numFmtId="0" fontId="29" fillId="27" borderId="29" xfId="0" applyFont="1" applyFill="1" applyBorder="1" applyAlignment="1">
      <alignment horizontal="center" vertical="center" wrapText="1"/>
    </xf>
    <xf numFmtId="9" fontId="29" fillId="27" borderId="57" xfId="109" applyFont="1" applyFill="1" applyBorder="1" applyAlignment="1">
      <alignment horizontal="center" vertical="center" wrapText="1"/>
    </xf>
    <xf numFmtId="9" fontId="96" fillId="27" borderId="55" xfId="0" applyNumberFormat="1" applyFont="1" applyFill="1" applyBorder="1" applyAlignment="1">
      <alignment horizontal="left" vertical="center" wrapText="1"/>
    </xf>
    <xf numFmtId="3" fontId="4" fillId="27" borderId="9" xfId="0" applyNumberFormat="1" applyFont="1" applyFill="1" applyBorder="1" applyAlignment="1">
      <alignment horizontal="center"/>
    </xf>
    <xf numFmtId="3" fontId="4" fillId="26" borderId="24" xfId="0" applyNumberFormat="1" applyFont="1" applyFill="1" applyBorder="1" applyAlignment="1">
      <alignment horizontal="center"/>
    </xf>
    <xf numFmtId="3" fontId="4" fillId="27" borderId="9" xfId="0" applyNumberFormat="1" applyFont="1" applyFill="1" applyBorder="1" applyAlignment="1">
      <alignment horizontal="center"/>
    </xf>
    <xf numFmtId="3" fontId="79" fillId="26" borderId="9" xfId="0" applyNumberFormat="1" applyFont="1" applyFill="1" applyBorder="1" applyAlignment="1">
      <alignment horizontal="center"/>
    </xf>
    <xf numFmtId="3" fontId="76" fillId="26" borderId="24" xfId="0" applyNumberFormat="1" applyFont="1" applyFill="1" applyBorder="1" applyAlignment="1">
      <alignment horizontal="center"/>
    </xf>
    <xf numFmtId="3" fontId="8" fillId="26" borderId="9" xfId="0" applyNumberFormat="1" applyFont="1" applyFill="1" applyBorder="1" applyAlignment="1">
      <alignment horizontal="center"/>
    </xf>
    <xf numFmtId="3" fontId="3" fillId="26" borderId="24" xfId="0" applyNumberFormat="1" applyFont="1" applyFill="1" applyBorder="1" applyAlignment="1">
      <alignment horizontal="center"/>
    </xf>
    <xf numFmtId="3" fontId="8" fillId="27" borderId="9" xfId="0" applyNumberFormat="1" applyFont="1" applyFill="1" applyBorder="1" applyAlignment="1">
      <alignment horizontal="center"/>
    </xf>
    <xf numFmtId="3" fontId="76" fillId="28" borderId="9" xfId="0" applyNumberFormat="1" applyFont="1" applyFill="1" applyBorder="1" applyAlignment="1">
      <alignment horizontal="center"/>
    </xf>
    <xf numFmtId="3" fontId="76" fillId="28" borderId="24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27" borderId="9" xfId="0" applyNumberFormat="1" applyFont="1" applyFill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76" fillId="29" borderId="25" xfId="0" applyNumberFormat="1" applyFont="1" applyFill="1" applyBorder="1" applyAlignment="1">
      <alignment horizontal="center"/>
    </xf>
    <xf numFmtId="3" fontId="76" fillId="29" borderId="29" xfId="0" applyNumberFormat="1" applyFont="1" applyFill="1" applyBorder="1" applyAlignment="1">
      <alignment horizontal="center"/>
    </xf>
    <xf numFmtId="1" fontId="0" fillId="27" borderId="31" xfId="104" applyNumberFormat="1" applyFill="1" applyBorder="1" applyAlignment="1">
      <alignment horizontal="center" vertical="center" wrapText="1"/>
      <protection/>
    </xf>
    <xf numFmtId="219" fontId="0" fillId="27" borderId="31" xfId="53" applyNumberFormat="1" applyFont="1" applyFill="1" applyBorder="1" applyAlignment="1">
      <alignment vertical="center" wrapText="1"/>
    </xf>
    <xf numFmtId="221" fontId="0" fillId="0" borderId="0" xfId="0" applyNumberFormat="1" applyFill="1" applyAlignment="1">
      <alignment/>
    </xf>
    <xf numFmtId="9" fontId="96" fillId="27" borderId="55" xfId="0" applyNumberFormat="1" applyFont="1" applyFill="1" applyBorder="1" applyAlignment="1">
      <alignment horizontal="left" vertical="top" wrapText="1"/>
    </xf>
    <xf numFmtId="3" fontId="29" fillId="27" borderId="55" xfId="0" applyNumberFormat="1" applyFont="1" applyFill="1" applyBorder="1" applyAlignment="1">
      <alignment horizontal="left" vertical="center" wrapText="1"/>
    </xf>
    <xf numFmtId="3" fontId="29" fillId="27" borderId="55" xfId="0" applyNumberFormat="1" applyFont="1" applyFill="1" applyBorder="1" applyAlignment="1">
      <alignment horizontal="left" vertical="center" wrapText="1"/>
    </xf>
    <xf numFmtId="0" fontId="38" fillId="27" borderId="15" xfId="0" applyFont="1" applyFill="1" applyBorder="1" applyAlignment="1">
      <alignment horizontal="left" vertical="center"/>
    </xf>
    <xf numFmtId="0" fontId="29" fillId="27" borderId="58" xfId="0" applyFont="1" applyFill="1" applyBorder="1" applyAlignment="1">
      <alignment horizontal="left" vertical="center"/>
    </xf>
    <xf numFmtId="3" fontId="29" fillId="27" borderId="49" xfId="0" applyNumberFormat="1" applyFont="1" applyFill="1" applyBorder="1" applyAlignment="1">
      <alignment horizontal="center" vertical="center"/>
    </xf>
    <xf numFmtId="3" fontId="29" fillId="27" borderId="9" xfId="0" applyNumberFormat="1" applyFont="1" applyFill="1" applyBorder="1" applyAlignment="1">
      <alignment horizontal="center" vertical="center"/>
    </xf>
    <xf numFmtId="4" fontId="29" fillId="26" borderId="44" xfId="0" applyNumberFormat="1" applyFont="1" applyFill="1" applyBorder="1" applyAlignment="1">
      <alignment horizontal="center" vertical="center"/>
    </xf>
    <xf numFmtId="3" fontId="29" fillId="26" borderId="49" xfId="0" applyNumberFormat="1" applyFont="1" applyFill="1" applyBorder="1" applyAlignment="1">
      <alignment horizontal="center" vertical="center"/>
    </xf>
    <xf numFmtId="3" fontId="29" fillId="26" borderId="24" xfId="0" applyNumberFormat="1" applyFont="1" applyFill="1" applyBorder="1" applyAlignment="1">
      <alignment horizontal="center" vertical="center"/>
    </xf>
    <xf numFmtId="185" fontId="29" fillId="26" borderId="44" xfId="0" applyNumberFormat="1" applyFont="1" applyFill="1" applyBorder="1" applyAlignment="1">
      <alignment horizontal="center" vertical="center"/>
    </xf>
    <xf numFmtId="3" fontId="29" fillId="26" borderId="44" xfId="0" applyNumberFormat="1" applyFont="1" applyFill="1" applyBorder="1" applyAlignment="1">
      <alignment horizontal="center" vertical="center"/>
    </xf>
    <xf numFmtId="4" fontId="29" fillId="27" borderId="9" xfId="0" applyNumberFormat="1" applyFont="1" applyFill="1" applyBorder="1" applyAlignment="1">
      <alignment horizontal="center" vertical="center"/>
    </xf>
    <xf numFmtId="49" fontId="38" fillId="0" borderId="19" xfId="0" applyNumberFormat="1" applyFont="1" applyBorder="1" applyAlignment="1">
      <alignment horizontal="center" vertical="center"/>
    </xf>
    <xf numFmtId="49" fontId="38" fillId="0" borderId="59" xfId="0" applyNumberFormat="1" applyFont="1" applyBorder="1" applyAlignment="1">
      <alignment horizontal="center" vertical="center"/>
    </xf>
    <xf numFmtId="0" fontId="38" fillId="27" borderId="60" xfId="0" applyFont="1" applyFill="1" applyBorder="1" applyAlignment="1">
      <alignment horizontal="center" vertical="center"/>
    </xf>
    <xf numFmtId="0" fontId="29" fillId="27" borderId="61" xfId="0" applyFont="1" applyFill="1" applyBorder="1" applyAlignment="1">
      <alignment horizontal="center" vertical="center"/>
    </xf>
    <xf numFmtId="3" fontId="29" fillId="27" borderId="62" xfId="0" applyNumberFormat="1" applyFont="1" applyFill="1" applyBorder="1" applyAlignment="1">
      <alignment horizontal="center" vertical="center"/>
    </xf>
    <xf numFmtId="3" fontId="29" fillId="27" borderId="45" xfId="0" applyNumberFormat="1" applyFont="1" applyFill="1" applyBorder="1" applyAlignment="1">
      <alignment horizontal="center" vertical="center"/>
    </xf>
    <xf numFmtId="3" fontId="29" fillId="26" borderId="63" xfId="0" applyNumberFormat="1" applyFont="1" applyFill="1" applyBorder="1" applyAlignment="1">
      <alignment horizontal="center" vertical="center"/>
    </xf>
    <xf numFmtId="4" fontId="29" fillId="27" borderId="45" xfId="0" applyNumberFormat="1" applyFont="1" applyFill="1" applyBorder="1" applyAlignment="1">
      <alignment horizontal="center" vertical="center"/>
    </xf>
    <xf numFmtId="3" fontId="29" fillId="26" borderId="62" xfId="0" applyNumberFormat="1" applyFont="1" applyFill="1" applyBorder="1" applyAlignment="1">
      <alignment horizontal="center" vertical="center"/>
    </xf>
    <xf numFmtId="3" fontId="29" fillId="26" borderId="6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8" fillId="0" borderId="58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76" fillId="29" borderId="67" xfId="0" applyFont="1" applyFill="1" applyBorder="1" applyAlignment="1">
      <alignment horizontal="center" vertical="center"/>
    </xf>
    <xf numFmtId="0" fontId="76" fillId="29" borderId="5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97" fillId="0" borderId="76" xfId="0" applyFont="1" applyBorder="1" applyAlignment="1">
      <alignment horizontal="center"/>
    </xf>
    <xf numFmtId="0" fontId="50" fillId="0" borderId="76" xfId="0" applyFont="1" applyBorder="1" applyAlignment="1">
      <alignment horizontal="center"/>
    </xf>
    <xf numFmtId="0" fontId="91" fillId="26" borderId="68" xfId="0" applyFont="1" applyFill="1" applyBorder="1" applyAlignment="1">
      <alignment horizontal="center" vertical="center" wrapText="1"/>
    </xf>
    <xf numFmtId="0" fontId="91" fillId="26" borderId="49" xfId="0" applyFont="1" applyFill="1" applyBorder="1" applyAlignment="1">
      <alignment horizontal="center" vertical="center" wrapText="1"/>
    </xf>
    <xf numFmtId="0" fontId="91" fillId="26" borderId="77" xfId="0" applyFont="1" applyFill="1" applyBorder="1" applyAlignment="1">
      <alignment horizontal="center" vertical="center" wrapText="1"/>
    </xf>
    <xf numFmtId="0" fontId="91" fillId="26" borderId="37" xfId="0" applyFont="1" applyFill="1" applyBorder="1" applyAlignment="1">
      <alignment horizontal="center" vertical="center" wrapText="1"/>
    </xf>
    <xf numFmtId="0" fontId="78" fillId="0" borderId="26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91" fillId="26" borderId="78" xfId="0" applyFont="1" applyFill="1" applyBorder="1" applyAlignment="1">
      <alignment horizontal="center" vertical="center" wrapText="1"/>
    </xf>
    <xf numFmtId="0" fontId="91" fillId="26" borderId="79" xfId="0" applyFont="1" applyFill="1" applyBorder="1" applyAlignment="1">
      <alignment horizontal="center" vertical="center" wrapText="1"/>
    </xf>
    <xf numFmtId="0" fontId="91" fillId="0" borderId="80" xfId="0" applyFont="1" applyBorder="1" applyAlignment="1">
      <alignment horizontal="center"/>
    </xf>
    <xf numFmtId="0" fontId="91" fillId="0" borderId="81" xfId="0" applyFont="1" applyBorder="1" applyAlignment="1">
      <alignment horizontal="center"/>
    </xf>
    <xf numFmtId="0" fontId="91" fillId="0" borderId="82" xfId="0" applyFont="1" applyBorder="1" applyAlignment="1">
      <alignment horizontal="center"/>
    </xf>
    <xf numFmtId="0" fontId="90" fillId="0" borderId="9" xfId="0" applyFont="1" applyBorder="1" applyAlignment="1">
      <alignment horizontal="center" vertical="center" wrapText="1"/>
    </xf>
    <xf numFmtId="0" fontId="85" fillId="27" borderId="71" xfId="0" applyFont="1" applyFill="1" applyBorder="1" applyAlignment="1">
      <alignment horizontal="center" vertical="center" wrapText="1"/>
    </xf>
    <xf numFmtId="0" fontId="85" fillId="27" borderId="21" xfId="0" applyFont="1" applyFill="1" applyBorder="1" applyAlignment="1">
      <alignment horizontal="center" vertical="center" wrapText="1"/>
    </xf>
    <xf numFmtId="0" fontId="85" fillId="27" borderId="77" xfId="0" applyFont="1" applyFill="1" applyBorder="1" applyAlignment="1">
      <alignment horizontal="center" vertical="center" wrapText="1"/>
    </xf>
    <xf numFmtId="0" fontId="98" fillId="31" borderId="83" xfId="0" applyFont="1" applyFill="1" applyBorder="1" applyAlignment="1">
      <alignment horizontal="center" vertical="center" wrapText="1"/>
    </xf>
    <xf numFmtId="0" fontId="98" fillId="31" borderId="84" xfId="0" applyFont="1" applyFill="1" applyBorder="1" applyAlignment="1">
      <alignment horizontal="center" vertical="center" wrapText="1"/>
    </xf>
    <xf numFmtId="0" fontId="98" fillId="31" borderId="85" xfId="0" applyFont="1" applyFill="1" applyBorder="1" applyAlignment="1">
      <alignment horizontal="center" vertical="center" wrapText="1"/>
    </xf>
    <xf numFmtId="0" fontId="90" fillId="0" borderId="58" xfId="0" applyFont="1" applyBorder="1" applyAlignment="1">
      <alignment horizontal="center" vertical="center" wrapText="1"/>
    </xf>
    <xf numFmtId="0" fontId="90" fillId="0" borderId="37" xfId="0" applyFont="1" applyBorder="1" applyAlignment="1">
      <alignment horizontal="center" vertical="center" wrapText="1"/>
    </xf>
    <xf numFmtId="0" fontId="3" fillId="0" borderId="86" xfId="104" applyFont="1" applyFill="1" applyBorder="1" applyAlignment="1">
      <alignment horizontal="center" vertical="center" wrapText="1"/>
      <protection/>
    </xf>
    <xf numFmtId="0" fontId="3" fillId="0" borderId="66" xfId="104" applyFont="1" applyFill="1" applyBorder="1" applyAlignment="1">
      <alignment horizontal="center" vertical="center" wrapText="1"/>
      <protection/>
    </xf>
    <xf numFmtId="0" fontId="3" fillId="0" borderId="87" xfId="104" applyFont="1" applyFill="1" applyBorder="1" applyAlignment="1">
      <alignment horizontal="center" vertical="center" wrapText="1"/>
      <protection/>
    </xf>
    <xf numFmtId="0" fontId="3" fillId="0" borderId="17" xfId="104" applyFont="1" applyFill="1" applyBorder="1" applyAlignment="1">
      <alignment horizontal="center" vertical="center" wrapText="1"/>
      <protection/>
    </xf>
    <xf numFmtId="0" fontId="3" fillId="0" borderId="34" xfId="104" applyFont="1" applyFill="1" applyBorder="1" applyAlignment="1">
      <alignment horizontal="center" vertical="center" wrapText="1"/>
      <protection/>
    </xf>
    <xf numFmtId="0" fontId="3" fillId="0" borderId="33" xfId="104" applyFont="1" applyFill="1" applyBorder="1" applyAlignment="1">
      <alignment horizontal="center" vertical="center" wrapText="1"/>
      <protection/>
    </xf>
    <xf numFmtId="0" fontId="3" fillId="0" borderId="88" xfId="104" applyFont="1" applyFill="1" applyBorder="1" applyAlignment="1">
      <alignment horizontal="center" vertical="center" wrapText="1"/>
      <protection/>
    </xf>
    <xf numFmtId="0" fontId="3" fillId="0" borderId="89" xfId="104" applyFont="1" applyFill="1" applyBorder="1" applyAlignment="1">
      <alignment horizontal="center" vertical="center" wrapText="1"/>
      <protection/>
    </xf>
    <xf numFmtId="0" fontId="3" fillId="0" borderId="90" xfId="104" applyFont="1" applyFill="1" applyBorder="1" applyAlignment="1">
      <alignment horizontal="center" vertical="center" wrapText="1"/>
      <protection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3">
      <selection activeCell="A30" sqref="A30:IV37"/>
    </sheetView>
  </sheetViews>
  <sheetFormatPr defaultColWidth="9.140625" defaultRowHeight="12.75"/>
  <cols>
    <col min="1" max="1" width="11.7109375" style="15" customWidth="1"/>
    <col min="2" max="2" width="39.57421875" style="0" customWidth="1"/>
    <col min="3" max="3" width="12.140625" style="0" customWidth="1"/>
    <col min="4" max="4" width="13.57421875" style="15" customWidth="1"/>
    <col min="5" max="5" width="13.28125" style="15" customWidth="1"/>
    <col min="6" max="6" width="15.00390625" style="15" customWidth="1"/>
    <col min="7" max="7" width="18.57421875" style="15" customWidth="1"/>
    <col min="8" max="8" width="18.140625" style="15" customWidth="1"/>
    <col min="9" max="9" width="13.140625" style="38" customWidth="1"/>
  </cols>
  <sheetData>
    <row r="2" spans="1:9" s="14" customFormat="1" ht="15.75">
      <c r="A2" s="55" t="s">
        <v>86</v>
      </c>
      <c r="D2" s="19"/>
      <c r="E2" s="19"/>
      <c r="F2" s="19"/>
      <c r="G2" s="19"/>
      <c r="H2" s="19"/>
      <c r="I2" s="33"/>
    </row>
    <row r="3" spans="1:10" ht="13.5" thickBot="1">
      <c r="A3" s="16"/>
      <c r="B3" s="1"/>
      <c r="C3" s="1"/>
      <c r="D3" s="16"/>
      <c r="E3" s="16"/>
      <c r="F3" s="23"/>
      <c r="G3" s="24"/>
      <c r="H3" s="20"/>
      <c r="I3" s="34" t="s">
        <v>49</v>
      </c>
      <c r="J3" s="2"/>
    </row>
    <row r="4" spans="1:10" s="30" customFormat="1" ht="12.75">
      <c r="A4" s="25"/>
      <c r="B4" s="9"/>
      <c r="C4" s="9"/>
      <c r="D4" s="26"/>
      <c r="E4" s="26"/>
      <c r="F4" s="27"/>
      <c r="G4" s="27"/>
      <c r="H4" s="28"/>
      <c r="I4" s="35"/>
      <c r="J4" s="29"/>
    </row>
    <row r="5" spans="1:10" ht="12.75">
      <c r="A5" s="17" t="s">
        <v>22</v>
      </c>
      <c r="B5" s="57" t="s">
        <v>104</v>
      </c>
      <c r="C5" s="141"/>
      <c r="D5" s="141"/>
      <c r="E5" s="141"/>
      <c r="F5" s="141"/>
      <c r="G5" s="142"/>
      <c r="H5" s="8" t="s">
        <v>23</v>
      </c>
      <c r="I5" s="46" t="s">
        <v>109</v>
      </c>
      <c r="J5" s="2"/>
    </row>
    <row r="6" spans="1:10" ht="24.75" customHeight="1">
      <c r="A6" s="17" t="s">
        <v>1</v>
      </c>
      <c r="B6" s="57" t="s">
        <v>103</v>
      </c>
      <c r="C6" s="143"/>
      <c r="D6" s="143"/>
      <c r="E6" s="143"/>
      <c r="F6" s="143"/>
      <c r="G6" s="144"/>
      <c r="H6" s="8" t="s">
        <v>51</v>
      </c>
      <c r="I6" s="46" t="s">
        <v>110</v>
      </c>
      <c r="J6" s="2"/>
    </row>
    <row r="7" spans="1:10" s="41" customFormat="1" ht="12.75">
      <c r="A7" s="220" t="s">
        <v>87</v>
      </c>
      <c r="B7" s="229" t="s">
        <v>50</v>
      </c>
      <c r="C7" s="13" t="s">
        <v>2</v>
      </c>
      <c r="D7" s="13" t="s">
        <v>3</v>
      </c>
      <c r="E7" s="13" t="s">
        <v>4</v>
      </c>
      <c r="F7" s="13" t="s">
        <v>5</v>
      </c>
      <c r="G7" s="13" t="s">
        <v>33</v>
      </c>
      <c r="H7" s="13" t="s">
        <v>78</v>
      </c>
      <c r="I7" s="36" t="s">
        <v>79</v>
      </c>
      <c r="J7" s="40"/>
    </row>
    <row r="8" spans="1:10" s="43" customFormat="1" ht="12.75">
      <c r="A8" s="221"/>
      <c r="B8" s="230"/>
      <c r="C8" s="10" t="s">
        <v>6</v>
      </c>
      <c r="D8" s="10" t="s">
        <v>24</v>
      </c>
      <c r="E8" s="10" t="s">
        <v>48</v>
      </c>
      <c r="F8" s="10" t="s">
        <v>48</v>
      </c>
      <c r="G8" s="10" t="s">
        <v>48</v>
      </c>
      <c r="H8" s="10" t="s">
        <v>6</v>
      </c>
      <c r="I8" s="223" t="s">
        <v>7</v>
      </c>
      <c r="J8" s="42"/>
    </row>
    <row r="9" spans="1:10" s="43" customFormat="1" ht="45">
      <c r="A9" s="222"/>
      <c r="B9" s="231"/>
      <c r="C9" s="11" t="s">
        <v>125</v>
      </c>
      <c r="D9" s="11" t="s">
        <v>126</v>
      </c>
      <c r="E9" s="11" t="s">
        <v>127</v>
      </c>
      <c r="F9" s="11" t="s">
        <v>128</v>
      </c>
      <c r="G9" s="11" t="s">
        <v>136</v>
      </c>
      <c r="H9" s="11" t="s">
        <v>148</v>
      </c>
      <c r="I9" s="224"/>
      <c r="J9" s="42"/>
    </row>
    <row r="10" spans="1:10" ht="12.75">
      <c r="A10" s="18">
        <v>600</v>
      </c>
      <c r="B10" s="4" t="s">
        <v>8</v>
      </c>
      <c r="C10" s="148">
        <v>80918</v>
      </c>
      <c r="D10" s="179">
        <v>109000</v>
      </c>
      <c r="E10" s="179">
        <v>109000</v>
      </c>
      <c r="F10" s="179">
        <v>93015</v>
      </c>
      <c r="G10" s="179">
        <v>93015</v>
      </c>
      <c r="H10" s="179">
        <v>91577</v>
      </c>
      <c r="I10" s="180">
        <f>H10-G10</f>
        <v>-1438</v>
      </c>
      <c r="J10" s="2"/>
    </row>
    <row r="11" spans="1:10" ht="12.75">
      <c r="A11" s="18">
        <v>601</v>
      </c>
      <c r="B11" s="4" t="s">
        <v>9</v>
      </c>
      <c r="C11" s="148">
        <v>13395.5</v>
      </c>
      <c r="D11" s="179">
        <v>24000</v>
      </c>
      <c r="E11" s="179">
        <v>24000</v>
      </c>
      <c r="F11" s="179">
        <v>15400</v>
      </c>
      <c r="G11" s="179">
        <v>15400</v>
      </c>
      <c r="H11" s="179">
        <v>15335</v>
      </c>
      <c r="I11" s="180">
        <f aca="true" t="shared" si="0" ref="I11:I16">H11-G11</f>
        <v>-65</v>
      </c>
      <c r="J11" s="2"/>
    </row>
    <row r="12" spans="1:10" ht="12.75">
      <c r="A12" s="18">
        <v>602</v>
      </c>
      <c r="B12" s="4" t="s">
        <v>10</v>
      </c>
      <c r="C12" s="148">
        <v>36684.5</v>
      </c>
      <c r="D12" s="179">
        <v>30100</v>
      </c>
      <c r="E12" s="179">
        <v>30100</v>
      </c>
      <c r="F12" s="179">
        <v>30700</v>
      </c>
      <c r="G12" s="179">
        <v>30700</v>
      </c>
      <c r="H12" s="179">
        <v>26850</v>
      </c>
      <c r="I12" s="180">
        <f t="shared" si="0"/>
        <v>-3850</v>
      </c>
      <c r="J12" s="2"/>
    </row>
    <row r="13" spans="1:10" ht="12.75">
      <c r="A13" s="18">
        <v>603</v>
      </c>
      <c r="B13" s="4" t="s">
        <v>11</v>
      </c>
      <c r="C13" s="44"/>
      <c r="D13" s="179"/>
      <c r="E13" s="179"/>
      <c r="F13" s="179"/>
      <c r="G13" s="179"/>
      <c r="H13" s="179"/>
      <c r="I13" s="180">
        <f t="shared" si="0"/>
        <v>0</v>
      </c>
      <c r="J13" s="2"/>
    </row>
    <row r="14" spans="1:10" ht="12.75">
      <c r="A14" s="18">
        <v>604</v>
      </c>
      <c r="B14" s="4" t="s">
        <v>12</v>
      </c>
      <c r="C14" s="44"/>
      <c r="D14" s="179"/>
      <c r="E14" s="179"/>
      <c r="F14" s="179"/>
      <c r="G14" s="179"/>
      <c r="H14" s="179"/>
      <c r="I14" s="180">
        <f t="shared" si="0"/>
        <v>0</v>
      </c>
      <c r="J14" s="2"/>
    </row>
    <row r="15" spans="1:10" ht="12.75">
      <c r="A15" s="18">
        <v>605</v>
      </c>
      <c r="B15" s="4" t="s">
        <v>13</v>
      </c>
      <c r="C15" s="44"/>
      <c r="D15" s="179"/>
      <c r="E15" s="179"/>
      <c r="F15" s="179"/>
      <c r="G15" s="179"/>
      <c r="H15" s="179"/>
      <c r="I15" s="180">
        <f t="shared" si="0"/>
        <v>0</v>
      </c>
      <c r="J15" s="2"/>
    </row>
    <row r="16" spans="1:10" ht="12.75">
      <c r="A16" s="18">
        <v>606</v>
      </c>
      <c r="B16" s="4" t="s">
        <v>14</v>
      </c>
      <c r="C16" s="44"/>
      <c r="D16" s="179"/>
      <c r="E16" s="179"/>
      <c r="F16" s="179">
        <v>684.65</v>
      </c>
      <c r="G16" s="179">
        <v>684.65</v>
      </c>
      <c r="H16" s="181">
        <v>185</v>
      </c>
      <c r="I16" s="180">
        <f t="shared" si="0"/>
        <v>-499.65</v>
      </c>
      <c r="J16" s="2"/>
    </row>
    <row r="17" spans="1:10" s="51" customFormat="1" ht="12.75">
      <c r="A17" s="47" t="s">
        <v>15</v>
      </c>
      <c r="B17" s="53" t="s">
        <v>16</v>
      </c>
      <c r="C17" s="54">
        <f>SUM(C10:C16)</f>
        <v>130998</v>
      </c>
      <c r="D17" s="182">
        <f aca="true" t="shared" si="1" ref="D17:I17">SUM(D10:D16)</f>
        <v>163100</v>
      </c>
      <c r="E17" s="182">
        <f t="shared" si="1"/>
        <v>163100</v>
      </c>
      <c r="F17" s="182">
        <f t="shared" si="1"/>
        <v>139799.65</v>
      </c>
      <c r="G17" s="182">
        <f t="shared" si="1"/>
        <v>139799.65</v>
      </c>
      <c r="H17" s="182">
        <f t="shared" si="1"/>
        <v>133947</v>
      </c>
      <c r="I17" s="183">
        <f t="shared" si="1"/>
        <v>-5852.65</v>
      </c>
      <c r="J17" s="50"/>
    </row>
    <row r="18" spans="1:10" ht="12.75">
      <c r="A18" s="18">
        <v>230</v>
      </c>
      <c r="B18" s="4" t="s">
        <v>17</v>
      </c>
      <c r="C18" s="44"/>
      <c r="D18" s="179"/>
      <c r="E18" s="179"/>
      <c r="F18" s="179"/>
      <c r="G18" s="179"/>
      <c r="H18" s="179"/>
      <c r="I18" s="180">
        <f>H18-G18</f>
        <v>0</v>
      </c>
      <c r="J18" s="2"/>
    </row>
    <row r="19" spans="1:10" ht="12.75">
      <c r="A19" s="18">
        <v>231</v>
      </c>
      <c r="B19" s="4" t="s">
        <v>18</v>
      </c>
      <c r="C19" s="148">
        <v>8403.9</v>
      </c>
      <c r="D19" s="179">
        <v>10000</v>
      </c>
      <c r="E19" s="179">
        <v>10000</v>
      </c>
      <c r="F19" s="179">
        <v>10000</v>
      </c>
      <c r="G19" s="179">
        <v>10000</v>
      </c>
      <c r="H19" s="181">
        <v>7459.589</v>
      </c>
      <c r="I19" s="180">
        <f>H19-G19</f>
        <v>-2540.411</v>
      </c>
      <c r="J19" s="2"/>
    </row>
    <row r="20" spans="1:10" ht="12.75">
      <c r="A20" s="18">
        <v>232</v>
      </c>
      <c r="B20" s="4" t="s">
        <v>19</v>
      </c>
      <c r="C20" s="44"/>
      <c r="D20" s="179"/>
      <c r="E20" s="179"/>
      <c r="F20" s="179"/>
      <c r="G20" s="179"/>
      <c r="H20" s="179"/>
      <c r="I20" s="180">
        <f>H20-G20</f>
        <v>0</v>
      </c>
      <c r="J20" s="2"/>
    </row>
    <row r="21" spans="1:10" ht="12.75">
      <c r="A21" s="31" t="s">
        <v>20</v>
      </c>
      <c r="B21" s="39" t="s">
        <v>34</v>
      </c>
      <c r="C21" s="32">
        <f>SUM(C18:C20)</f>
        <v>8403.9</v>
      </c>
      <c r="D21" s="184">
        <f aca="true" t="shared" si="2" ref="D21:I21">SUM(D18:D20)</f>
        <v>10000</v>
      </c>
      <c r="E21" s="184">
        <f t="shared" si="2"/>
        <v>10000</v>
      </c>
      <c r="F21" s="184">
        <f t="shared" si="2"/>
        <v>10000</v>
      </c>
      <c r="G21" s="184">
        <f t="shared" si="2"/>
        <v>10000</v>
      </c>
      <c r="H21" s="184">
        <f t="shared" si="2"/>
        <v>7459.589</v>
      </c>
      <c r="I21" s="185">
        <f t="shared" si="2"/>
        <v>-2540.411</v>
      </c>
      <c r="J21" s="2"/>
    </row>
    <row r="22" spans="1:10" ht="12.75">
      <c r="A22" s="18">
        <v>230</v>
      </c>
      <c r="B22" s="4" t="s">
        <v>17</v>
      </c>
      <c r="C22" s="45"/>
      <c r="D22" s="186"/>
      <c r="E22" s="186"/>
      <c r="F22" s="186"/>
      <c r="G22" s="186"/>
      <c r="H22" s="186"/>
      <c r="I22" s="180">
        <f>H22-G22</f>
        <v>0</v>
      </c>
      <c r="J22" s="2"/>
    </row>
    <row r="23" spans="1:10" ht="12.75">
      <c r="A23" s="18">
        <v>231</v>
      </c>
      <c r="B23" s="4" t="s">
        <v>18</v>
      </c>
      <c r="C23" s="45"/>
      <c r="D23" s="186"/>
      <c r="E23" s="186"/>
      <c r="F23" s="186"/>
      <c r="G23" s="186"/>
      <c r="H23" s="186"/>
      <c r="I23" s="180">
        <f>H23-G23</f>
        <v>0</v>
      </c>
      <c r="J23" s="2"/>
    </row>
    <row r="24" spans="1:10" ht="12.75">
      <c r="A24" s="18">
        <v>232</v>
      </c>
      <c r="B24" s="4" t="s">
        <v>19</v>
      </c>
      <c r="C24" s="45"/>
      <c r="D24" s="186"/>
      <c r="E24" s="186"/>
      <c r="F24" s="186"/>
      <c r="G24" s="186"/>
      <c r="H24" s="186"/>
      <c r="I24" s="180">
        <f>H24-G24</f>
        <v>0</v>
      </c>
      <c r="J24" s="2"/>
    </row>
    <row r="25" spans="1:10" ht="12.75">
      <c r="A25" s="31" t="s">
        <v>20</v>
      </c>
      <c r="B25" s="39" t="s">
        <v>35</v>
      </c>
      <c r="C25" s="32">
        <f>SUM(C22:C24)</f>
        <v>0</v>
      </c>
      <c r="D25" s="184">
        <f aca="true" t="shared" si="3" ref="D25:I25">SUM(D22:D24)</f>
        <v>0</v>
      </c>
      <c r="E25" s="184">
        <f t="shared" si="3"/>
        <v>0</v>
      </c>
      <c r="F25" s="184">
        <f t="shared" si="3"/>
        <v>0</v>
      </c>
      <c r="G25" s="184">
        <f t="shared" si="3"/>
        <v>0</v>
      </c>
      <c r="H25" s="184">
        <f t="shared" si="3"/>
        <v>0</v>
      </c>
      <c r="I25" s="185">
        <f t="shared" si="3"/>
        <v>0</v>
      </c>
      <c r="J25" s="2"/>
    </row>
    <row r="26" spans="1:10" s="51" customFormat="1" ht="12.75">
      <c r="A26" s="47" t="s">
        <v>21</v>
      </c>
      <c r="B26" s="48" t="s">
        <v>52</v>
      </c>
      <c r="C26" s="49">
        <f aca="true" t="shared" si="4" ref="C26:I26">C21+C25</f>
        <v>8403.9</v>
      </c>
      <c r="D26" s="187">
        <f t="shared" si="4"/>
        <v>10000</v>
      </c>
      <c r="E26" s="187">
        <f t="shared" si="4"/>
        <v>10000</v>
      </c>
      <c r="F26" s="187">
        <f t="shared" si="4"/>
        <v>10000</v>
      </c>
      <c r="G26" s="187">
        <f t="shared" si="4"/>
        <v>10000</v>
      </c>
      <c r="H26" s="187">
        <f t="shared" si="4"/>
        <v>7459.589</v>
      </c>
      <c r="I26" s="188">
        <f t="shared" si="4"/>
        <v>-2540.411</v>
      </c>
      <c r="J26" s="50"/>
    </row>
    <row r="27" spans="1:9" ht="12.75">
      <c r="A27" s="225" t="s">
        <v>36</v>
      </c>
      <c r="B27" s="226"/>
      <c r="C27" s="21"/>
      <c r="D27" s="189"/>
      <c r="E27" s="189"/>
      <c r="F27" s="189"/>
      <c r="G27" s="189"/>
      <c r="H27" s="190">
        <v>0</v>
      </c>
      <c r="I27" s="191"/>
    </row>
    <row r="28" spans="1:9" s="51" customFormat="1" ht="18.75" customHeight="1" thickBot="1">
      <c r="A28" s="227" t="s">
        <v>37</v>
      </c>
      <c r="B28" s="228"/>
      <c r="C28" s="52">
        <f aca="true" t="shared" si="5" ref="C28:I28">C17+C26+C27</f>
        <v>139401.9</v>
      </c>
      <c r="D28" s="192">
        <f t="shared" si="5"/>
        <v>173100</v>
      </c>
      <c r="E28" s="192">
        <f t="shared" si="5"/>
        <v>173100</v>
      </c>
      <c r="F28" s="192">
        <f t="shared" si="5"/>
        <v>149799.65</v>
      </c>
      <c r="G28" s="192">
        <f t="shared" si="5"/>
        <v>149799.65</v>
      </c>
      <c r="H28" s="192">
        <f t="shared" si="5"/>
        <v>141406.589</v>
      </c>
      <c r="I28" s="193">
        <f t="shared" si="5"/>
        <v>-8393.061</v>
      </c>
    </row>
    <row r="29" spans="1:9" ht="23.25" customHeight="1">
      <c r="A29" s="6"/>
      <c r="B29" s="3"/>
      <c r="C29" s="3"/>
      <c r="D29" s="22"/>
      <c r="E29" s="22"/>
      <c r="F29" s="22"/>
      <c r="G29" s="22"/>
      <c r="H29" s="22"/>
      <c r="I29" s="37"/>
    </row>
  </sheetData>
  <sheetProtection/>
  <mergeCells count="5">
    <mergeCell ref="A7:A9"/>
    <mergeCell ref="I8:I9"/>
    <mergeCell ref="A27:B27"/>
    <mergeCell ref="A28:B28"/>
    <mergeCell ref="B7:B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"/>
  <sheetViews>
    <sheetView zoomScale="90" zoomScaleNormal="90" zoomScalePageLayoutView="0" workbookViewId="0" topLeftCell="A13">
      <selection activeCell="C29" sqref="C29"/>
    </sheetView>
  </sheetViews>
  <sheetFormatPr defaultColWidth="9.140625" defaultRowHeight="12.75"/>
  <cols>
    <col min="1" max="1" width="14.00390625" style="0" customWidth="1"/>
    <col min="2" max="2" width="40.57421875" style="0" customWidth="1"/>
    <col min="3" max="4" width="13.7109375" style="0" customWidth="1"/>
    <col min="5" max="5" width="12.28125" style="0" customWidth="1"/>
    <col min="6" max="6" width="13.28125" style="0" customWidth="1"/>
    <col min="7" max="7" width="12.00390625" style="0" customWidth="1"/>
    <col min="8" max="8" width="11.57421875" style="0" customWidth="1"/>
    <col min="9" max="9" width="12.8515625" style="0" customWidth="1"/>
    <col min="10" max="11" width="11.57421875" style="0" customWidth="1"/>
    <col min="12" max="12" width="12.7109375" style="0" customWidth="1"/>
    <col min="13" max="13" width="11.00390625" style="0" customWidth="1"/>
    <col min="14" max="14" width="11.28125" style="0" customWidth="1"/>
    <col min="15" max="15" width="12.7109375" style="0" customWidth="1"/>
    <col min="16" max="17" width="10.28125" style="0" customWidth="1"/>
    <col min="18" max="18" width="11.8515625" style="0" customWidth="1"/>
    <col min="19" max="19" width="39.00390625" style="0" customWidth="1"/>
  </cols>
  <sheetData>
    <row r="2" spans="1:14" s="65" customFormat="1" ht="15.75">
      <c r="A2" s="68" t="s">
        <v>83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s="65" customFormat="1" ht="15.75">
      <c r="A3" s="63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">
      <c r="A4" s="72" t="s">
        <v>22</v>
      </c>
      <c r="B4" s="127" t="s">
        <v>104</v>
      </c>
      <c r="C4" s="71" t="s">
        <v>23</v>
      </c>
      <c r="D4" s="58">
        <v>14</v>
      </c>
      <c r="E4" s="5"/>
      <c r="F4" s="5"/>
      <c r="G4" s="5"/>
      <c r="H4" s="5"/>
      <c r="I4" s="5"/>
      <c r="J4" s="5"/>
      <c r="K4" s="7"/>
      <c r="L4" s="7"/>
      <c r="M4" s="7"/>
      <c r="N4" s="7"/>
    </row>
    <row r="5" spans="1:14" ht="15">
      <c r="A5" s="59"/>
      <c r="B5" s="60"/>
      <c r="C5" s="60"/>
      <c r="D5" s="60"/>
      <c r="E5" s="5"/>
      <c r="F5" s="5"/>
      <c r="G5" s="5"/>
      <c r="H5" s="5"/>
      <c r="I5" s="5"/>
      <c r="J5" s="5"/>
      <c r="K5" s="7"/>
      <c r="L5" s="7"/>
      <c r="M5" s="7"/>
      <c r="N5" s="7"/>
    </row>
    <row r="6" spans="1:14" ht="15">
      <c r="A6" s="72" t="s">
        <v>1</v>
      </c>
      <c r="B6" s="127" t="s">
        <v>105</v>
      </c>
      <c r="C6" s="71" t="s">
        <v>51</v>
      </c>
      <c r="D6" s="58">
        <v>3350</v>
      </c>
      <c r="E6" s="67"/>
      <c r="F6" s="66"/>
      <c r="G6" s="66"/>
      <c r="H6" s="66"/>
      <c r="I6" s="66"/>
      <c r="J6" s="66"/>
      <c r="K6" s="7"/>
      <c r="L6" s="7"/>
      <c r="M6" s="7"/>
      <c r="N6" s="7"/>
    </row>
    <row r="7" spans="1:2" ht="15.75" thickBot="1">
      <c r="A7" s="249"/>
      <c r="B7" s="250"/>
    </row>
    <row r="8" spans="1:19" s="147" customFormat="1" ht="16.5" thickBot="1">
      <c r="A8" s="145"/>
      <c r="B8" s="146" t="s">
        <v>49</v>
      </c>
      <c r="C8" s="146"/>
      <c r="D8" s="146"/>
      <c r="E8" s="146"/>
      <c r="F8" s="146" t="s">
        <v>89</v>
      </c>
      <c r="G8" s="146"/>
      <c r="H8" s="146"/>
      <c r="I8" s="146" t="s">
        <v>90</v>
      </c>
      <c r="J8" s="146"/>
      <c r="K8" s="146"/>
      <c r="L8" s="146" t="s">
        <v>91</v>
      </c>
      <c r="M8" s="146"/>
      <c r="N8" s="146"/>
      <c r="O8" s="146" t="s">
        <v>92</v>
      </c>
      <c r="P8" s="259" t="s">
        <v>96</v>
      </c>
      <c r="Q8" s="260"/>
      <c r="R8" s="261"/>
      <c r="S8" s="246" t="s">
        <v>25</v>
      </c>
    </row>
    <row r="9" spans="1:19" s="73" customFormat="1" ht="33" customHeight="1">
      <c r="A9" s="238" t="s">
        <v>0</v>
      </c>
      <c r="B9" s="240" t="s">
        <v>71</v>
      </c>
      <c r="C9" s="242" t="s">
        <v>73</v>
      </c>
      <c r="D9" s="232" t="s">
        <v>129</v>
      </c>
      <c r="E9" s="234" t="s">
        <v>97</v>
      </c>
      <c r="F9" s="244" t="s">
        <v>98</v>
      </c>
      <c r="G9" s="232" t="s">
        <v>130</v>
      </c>
      <c r="H9" s="234" t="s">
        <v>99</v>
      </c>
      <c r="I9" s="244" t="s">
        <v>100</v>
      </c>
      <c r="J9" s="232" t="s">
        <v>137</v>
      </c>
      <c r="K9" s="234" t="s">
        <v>139</v>
      </c>
      <c r="L9" s="244" t="s">
        <v>138</v>
      </c>
      <c r="M9" s="232" t="s">
        <v>140</v>
      </c>
      <c r="N9" s="234" t="s">
        <v>141</v>
      </c>
      <c r="O9" s="236" t="s">
        <v>142</v>
      </c>
      <c r="P9" s="251" t="s">
        <v>93</v>
      </c>
      <c r="Q9" s="253" t="s">
        <v>94</v>
      </c>
      <c r="R9" s="257" t="s">
        <v>95</v>
      </c>
      <c r="S9" s="247"/>
    </row>
    <row r="10" spans="1:19" s="73" customFormat="1" ht="27" customHeight="1">
      <c r="A10" s="239"/>
      <c r="B10" s="241"/>
      <c r="C10" s="243"/>
      <c r="D10" s="233"/>
      <c r="E10" s="235"/>
      <c r="F10" s="245"/>
      <c r="G10" s="233"/>
      <c r="H10" s="235"/>
      <c r="I10" s="245"/>
      <c r="J10" s="233"/>
      <c r="K10" s="235"/>
      <c r="L10" s="245"/>
      <c r="M10" s="233"/>
      <c r="N10" s="235"/>
      <c r="O10" s="237"/>
      <c r="P10" s="252"/>
      <c r="Q10" s="254"/>
      <c r="R10" s="258"/>
      <c r="S10" s="248"/>
    </row>
    <row r="11" spans="1:19" s="41" customFormat="1" ht="71.25" customHeight="1">
      <c r="A11" s="210" t="s">
        <v>74</v>
      </c>
      <c r="B11" s="200" t="s">
        <v>106</v>
      </c>
      <c r="C11" s="201" t="s">
        <v>107</v>
      </c>
      <c r="D11" s="202">
        <v>7137</v>
      </c>
      <c r="E11" s="203">
        <v>94000</v>
      </c>
      <c r="F11" s="204">
        <f>E11/D11</f>
        <v>13.170800056045957</v>
      </c>
      <c r="G11" s="202">
        <v>9000</v>
      </c>
      <c r="H11" s="203">
        <v>115332</v>
      </c>
      <c r="I11" s="204">
        <f>H11/G11</f>
        <v>12.814666666666668</v>
      </c>
      <c r="J11" s="202">
        <v>9000</v>
      </c>
      <c r="K11" s="203">
        <v>99520</v>
      </c>
      <c r="L11" s="204">
        <f>K11/J11</f>
        <v>11.057777777777778</v>
      </c>
      <c r="M11" s="202">
        <v>7717</v>
      </c>
      <c r="N11" s="203">
        <v>93944</v>
      </c>
      <c r="O11" s="204">
        <f>N11/M11</f>
        <v>12.17364260723079</v>
      </c>
      <c r="P11" s="205">
        <f>O11-F11</f>
        <v>-0.9971574488151678</v>
      </c>
      <c r="Q11" s="206">
        <f>O11-I11</f>
        <v>-0.6410240594358783</v>
      </c>
      <c r="R11" s="207">
        <f>O11-L11</f>
        <v>1.1158648294530114</v>
      </c>
      <c r="S11" s="199" t="s">
        <v>149</v>
      </c>
    </row>
    <row r="12" spans="1:19" s="41" customFormat="1" ht="58.5" customHeight="1">
      <c r="A12" s="210" t="s">
        <v>75</v>
      </c>
      <c r="B12" s="200" t="s">
        <v>108</v>
      </c>
      <c r="C12" s="201" t="s">
        <v>121</v>
      </c>
      <c r="D12" s="202">
        <v>53</v>
      </c>
      <c r="E12" s="203">
        <v>40000</v>
      </c>
      <c r="F12" s="208">
        <f>E12/D12</f>
        <v>754.7169811320755</v>
      </c>
      <c r="G12" s="202">
        <v>53</v>
      </c>
      <c r="H12" s="203">
        <v>52168</v>
      </c>
      <c r="I12" s="208">
        <f>H12/G12</f>
        <v>984.3018867924528</v>
      </c>
      <c r="J12" s="202">
        <v>53</v>
      </c>
      <c r="K12" s="203">
        <v>45016</v>
      </c>
      <c r="L12" s="204">
        <f>K12/J12</f>
        <v>849.3584905660377</v>
      </c>
      <c r="M12" s="202">
        <v>53</v>
      </c>
      <c r="N12" s="209">
        <v>42493.54</v>
      </c>
      <c r="O12" s="208">
        <f>N12/M12</f>
        <v>801.7649056603774</v>
      </c>
      <c r="P12" s="205">
        <f>O12-F12</f>
        <v>47.047924528301905</v>
      </c>
      <c r="Q12" s="206">
        <f>O12-I12</f>
        <v>-182.53698113207543</v>
      </c>
      <c r="R12" s="208">
        <f>O12-L12</f>
        <v>-47.59358490566035</v>
      </c>
      <c r="S12" s="199" t="s">
        <v>150</v>
      </c>
    </row>
    <row r="13" spans="1:19" s="41" customFormat="1" ht="205.5" customHeight="1">
      <c r="A13" s="210" t="s">
        <v>115</v>
      </c>
      <c r="B13" s="200" t="s">
        <v>116</v>
      </c>
      <c r="C13" s="201" t="s">
        <v>117</v>
      </c>
      <c r="D13" s="202">
        <v>502</v>
      </c>
      <c r="E13" s="203">
        <v>5401.5</v>
      </c>
      <c r="F13" s="204">
        <f>E13/D13</f>
        <v>10.75996015936255</v>
      </c>
      <c r="G13" s="202">
        <v>450</v>
      </c>
      <c r="H13" s="203">
        <v>6100</v>
      </c>
      <c r="I13" s="204">
        <f>H13/G13</f>
        <v>13.555555555555555</v>
      </c>
      <c r="J13" s="202">
        <v>450</v>
      </c>
      <c r="K13" s="203">
        <v>5264</v>
      </c>
      <c r="L13" s="204">
        <f>K13/J13</f>
        <v>11.697777777777778</v>
      </c>
      <c r="M13" s="202">
        <v>360</v>
      </c>
      <c r="N13" s="209">
        <v>4969</v>
      </c>
      <c r="O13" s="204">
        <f>N13/M13</f>
        <v>13.802777777777777</v>
      </c>
      <c r="P13" s="205">
        <f>O13-F13</f>
        <v>3.042817618415228</v>
      </c>
      <c r="Q13" s="206">
        <f>O13-I13</f>
        <v>0.2472222222222218</v>
      </c>
      <c r="R13" s="208">
        <f>O13-L13</f>
        <v>2.1049999999999986</v>
      </c>
      <c r="S13" s="199" t="s">
        <v>147</v>
      </c>
    </row>
    <row r="14" spans="1:19" s="41" customFormat="1" ht="33" customHeight="1" thickBot="1">
      <c r="A14" s="211"/>
      <c r="B14" s="212"/>
      <c r="C14" s="213"/>
      <c r="D14" s="214"/>
      <c r="E14" s="215"/>
      <c r="F14" s="216"/>
      <c r="G14" s="214"/>
      <c r="H14" s="215">
        <f>SUM(H11:H13)</f>
        <v>173600</v>
      </c>
      <c r="I14" s="216"/>
      <c r="J14" s="214"/>
      <c r="K14" s="215">
        <f>SUM(K11:K13)</f>
        <v>149800</v>
      </c>
      <c r="L14" s="216"/>
      <c r="M14" s="214"/>
      <c r="N14" s="217">
        <f>SUM(N11:N13)</f>
        <v>141406.54</v>
      </c>
      <c r="O14" s="216"/>
      <c r="P14" s="218"/>
      <c r="Q14" s="219"/>
      <c r="R14" s="216"/>
      <c r="S14" s="152" t="s">
        <v>63</v>
      </c>
    </row>
    <row r="15" spans="1:19" s="30" customFormat="1" ht="13.5" thickTop="1">
      <c r="A15" s="153"/>
      <c r="B15" s="154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</row>
    <row r="16" spans="1:12" ht="13.5" thickBot="1">
      <c r="A16" s="255" t="s">
        <v>82</v>
      </c>
      <c r="B16" s="256"/>
      <c r="C16" s="256"/>
      <c r="D16" s="256"/>
      <c r="E16" s="256"/>
      <c r="F16" s="256"/>
      <c r="L16" s="149"/>
    </row>
    <row r="17" spans="1:6" ht="34.5" thickTop="1">
      <c r="A17" s="138" t="s">
        <v>0</v>
      </c>
      <c r="B17" s="128" t="s">
        <v>71</v>
      </c>
      <c r="C17" s="129" t="s">
        <v>80</v>
      </c>
      <c r="D17" s="129" t="s">
        <v>53</v>
      </c>
      <c r="E17" s="129" t="s">
        <v>81</v>
      </c>
      <c r="F17" s="130" t="s">
        <v>25</v>
      </c>
    </row>
    <row r="18" spans="1:12" ht="12.75">
      <c r="A18" s="139" t="s">
        <v>74</v>
      </c>
      <c r="B18" s="57" t="s">
        <v>88</v>
      </c>
      <c r="C18" s="56"/>
      <c r="D18" s="56"/>
      <c r="E18" s="62">
        <v>0</v>
      </c>
      <c r="F18" s="131"/>
      <c r="G18" s="149"/>
      <c r="H18" s="149"/>
      <c r="J18" s="149"/>
      <c r="L18" s="149"/>
    </row>
    <row r="19" spans="1:14" ht="13.5" thickBot="1">
      <c r="A19" s="140" t="s">
        <v>38</v>
      </c>
      <c r="B19" s="132" t="s">
        <v>76</v>
      </c>
      <c r="C19" s="133"/>
      <c r="D19" s="133"/>
      <c r="E19" s="134">
        <v>0</v>
      </c>
      <c r="F19" s="135"/>
      <c r="H19" s="149"/>
      <c r="I19" s="149"/>
      <c r="J19" s="149"/>
      <c r="K19" s="149"/>
      <c r="M19" s="149"/>
      <c r="N19" s="149"/>
    </row>
    <row r="20" spans="1:17" s="30" customFormat="1" ht="13.5" thickTop="1">
      <c r="A20" s="23"/>
      <c r="B20" s="12"/>
      <c r="C20" s="23"/>
      <c r="D20" s="23"/>
      <c r="E20" s="61"/>
      <c r="F20" s="23"/>
      <c r="Q20" s="150"/>
    </row>
    <row r="21" spans="1:18" s="30" customFormat="1" ht="12.75">
      <c r="A21" s="23"/>
      <c r="B21" s="12"/>
      <c r="C21" s="23"/>
      <c r="D21" s="23"/>
      <c r="E21" s="61"/>
      <c r="F21" s="23"/>
      <c r="I21" s="150"/>
      <c r="L21" s="150"/>
      <c r="M21" s="150"/>
      <c r="N21" s="151"/>
      <c r="O21" s="150"/>
      <c r="R21" s="196"/>
    </row>
    <row r="23" s="30" customFormat="1" ht="12.75">
      <c r="B23" s="70"/>
    </row>
    <row r="24" ht="18.75" customHeight="1"/>
  </sheetData>
  <sheetProtection/>
  <mergeCells count="22">
    <mergeCell ref="A16:F16"/>
    <mergeCell ref="R9:R10"/>
    <mergeCell ref="P8:R8"/>
    <mergeCell ref="S8:S10"/>
    <mergeCell ref="A7:B7"/>
    <mergeCell ref="P9:P10"/>
    <mergeCell ref="J9:J10"/>
    <mergeCell ref="K9:K10"/>
    <mergeCell ref="L9:L10"/>
    <mergeCell ref="Q9:Q10"/>
    <mergeCell ref="G9:G10"/>
    <mergeCell ref="H9:H10"/>
    <mergeCell ref="I9:I10"/>
    <mergeCell ref="M9:M10"/>
    <mergeCell ref="N9:N10"/>
    <mergeCell ref="O9:O10"/>
    <mergeCell ref="A9:A10"/>
    <mergeCell ref="B9:B10"/>
    <mergeCell ref="C9:C10"/>
    <mergeCell ref="D9:D10"/>
    <mergeCell ref="E9:E10"/>
    <mergeCell ref="F9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"/>
  <sheetViews>
    <sheetView zoomScale="80" zoomScaleNormal="80" zoomScalePageLayoutView="0" workbookViewId="0" topLeftCell="A10">
      <selection activeCell="C38" sqref="C38"/>
    </sheetView>
  </sheetViews>
  <sheetFormatPr defaultColWidth="9.140625" defaultRowHeight="12.75"/>
  <cols>
    <col min="1" max="1" width="12.7109375" style="15" customWidth="1"/>
    <col min="2" max="2" width="61.140625" style="15" bestFit="1" customWidth="1"/>
    <col min="3" max="3" width="22.421875" style="0" customWidth="1"/>
    <col min="4" max="4" width="27.57421875" style="0" customWidth="1"/>
    <col min="5" max="5" width="12.7109375" style="15" customWidth="1"/>
    <col min="6" max="7" width="12.28125" style="15" customWidth="1"/>
    <col min="8" max="8" width="12.00390625" style="15" customWidth="1"/>
    <col min="9" max="9" width="12.8515625" style="15" customWidth="1"/>
    <col min="10" max="10" width="45.8515625" style="83" customWidth="1"/>
    <col min="17" max="17" width="12.421875" style="0" bestFit="1" customWidth="1"/>
  </cols>
  <sheetData>
    <row r="2" spans="1:10" s="65" customFormat="1" ht="15.75">
      <c r="A2" s="78" t="s">
        <v>84</v>
      </c>
      <c r="B2" s="33"/>
      <c r="C2" s="79"/>
      <c r="E2" s="33"/>
      <c r="F2" s="33"/>
      <c r="G2" s="33"/>
      <c r="H2" s="33"/>
      <c r="I2" s="33"/>
      <c r="J2" s="115"/>
    </row>
    <row r="3" spans="1:9" s="83" customFormat="1" ht="18.75" customHeight="1">
      <c r="A3" s="136" t="s">
        <v>135</v>
      </c>
      <c r="B3" s="34"/>
      <c r="C3" s="137"/>
      <c r="E3" s="34"/>
      <c r="F3" s="34"/>
      <c r="G3" s="34"/>
      <c r="H3" s="34"/>
      <c r="I3" s="34"/>
    </row>
    <row r="4" ht="13.5" thickBot="1"/>
    <row r="5" spans="1:10" s="75" customFormat="1" ht="33.75" customHeight="1" thickBot="1">
      <c r="A5" s="80" t="s">
        <v>51</v>
      </c>
      <c r="B5" s="113">
        <v>3350</v>
      </c>
      <c r="C5" s="117" t="s">
        <v>39</v>
      </c>
      <c r="D5" s="263" t="s">
        <v>111</v>
      </c>
      <c r="E5" s="264"/>
      <c r="F5" s="264"/>
      <c r="G5" s="264"/>
      <c r="H5" s="264"/>
      <c r="I5" s="265"/>
      <c r="J5" s="124" t="s">
        <v>25</v>
      </c>
    </row>
    <row r="6" spans="1:10" s="75" customFormat="1" ht="47.25" customHeight="1" thickBot="1">
      <c r="A6" s="81" t="s">
        <v>54</v>
      </c>
      <c r="B6" s="266" t="s">
        <v>124</v>
      </c>
      <c r="C6" s="267"/>
      <c r="D6" s="267"/>
      <c r="E6" s="268"/>
      <c r="F6" s="118"/>
      <c r="G6" s="118"/>
      <c r="H6" s="118"/>
      <c r="I6" s="119"/>
      <c r="J6" s="125" t="s">
        <v>64</v>
      </c>
    </row>
    <row r="7" spans="1:10" s="75" customFormat="1" ht="15.75" customHeight="1">
      <c r="A7" s="116"/>
      <c r="B7" s="114"/>
      <c r="C7" s="74"/>
      <c r="D7" s="262" t="s">
        <v>70</v>
      </c>
      <c r="E7" s="262"/>
      <c r="F7" s="262"/>
      <c r="G7" s="262"/>
      <c r="H7" s="262"/>
      <c r="I7" s="262"/>
      <c r="J7" s="125" t="s">
        <v>64</v>
      </c>
    </row>
    <row r="8" spans="1:10" s="77" customFormat="1" ht="55.5" customHeight="1">
      <c r="A8" s="269" t="s">
        <v>67</v>
      </c>
      <c r="B8" s="270"/>
      <c r="C8" s="76" t="s">
        <v>65</v>
      </c>
      <c r="D8" s="120" t="s">
        <v>68</v>
      </c>
      <c r="E8" s="122" t="s">
        <v>62</v>
      </c>
      <c r="F8" s="76" t="s">
        <v>77</v>
      </c>
      <c r="G8" s="76" t="s">
        <v>143</v>
      </c>
      <c r="H8" s="123" t="s">
        <v>144</v>
      </c>
      <c r="I8" s="121" t="s">
        <v>66</v>
      </c>
      <c r="J8" s="126"/>
    </row>
    <row r="9" spans="1:10" s="75" customFormat="1" ht="115.5" customHeight="1">
      <c r="A9" s="156" t="s">
        <v>55</v>
      </c>
      <c r="B9" s="157" t="s">
        <v>118</v>
      </c>
      <c r="C9" s="157" t="s">
        <v>74</v>
      </c>
      <c r="D9" s="158" t="s">
        <v>112</v>
      </c>
      <c r="E9" s="159">
        <v>7137</v>
      </c>
      <c r="F9" s="157">
        <v>9000</v>
      </c>
      <c r="G9" s="158">
        <v>9000</v>
      </c>
      <c r="H9" s="159">
        <v>7717</v>
      </c>
      <c r="I9" s="160">
        <f>H9/G9</f>
        <v>0.8574444444444445</v>
      </c>
      <c r="J9" s="197" t="s">
        <v>146</v>
      </c>
    </row>
    <row r="10" spans="1:10" s="75" customFormat="1" ht="15" customHeight="1">
      <c r="A10" s="156"/>
      <c r="B10" s="161"/>
      <c r="C10" s="162" t="s">
        <v>64</v>
      </c>
      <c r="D10" s="163" t="s">
        <v>58</v>
      </c>
      <c r="E10" s="164"/>
      <c r="F10" s="162"/>
      <c r="G10" s="163"/>
      <c r="H10" s="164"/>
      <c r="I10" s="165"/>
      <c r="J10" s="166" t="s">
        <v>64</v>
      </c>
    </row>
    <row r="11" spans="1:11" s="75" customFormat="1" ht="66" customHeight="1">
      <c r="A11" s="156" t="s">
        <v>56</v>
      </c>
      <c r="B11" s="157" t="s">
        <v>120</v>
      </c>
      <c r="C11" s="157" t="s">
        <v>74</v>
      </c>
      <c r="D11" s="158" t="s">
        <v>113</v>
      </c>
      <c r="E11" s="159">
        <v>243</v>
      </c>
      <c r="F11" s="157">
        <v>122</v>
      </c>
      <c r="G11" s="158">
        <v>122</v>
      </c>
      <c r="H11" s="159">
        <v>122</v>
      </c>
      <c r="I11" s="160">
        <f>H11/G11</f>
        <v>1</v>
      </c>
      <c r="J11" s="178" t="s">
        <v>145</v>
      </c>
      <c r="K11" s="77"/>
    </row>
    <row r="12" spans="1:10" s="75" customFormat="1" ht="15" customHeight="1">
      <c r="A12" s="156"/>
      <c r="B12" s="167"/>
      <c r="C12" s="162" t="s">
        <v>64</v>
      </c>
      <c r="D12" s="163" t="s">
        <v>58</v>
      </c>
      <c r="E12" s="170"/>
      <c r="F12" s="168"/>
      <c r="G12" s="169"/>
      <c r="H12" s="170"/>
      <c r="I12" s="165"/>
      <c r="J12" s="166" t="s">
        <v>64</v>
      </c>
    </row>
    <row r="13" spans="1:11" s="75" customFormat="1" ht="156.75" customHeight="1" thickBot="1">
      <c r="A13" s="171" t="s">
        <v>57</v>
      </c>
      <c r="B13" s="172" t="s">
        <v>119</v>
      </c>
      <c r="C13" s="172" t="s">
        <v>115</v>
      </c>
      <c r="D13" s="173" t="s">
        <v>112</v>
      </c>
      <c r="E13" s="176">
        <v>502</v>
      </c>
      <c r="F13" s="174">
        <v>450</v>
      </c>
      <c r="G13" s="175">
        <v>450</v>
      </c>
      <c r="H13" s="176">
        <v>360</v>
      </c>
      <c r="I13" s="177">
        <f>H13/G13</f>
        <v>0.8</v>
      </c>
      <c r="J13" s="198" t="s">
        <v>147</v>
      </c>
      <c r="K13" s="77"/>
    </row>
    <row r="15" spans="1:9" s="83" customFormat="1" ht="12.75" customHeight="1">
      <c r="A15" s="82" t="s">
        <v>69</v>
      </c>
      <c r="C15" s="84"/>
      <c r="E15" s="34"/>
      <c r="F15" s="34"/>
      <c r="G15" s="34"/>
      <c r="H15" s="34"/>
      <c r="I15" s="34"/>
    </row>
    <row r="16" spans="1:9" s="83" customFormat="1" ht="12.75" customHeight="1">
      <c r="A16" s="82" t="s">
        <v>72</v>
      </c>
      <c r="C16" s="84"/>
      <c r="E16" s="34"/>
      <c r="F16" s="34"/>
      <c r="G16" s="34"/>
      <c r="H16" s="34"/>
      <c r="I16" s="34"/>
    </row>
    <row r="17" spans="1:9" s="83" customFormat="1" ht="12.75" customHeight="1">
      <c r="A17" s="82" t="s">
        <v>101</v>
      </c>
      <c r="C17" s="84"/>
      <c r="E17" s="34"/>
      <c r="F17" s="34"/>
      <c r="G17" s="34"/>
      <c r="H17" s="34"/>
      <c r="I17" s="34"/>
    </row>
    <row r="18" spans="1:9" s="83" customFormat="1" ht="12.75" customHeight="1">
      <c r="A18" s="82" t="s">
        <v>102</v>
      </c>
      <c r="C18" s="84"/>
      <c r="E18" s="34"/>
      <c r="F18" s="34"/>
      <c r="G18" s="34"/>
      <c r="H18" s="34"/>
      <c r="I18" s="34"/>
    </row>
    <row r="19" ht="12.75" customHeight="1"/>
    <row r="20" ht="12.75" customHeight="1"/>
  </sheetData>
  <sheetProtection/>
  <mergeCells count="4">
    <mergeCell ref="A8:B8"/>
    <mergeCell ref="D7:I7"/>
    <mergeCell ref="D5:I5"/>
    <mergeCell ref="B6:E6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zoomScale="90" zoomScaleNormal="90" zoomScalePageLayoutView="0" workbookViewId="0" topLeftCell="A1">
      <selection activeCell="H36" sqref="H36"/>
    </sheetView>
  </sheetViews>
  <sheetFormatPr defaultColWidth="9.140625" defaultRowHeight="12.75"/>
  <cols>
    <col min="1" max="1" width="13.00390625" style="87" customWidth="1"/>
    <col min="2" max="2" width="19.421875" style="87" customWidth="1"/>
    <col min="3" max="3" width="14.140625" style="87" customWidth="1"/>
    <col min="4" max="4" width="15.421875" style="87" customWidth="1"/>
    <col min="5" max="5" width="17.421875" style="87" customWidth="1"/>
    <col min="6" max="6" width="17.57421875" style="87" customWidth="1"/>
    <col min="7" max="7" width="19.7109375" style="87" customWidth="1"/>
    <col min="8" max="8" width="21.8515625" style="87" customWidth="1"/>
    <col min="9" max="9" width="24.8515625" style="87" customWidth="1"/>
    <col min="10" max="10" width="29.00390625" style="87" customWidth="1"/>
    <col min="11" max="11" width="25.140625" style="87" customWidth="1"/>
    <col min="12" max="12" width="14.421875" style="87" customWidth="1"/>
    <col min="13" max="16384" width="9.140625" style="87" customWidth="1"/>
  </cols>
  <sheetData>
    <row r="2" spans="1:9" s="98" customFormat="1" ht="15.75">
      <c r="A2" s="97" t="s">
        <v>85</v>
      </c>
      <c r="C2" s="99"/>
      <c r="G2" s="100"/>
      <c r="H2" s="100"/>
      <c r="I2" s="100"/>
    </row>
    <row r="3" spans="1:9" s="92" customFormat="1" ht="12.75">
      <c r="A3" s="91"/>
      <c r="G3" s="93"/>
      <c r="H3" s="93"/>
      <c r="I3" s="93"/>
    </row>
    <row r="4" spans="1:9" s="95" customFormat="1" ht="12.75">
      <c r="A4" s="94" t="s">
        <v>60</v>
      </c>
      <c r="C4" s="94"/>
      <c r="G4" s="96"/>
      <c r="H4" s="96"/>
      <c r="I4" s="96"/>
    </row>
    <row r="5" spans="3:9" ht="13.5" thickBot="1">
      <c r="C5" s="86"/>
      <c r="E5" s="86"/>
      <c r="F5" s="86"/>
      <c r="G5" s="88"/>
      <c r="H5" s="88"/>
      <c r="I5" s="88"/>
    </row>
    <row r="6" spans="1:11" ht="12.75" customHeight="1">
      <c r="A6" s="277" t="s">
        <v>31</v>
      </c>
      <c r="B6" s="276" t="s">
        <v>40</v>
      </c>
      <c r="C6" s="111" t="s">
        <v>41</v>
      </c>
      <c r="D6" s="111" t="s">
        <v>42</v>
      </c>
      <c r="E6" s="111" t="s">
        <v>59</v>
      </c>
      <c r="F6" s="111" t="s">
        <v>132</v>
      </c>
      <c r="G6" s="276" t="s">
        <v>133</v>
      </c>
      <c r="H6" s="276" t="s">
        <v>45</v>
      </c>
      <c r="I6" s="276" t="s">
        <v>122</v>
      </c>
      <c r="J6" s="276" t="s">
        <v>46</v>
      </c>
      <c r="K6" s="271" t="s">
        <v>25</v>
      </c>
    </row>
    <row r="7" spans="1:11" ht="12.75" customHeight="1">
      <c r="A7" s="278"/>
      <c r="B7" s="274"/>
      <c r="C7" s="85" t="s">
        <v>26</v>
      </c>
      <c r="D7" s="85" t="s">
        <v>47</v>
      </c>
      <c r="E7" s="85" t="s">
        <v>47</v>
      </c>
      <c r="F7" s="274" t="s">
        <v>28</v>
      </c>
      <c r="G7" s="274"/>
      <c r="H7" s="274"/>
      <c r="I7" s="274"/>
      <c r="J7" s="274"/>
      <c r="K7" s="272"/>
    </row>
    <row r="8" spans="1:11" ht="18.75" customHeight="1" thickBot="1">
      <c r="A8" s="279"/>
      <c r="B8" s="275"/>
      <c r="C8" s="112" t="s">
        <v>27</v>
      </c>
      <c r="D8" s="112" t="s">
        <v>27</v>
      </c>
      <c r="E8" s="112" t="s">
        <v>27</v>
      </c>
      <c r="F8" s="275"/>
      <c r="G8" s="275"/>
      <c r="H8" s="275"/>
      <c r="I8" s="275"/>
      <c r="J8" s="275"/>
      <c r="K8" s="273"/>
    </row>
    <row r="9" spans="1:11" ht="47.25" customHeight="1">
      <c r="A9" s="108" t="s">
        <v>131</v>
      </c>
      <c r="B9" s="103" t="s">
        <v>114</v>
      </c>
      <c r="C9" s="195">
        <v>10000</v>
      </c>
      <c r="D9" s="109">
        <v>2019</v>
      </c>
      <c r="E9" s="109">
        <v>2019</v>
      </c>
      <c r="F9" s="194">
        <v>7459.589</v>
      </c>
      <c r="G9" s="195">
        <v>10000</v>
      </c>
      <c r="H9" s="109"/>
      <c r="I9" s="109">
        <v>7460</v>
      </c>
      <c r="J9" s="109"/>
      <c r="K9" s="155" t="s">
        <v>134</v>
      </c>
    </row>
    <row r="10" spans="1:11" ht="46.5" customHeight="1" thickBot="1">
      <c r="A10" s="105"/>
      <c r="B10" s="106"/>
      <c r="C10" s="106"/>
      <c r="D10" s="106"/>
      <c r="E10" s="106"/>
      <c r="F10" s="106"/>
      <c r="G10" s="106"/>
      <c r="H10" s="106"/>
      <c r="I10" s="106"/>
      <c r="J10" s="106"/>
      <c r="K10" s="107"/>
    </row>
    <row r="11" spans="1:9" ht="12.75">
      <c r="A11" s="88"/>
      <c r="B11" s="88"/>
      <c r="C11" s="88"/>
      <c r="D11" s="88"/>
      <c r="E11" s="88"/>
      <c r="F11" s="88"/>
      <c r="G11" s="88"/>
      <c r="H11" s="88"/>
      <c r="I11" s="88"/>
    </row>
    <row r="12" spans="5:9" ht="12.75">
      <c r="E12" s="88"/>
      <c r="F12" s="88"/>
      <c r="G12" s="88"/>
      <c r="H12" s="88"/>
      <c r="I12" s="88"/>
    </row>
    <row r="13" spans="7:9" ht="12.75" customHeight="1">
      <c r="G13" s="88"/>
      <c r="H13" s="88"/>
      <c r="I13" s="88"/>
    </row>
    <row r="14" spans="1:9" s="95" customFormat="1" ht="12.75">
      <c r="A14" s="94" t="s">
        <v>61</v>
      </c>
      <c r="G14" s="96"/>
      <c r="H14" s="96"/>
      <c r="I14" s="96"/>
    </row>
    <row r="15" spans="3:9" ht="16.5" thickBot="1">
      <c r="C15" s="101"/>
      <c r="D15" s="89"/>
      <c r="E15" s="86"/>
      <c r="F15" s="86"/>
      <c r="G15" s="89"/>
      <c r="H15" s="90"/>
      <c r="I15" s="90"/>
    </row>
    <row r="16" spans="1:12" ht="18.75" customHeight="1">
      <c r="A16" s="277" t="s">
        <v>31</v>
      </c>
      <c r="B16" s="276" t="s">
        <v>40</v>
      </c>
      <c r="C16" s="111" t="s">
        <v>29</v>
      </c>
      <c r="D16" s="111" t="s">
        <v>41</v>
      </c>
      <c r="E16" s="111" t="s">
        <v>42</v>
      </c>
      <c r="F16" s="111" t="s">
        <v>43</v>
      </c>
      <c r="G16" s="111" t="s">
        <v>32</v>
      </c>
      <c r="H16" s="276" t="s">
        <v>44</v>
      </c>
      <c r="I16" s="276" t="s">
        <v>123</v>
      </c>
      <c r="J16" s="276" t="s">
        <v>45</v>
      </c>
      <c r="K16" s="276" t="s">
        <v>46</v>
      </c>
      <c r="L16" s="271" t="s">
        <v>25</v>
      </c>
    </row>
    <row r="17" spans="1:12" ht="12.75">
      <c r="A17" s="278"/>
      <c r="B17" s="274"/>
      <c r="C17" s="85" t="s">
        <v>30</v>
      </c>
      <c r="D17" s="85" t="s">
        <v>26</v>
      </c>
      <c r="E17" s="85" t="s">
        <v>47</v>
      </c>
      <c r="F17" s="85" t="s">
        <v>47</v>
      </c>
      <c r="G17" s="85" t="s">
        <v>28</v>
      </c>
      <c r="H17" s="274"/>
      <c r="I17" s="274"/>
      <c r="J17" s="274"/>
      <c r="K17" s="274"/>
      <c r="L17" s="272"/>
    </row>
    <row r="18" spans="1:12" ht="13.5" thickBot="1">
      <c r="A18" s="279"/>
      <c r="B18" s="275"/>
      <c r="C18" s="112"/>
      <c r="D18" s="112" t="s">
        <v>27</v>
      </c>
      <c r="E18" s="112" t="s">
        <v>27</v>
      </c>
      <c r="F18" s="112" t="s">
        <v>27</v>
      </c>
      <c r="G18" s="112"/>
      <c r="H18" s="275"/>
      <c r="I18" s="275"/>
      <c r="J18" s="275"/>
      <c r="K18" s="275"/>
      <c r="L18" s="273"/>
    </row>
    <row r="19" spans="1:12" ht="12.75">
      <c r="A19" s="108"/>
      <c r="B19" s="109"/>
      <c r="C19" s="109"/>
      <c r="D19" s="109">
        <v>0</v>
      </c>
      <c r="E19" s="109"/>
      <c r="F19" s="109"/>
      <c r="G19" s="109"/>
      <c r="H19" s="109"/>
      <c r="I19" s="109"/>
      <c r="J19" s="109"/>
      <c r="K19" s="109"/>
      <c r="L19" s="110"/>
    </row>
    <row r="20" spans="1:12" ht="12.75">
      <c r="A20" s="102"/>
      <c r="B20" s="103"/>
      <c r="C20" s="103"/>
      <c r="D20" s="103">
        <v>0</v>
      </c>
      <c r="E20" s="103"/>
      <c r="F20" s="103"/>
      <c r="G20" s="103"/>
      <c r="H20" s="103"/>
      <c r="I20" s="103"/>
      <c r="J20" s="103"/>
      <c r="K20" s="103"/>
      <c r="L20" s="104"/>
    </row>
    <row r="21" spans="1:12" ht="12.75">
      <c r="A21" s="102"/>
      <c r="B21" s="103"/>
      <c r="C21" s="103"/>
      <c r="D21" s="103">
        <v>0</v>
      </c>
      <c r="E21" s="103"/>
      <c r="F21" s="103"/>
      <c r="G21" s="103"/>
      <c r="H21" s="103"/>
      <c r="I21" s="103"/>
      <c r="J21" s="103"/>
      <c r="K21" s="103"/>
      <c r="L21" s="104"/>
    </row>
    <row r="22" spans="1:12" ht="13.5" thickBot="1">
      <c r="A22" s="105"/>
      <c r="B22" s="106"/>
      <c r="C22" s="106"/>
      <c r="D22" s="106">
        <v>0</v>
      </c>
      <c r="E22" s="106"/>
      <c r="F22" s="106"/>
      <c r="G22" s="106"/>
      <c r="H22" s="106"/>
      <c r="I22" s="106"/>
      <c r="J22" s="106"/>
      <c r="K22" s="106"/>
      <c r="L22" s="107"/>
    </row>
  </sheetData>
  <sheetProtection/>
  <mergeCells count="15">
    <mergeCell ref="A6:A8"/>
    <mergeCell ref="A16:A18"/>
    <mergeCell ref="B16:B18"/>
    <mergeCell ref="H16:H18"/>
    <mergeCell ref="I16:I18"/>
    <mergeCell ref="J16:J18"/>
    <mergeCell ref="L16:L18"/>
    <mergeCell ref="K6:K8"/>
    <mergeCell ref="F7:F8"/>
    <mergeCell ref="K16:K18"/>
    <mergeCell ref="B6:B8"/>
    <mergeCell ref="G6:G8"/>
    <mergeCell ref="H6:H8"/>
    <mergeCell ref="I6:I8"/>
    <mergeCell ref="J6:J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2020-02-04T08:56:12Z</cp:lastPrinted>
  <dcterms:created xsi:type="dcterms:W3CDTF">2006-01-12T07:01:41Z</dcterms:created>
  <dcterms:modified xsi:type="dcterms:W3CDTF">2020-03-04T12:33:39Z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