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030" tabRatio="715" activeTab="3"/>
  </bookViews>
  <sheets>
    <sheet name="Aneksi nr.2" sheetId="1" r:id="rId1"/>
    <sheet name="Aneksi nr. 3 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 localSheetId="1">[48]![Macros Import].qbop</definedName>
    <definedName name="[MacrosImport].qbop">[48]![Macros Import].qbop</definedName>
    <definedName name="\A" localSheetId="1">#REF!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localSheetId="1" hidden="1">'[51]DAILY from archive'!#REF!</definedName>
    <definedName name="__123Graph_A" hidden="1">'[51]DAILY from archive'!#REF!</definedName>
    <definedName name="__123Graph_AADVANCE" localSheetId="1" hidden="1">#REF!</definedName>
    <definedName name="__123Graph_AADVANCE" hidden="1">#REF!</definedName>
    <definedName name="__123Graph_ACPI/ER_LOG" localSheetId="1" hidden="1">'[1]ER'!#REF!</definedName>
    <definedName name="__123Graph_ACPI/ER_LOG" hidden="1">'[1]ER'!#REF!</definedName>
    <definedName name="__123Graph_ACUMCHANGE" localSheetId="1" hidden="1">'[39]DAILY from archive'!#REF!</definedName>
    <definedName name="__123Graph_ACUMCHANGE" hidden="1">'[39]DAILY from archive'!#REF!</definedName>
    <definedName name="__123Graph_ADAILYEXR" hidden="1">'[39]DAILY from archive'!$J$177:$J$332</definedName>
    <definedName name="__123Graph_ADAILYRATE" localSheetId="1" hidden="1">'[39]DAILY from archive'!#REF!</definedName>
    <definedName name="__123Graph_ADAILYRATE" hidden="1">'[39]DAILY from archive'!#REF!</definedName>
    <definedName name="__123Graph_AGRAPH1" localSheetId="1" hidden="1">'[8]M'!#REF!</definedName>
    <definedName name="__123Graph_AGRAPH1" hidden="1">'[8]M'!#REF!</definedName>
    <definedName name="__123Graph_AGRAPH2" localSheetId="1" hidden="1">'[8]M'!#REF!</definedName>
    <definedName name="__123Graph_AGRAPH2" hidden="1">'[8]M'!#REF!</definedName>
    <definedName name="__123Graph_AGRAPH3" localSheetId="1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localSheetId="1" hidden="1">'[1]ER'!#REF!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localSheetId="1" hidden="1">'[50]revagtrim'!#REF!</definedName>
    <definedName name="__123Graph_B" hidden="1">'[50]revagtrim'!#REF!</definedName>
    <definedName name="__123Graph_BCPI/ER_LOG" localSheetId="1" hidden="1">'[1]ER'!#REF!</definedName>
    <definedName name="__123Graph_BCPI/ER_LOG" hidden="1">'[1]ER'!#REF!</definedName>
    <definedName name="__123Graph_BCUMCHANGE" localSheetId="1" hidden="1">'[39]DAILY from archive'!#REF!</definedName>
    <definedName name="__123Graph_BCUMCHANGE" hidden="1">'[39]DAILY from archive'!#REF!</definedName>
    <definedName name="__123Graph_BDAILYEXR" localSheetId="1" hidden="1">'[39]DAILY from archive'!#REF!</definedName>
    <definedName name="__123Graph_BDAILYEXR" hidden="1">'[39]DAILY from archive'!#REF!</definedName>
    <definedName name="__123Graph_BDAILYRATE" localSheetId="1" hidden="1">'[39]DAILY from archive'!#REF!</definedName>
    <definedName name="__123Graph_BDAILYRATE" hidden="1">'[39]DAILY from archive'!#REF!</definedName>
    <definedName name="__123Graph_BIBA/IBRD" localSheetId="1" hidden="1">'[1]WB'!#REF!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localSheetId="1" hidden="1">'[1]ER'!#REF!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localSheetId="1" hidden="1">'[50]revagtrim'!#REF!</definedName>
    <definedName name="__123Graph_C" hidden="1">'[50]revagtrim'!#REF!</definedName>
    <definedName name="__123Graph_CDAILYEXR" localSheetId="1" hidden="1">'[39]DAILY from archive'!#REF!</definedName>
    <definedName name="__123Graph_CDAILYEXR" hidden="1">'[39]DAILY from archive'!#REF!</definedName>
    <definedName name="__123Graph_CDAILYRATE" localSheetId="1" hidden="1">'[39]DAILY from archive'!#REF!</definedName>
    <definedName name="__123Graph_CDAILYRATE" hidden="1">'[39]DAILY from archive'!#REF!</definedName>
    <definedName name="__123Graph_CREER" localSheetId="1" hidden="1">'[1]ER'!#REF!</definedName>
    <definedName name="__123Graph_CREER" hidden="1">'[1]ER'!#REF!</definedName>
    <definedName name="__123Graph_D" localSheetId="1" hidden="1">'[5]SEI'!#REF!</definedName>
    <definedName name="__123Graph_D" hidden="1">'[5]SEI'!#REF!</definedName>
    <definedName name="__123Graph_DDAILYEXR" localSheetId="1" hidden="1">'[39]DAILY from archive'!#REF!</definedName>
    <definedName name="__123Graph_DDAILYEXR" hidden="1">'[39]DAILY from archive'!#REF!</definedName>
    <definedName name="__123Graph_DDAILYRATE" localSheetId="1" hidden="1">'[39]DAILY from archive'!#REF!</definedName>
    <definedName name="__123Graph_DDAILYRATE" hidden="1">'[39]DAILY from archive'!#REF!</definedName>
    <definedName name="__123Graph_E" localSheetId="1" hidden="1">'[5]SEI'!#REF!</definedName>
    <definedName name="__123Graph_E" hidden="1">'[5]SEI'!#REF!</definedName>
    <definedName name="__123Graph_EDAILYEXR" localSheetId="1" hidden="1">'[39]DAILY from archive'!#REF!</definedName>
    <definedName name="__123Graph_EDAILYEXR" hidden="1">'[39]DAILY from archive'!#REF!</definedName>
    <definedName name="__123Graph_F" localSheetId="1" hidden="1">'[5]SEI'!#REF!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localSheetId="1" hidden="1">'[39]DAILY from archive'!#REF!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localSheetId="1" hidden="1">'[10]Contents'!#REF!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 localSheetId="1">#REF!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 localSheetId="1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 localSheetId="1">'[43]Bask_fd'!#REF!</definedName>
    <definedName name="basktinf">'[43]Bask_fd'!#REF!</definedName>
    <definedName name="basktinf12\" localSheetId="1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 localSheetId="1">#REF!</definedName>
    <definedName name="cont">#REF!</definedName>
    <definedName name="CONTENTS">#REF!</definedName>
    <definedName name="Copyfrom">#REF!</definedName>
    <definedName name="COUNTER" localSheetId="1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 localSheetId="1">'[19]RED98DATA'!#REF!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 localSheetId="1">'[35]2003'!#REF!</definedName>
    <definedName name="Dhjetor_Ar_TOT_Lek">'[35]2003'!#REF!</definedName>
    <definedName name="Dhjetor_Ar_TOT_Valute" localSheetId="1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 localSheetId="1">#REF!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 localSheetId="1">'[35]2003'!#REF!</definedName>
    <definedName name="Gusht_Ar_TOT_Lek">'[35]2003'!#REF!</definedName>
    <definedName name="Gusht_Ar_TOT_Valute" localSheetId="1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 localSheetId="1">'[35]2003'!#REF!</definedName>
    <definedName name="Janar_Ar_TOT_Lek">'[35]2003'!#REF!</definedName>
    <definedName name="Janar_Ar_TOT_Valute" localSheetId="1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 localSheetId="1">'[35]2003'!#REF!</definedName>
    <definedName name="Korrik_Ar_TOT_Lek">'[35]2003'!#REF!</definedName>
    <definedName name="Korrik_Ar_TOT_Valute" localSheetId="1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 localSheetId="1">#REF!</definedName>
    <definedName name="MACRO">#REF!</definedName>
    <definedName name="MACROS">#REF!</definedName>
    <definedName name="Maj_Ar_TOT_Lek" localSheetId="1">'[35]2003'!#REF!</definedName>
    <definedName name="Maj_Ar_TOT_Lek">'[35]2003'!#REF!</definedName>
    <definedName name="Maj_Ar_TOT_Valute" localSheetId="1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 localSheetId="1">#REF!</definedName>
    <definedName name="MIDDLE">#REF!</definedName>
    <definedName name="MNT_1_TB">#REF!</definedName>
    <definedName name="MNT_2_TB">#REF!</definedName>
    <definedName name="MNT_3_TB">#REF!</definedName>
    <definedName name="mod1.03" localSheetId="1">'[16]ModDef'!#REF!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 localSheetId="1">'[42]SA_HP'!#REF!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 localSheetId="1">'[35]2003'!#REF!</definedName>
    <definedName name="Nentor_Ar_TOT_Lek">'[35]2003'!#REF!</definedName>
    <definedName name="Nentor_Ar_TOT_Valute" localSheetId="1">'[35]2003'!#REF!</definedName>
    <definedName name="Nentor_Ar_TOT_Valute">'[35]2003'!#REF!</definedName>
    <definedName name="newname" localSheetId="1" hidden="1">'[20]ER'!#REF!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 localSheetId="1">'[16]Model'!#REF!</definedName>
    <definedName name="NFP_VE">'[16]Model'!#REF!</definedName>
    <definedName name="NFP_VE_1" localSheetId="1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 localSheetId="1">#REF!</definedName>
    <definedName name="outl">#REF!</definedName>
    <definedName name="outl2">#REF!</definedName>
    <definedName name="OUTLOOK">#REF!</definedName>
    <definedName name="OUTLOOK2">#REF!</definedName>
    <definedName name="p" localSheetId="1">'[34]labels'!#REF!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 localSheetId="1">'[16]Model'!#REF!</definedName>
    <definedName name="PEOP">'[16]Model'!#REF!</definedName>
    <definedName name="PEOP_1" localSheetId="1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 localSheetId="1">'[35]2003'!#REF!</definedName>
    <definedName name="Prill_Ar_TOT_Lek">'[35]2003'!#REF!</definedName>
    <definedName name="Prill_Ar_TOT_Valute" localSheetId="1">'[35]2003'!#REF!</definedName>
    <definedName name="Prill_Ar_TOT_Valute">'[35]2003'!#REF!</definedName>
    <definedName name="print">#REF!</definedName>
    <definedName name="_xlnm.Print_Area" localSheetId="1">'Aneksi nr. 3 '!$A$1:$S$27</definedName>
    <definedName name="_xlnm.Print_Area" localSheetId="2">'Aneksi nr. 4'!$A$1:$J$22</definedName>
    <definedName name="_xlnm.Print_Area" localSheetId="3">'Aneksi nr. 5'!$A$1:$L$25</definedName>
    <definedName name="_xlnm.Print_Area" localSheetId="0">'Aneksi nr.2'!$A$1:$I$31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 localSheetId="1">'[35]2003'!#REF!</definedName>
    <definedName name="Qershor_Ar_TOT_Lek">'[35]2003'!#REF!</definedName>
    <definedName name="Qershor_Ar_TOT_Valute" localSheetId="1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 localSheetId="1">'[35]2003'!#REF!</definedName>
    <definedName name="Shkurt_Ar_TOT_Lek">'[35]2003'!#REF!</definedName>
    <definedName name="Shkurt_Ar_TOT_Valute" localSheetId="1">'[35]2003'!#REF!</definedName>
    <definedName name="Shkurt_Ar_TOT_Valute">'[35]2003'!#REF!</definedName>
    <definedName name="Shtator_Ar_TOT_Lek" localSheetId="1">'[35]2003'!#REF!</definedName>
    <definedName name="Shtator_Ar_TOT_Lek">'[35]2003'!#REF!</definedName>
    <definedName name="Shtator_Ar_TOT_Valute" localSheetId="1">'[35]2003'!#REF!</definedName>
    <definedName name="Shtator_Ar_TOT_Valute">'[35]2003'!#REF!</definedName>
    <definedName name="STOP" localSheetId="1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 localSheetId="1">#REF!</definedName>
    <definedName name="tab11">#REF!</definedName>
    <definedName name="tab12" localSheetId="1">#REF!</definedName>
    <definedName name="tab12">#REF!</definedName>
    <definedName name="tab13">#REF!</definedName>
    <definedName name="tab14" localSheetId="1">#REF!</definedName>
    <definedName name="tab14">#REF!</definedName>
    <definedName name="tab15" localSheetId="1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 localSheetId="1">'[26]Assumptions'!#REF!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 localSheetId="1">#REF!</definedName>
    <definedName name="TABLE14">#REF!</definedName>
    <definedName name="TABLE15" localSheetId="1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 localSheetId="1">'[35]2003'!#REF!</definedName>
    <definedName name="Tetor_Ar_TOT_Lek">'[35]2003'!#REF!</definedName>
    <definedName name="Tetor_Ar_TOT_Valute" localSheetId="1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 localSheetId="1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<sst xmlns="http://schemas.openxmlformats.org/spreadsheetml/2006/main" count="212" uniqueCount="161">
  <si>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</si>
  <si>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</si>
  <si>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</si>
  <si>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</si>
  <si>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</si>
  <si>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</si>
  <si>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</si>
  <si>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</si>
  <si>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</si>
  <si>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</si>
  <si>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</si>
  <si>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</si>
  <si>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</si>
  <si>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</si>
  <si>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</si>
  <si>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</si>
  <si>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</si>
  <si>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</si>
  <si>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</si>
  <si>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</si>
  <si>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</si>
  <si>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</si>
  <si>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</si>
  <si>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</si>
  <si>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</si>
  <si>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</si>
  <si>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</si>
  <si>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</si>
  <si>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</si>
  <si>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</si>
  <si>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</si>
  <si>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</si>
  <si>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</si>
  <si>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</si>
  <si>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</si>
  <si>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</si>
  <si>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</si>
  <si>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</si>
  <si>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</si>
  <si>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numër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</si>
  <si>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</si>
  <si>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</si>
  <si>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</si>
  <si>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</si>
  <si>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</si>
  <si>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</si>
  <si>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</si>
  <si>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</si>
  <si>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</si>
  <si>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</si>
  <si>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</si>
  <si>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</si>
  <si>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</si>
  <si>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</si>
  <si>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</si>
  <si>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</si>
  <si>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</si>
  <si>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</si>
  <si>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</si>
  <si>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</si>
  <si>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</si>
  <si>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</si>
  <si>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</si>
  <si>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</si>
  <si>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</si>
  <si>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</si>
  <si>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</si>
  <si>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</si>
  <si>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</si>
  <si>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</si>
  <si>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</si>
  <si>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</si>
  <si>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</si>
  <si>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</si>
  <si>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</si>
  <si>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Niveli i planifikuar ne vitin korent</t>
  </si>
  <si>
    <t>Niveli i rishikuar ne vitin korent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</si>
  <si>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</si>
  <si>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</si>
  <si>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</si>
  <si>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</si>
  <si>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</si>
  <si>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</si>
  <si>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</si>
  <si>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</si>
  <si>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</si>
  <si>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</si>
  <si>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</si>
  <si>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</si>
  <si>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</si>
  <si>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</si>
  <si>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</si>
  <si>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</si>
  <si>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</si>
  <si>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</si>
  <si>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</si>
  <si>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</si>
  <si>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</si>
  <si>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Drejtoria e Pergjithshme e Sherbimit te Proves</t>
  </si>
  <si>
    <t>Minitria e Drejtesise</t>
  </si>
  <si>
    <t>14</t>
  </si>
  <si>
    <t>3490</t>
  </si>
  <si>
    <t>Persona te te denuar te mbikqyrur me me paisje elektronike</t>
  </si>
  <si>
    <t>Te mitur nen mbikyrje te sherbimit te proves</t>
  </si>
  <si>
    <t>Rritja e performances se Sherbimit te Proves ne zbatimin e kuadrit ligjor ne fuqi dhe satndarteve me te larta ne fushen e masave alternative ne realizimin e programeve te reabilitimit te denuarve me masa alternative.</t>
  </si>
  <si>
    <t>Mbikqyrja e të dënuarve që vuajnë masën e dënimit alternativ nëpërmjet mbikqyrjes elektronike.</t>
  </si>
  <si>
    <t>Mbikqyrja e të dënuarve që vuajnë masën e dënimit alternativ,përshirja e  grave në programet e riintegrimit gjatë vuajtjes së dënimit.</t>
  </si>
  <si>
    <t xml:space="preserve">Mbikqyrja e të miturve te mbikqyrur nga punonjësit e shërbimit të provës </t>
  </si>
  <si>
    <t xml:space="preserve">Persona te denuar te mbikqyrur me pajisje elektronike </t>
  </si>
  <si>
    <t>Gra te denuara (me denim alternativ)  te perfshira ne programin e riintegrimit</t>
  </si>
  <si>
    <t>Te mitur  ne mbikeqyrje</t>
  </si>
  <si>
    <t>Mbikqyrja e të dënuarve që vuajnë masën e dënimit alternativ nëpërmjet mbikqyrjes nga punonjësit e shërbimit të provës dhe mbikqyrjes elektronike.</t>
  </si>
  <si>
    <t>Mbikqyrja e të dënuarve që vuajnë masën e dënimit alternativ nëpërmjet mbikqyrjes nga punonjësit e shërbimit të provës (meshkuj).</t>
  </si>
  <si>
    <t>Persona te mbikqyrur me denim alternativ (meshkuj)</t>
  </si>
  <si>
    <t>Persona te  mbikqyrur me denime alternative (meshkuj)</t>
  </si>
  <si>
    <t>Ndertim Shtese Anesore dhe Shtese Kati ne Godinen e Drejtorise se pergjithshme te Sherbimit Te Proves</t>
  </si>
  <si>
    <t>18AS001</t>
  </si>
  <si>
    <t>cope</t>
  </si>
  <si>
    <t>m2</t>
  </si>
  <si>
    <t>18AQ403</t>
  </si>
  <si>
    <t>Blerje Paisje Elektronike</t>
  </si>
  <si>
    <t>18CE101</t>
  </si>
  <si>
    <t>Projekti shtese kati dhe shtese anesore</t>
  </si>
  <si>
    <t>Gra te denuara   (me denime alternative) te perfshira ne programin e riintegrimit</t>
  </si>
  <si>
    <t>i vitit paraardhes
Viti 2019</t>
  </si>
  <si>
    <t>Plan Fillestar Viti 2020</t>
  </si>
  <si>
    <t>Plan i Rishikuar Viti 2020</t>
  </si>
  <si>
    <t>Plan                   Viti 2020</t>
  </si>
  <si>
    <t xml:space="preserve"> Plani i Periudhes/progresiv 4- mujori 2020</t>
  </si>
  <si>
    <t>i
Periudhes/progresiv 4-mujori 2020</t>
  </si>
  <si>
    <t>Blerje Paisje Zyre</t>
  </si>
  <si>
    <t xml:space="preserve">Produkti nuk  është realizuar </t>
  </si>
  <si>
    <t>Produkti është realizuar në masën 100%.Gjatë 4-mujorit të vitit  2020  Produkti ka pesuar Rritje</t>
  </si>
  <si>
    <t>Niveli faktik ne fund te 4/mujorit 2020</t>
  </si>
  <si>
    <r>
      <rPr>
        <b/>
        <i/>
        <sz val="10"/>
        <color indexed="8"/>
        <rFont val="Arial"/>
        <family val="2"/>
      </rPr>
      <t>Qellimi 1</t>
    </r>
    <r>
      <rPr>
        <i/>
        <sz val="10"/>
        <color indexed="8"/>
        <rFont val="Arial"/>
        <family val="2"/>
      </rPr>
      <t xml:space="preserve"> eshte realizuar ne masen 89 %
Ne mosrealizimin e tij ka ndikuar  Produkti B.
</t>
    </r>
  </si>
  <si>
    <t>Sherbimi I proves ne 4/ mujorin e Vitit 2020 ka perpunuar 9587 dosje me denime alternative, nga te cilat 1613  persona te mbikqyrur kane perfunduar denimin.</t>
  </si>
  <si>
    <r>
      <rPr>
        <b/>
        <i/>
        <sz val="10"/>
        <color indexed="8"/>
        <rFont val="Arial"/>
        <family val="2"/>
      </rPr>
      <t>Objektivi 1.1</t>
    </r>
    <r>
      <rPr>
        <i/>
        <sz val="10"/>
        <color indexed="8"/>
        <rFont val="Arial"/>
        <family val="2"/>
      </rPr>
      <t xml:space="preserve"> eshte realizuar ne masen 89 %
Ne mosrealizimin e tij ka ndikuar  Objektivi 1.1.B
Nderkohe, eshte verejtur problematika teknike  e pajisjeve elektronike (byrzylyket ) Kontrate e zgjidhur  Prot/ nr 6473 dt 19.09.2019 (Ministria e Drejtesise)</t>
    </r>
  </si>
  <si>
    <r>
      <rPr>
        <b/>
        <i/>
        <sz val="10"/>
        <color indexed="8"/>
        <rFont val="Arial"/>
        <family val="2"/>
      </rPr>
      <t>Produkti  A</t>
    </r>
    <r>
      <rPr>
        <i/>
        <sz val="10"/>
        <color indexed="8"/>
        <rFont val="Arial"/>
        <family val="2"/>
      </rPr>
      <t xml:space="preserve"> eshte realizuar ne masen 103 %
Ne realizimin e tij ka ndikuar numri me i LARTE I vendimeve gjygjesore.
</t>
    </r>
  </si>
  <si>
    <r>
      <rPr>
        <b/>
        <i/>
        <sz val="10"/>
        <rFont val="Arial"/>
        <family val="2"/>
      </rPr>
      <t>Produkti B</t>
    </r>
    <r>
      <rPr>
        <i/>
        <sz val="10"/>
        <rFont val="Arial"/>
        <family val="2"/>
      </rPr>
      <t>.nuk eshte  realizuar
Ne mosrealizimin e tij ka ndikuar problemet teknike te pajisjeve elektronike ( byrzylyket) Kontrate e zgjidhur
Kontrate e zgjidhur  Prot/ nr 6473 dt 19.09.2019 (Ministria e Drejtesise)</t>
    </r>
  </si>
  <si>
    <r>
      <rPr>
        <b/>
        <i/>
        <sz val="10"/>
        <color indexed="8"/>
        <rFont val="Arial"/>
        <family val="2"/>
      </rPr>
      <t xml:space="preserve">Produkti </t>
    </r>
    <r>
      <rPr>
        <i/>
        <sz val="10"/>
        <color indexed="8"/>
        <rFont val="Arial"/>
        <family val="2"/>
      </rPr>
      <t xml:space="preserve">C.eshte realizuar ne masen 85 %                  Ne realizimin e tij ka ndikuar numri me I ulët I vendimeve gjygjsore per grate ne procesin e riintegrimit.
</t>
    </r>
  </si>
  <si>
    <r>
      <rPr>
        <b/>
        <i/>
        <sz val="10"/>
        <color indexed="8"/>
        <rFont val="Arial"/>
        <family val="2"/>
      </rPr>
      <t>Produkti D</t>
    </r>
    <r>
      <rPr>
        <i/>
        <sz val="10"/>
        <color indexed="8"/>
        <rFont val="Arial"/>
        <family val="2"/>
      </rPr>
      <t xml:space="preserve"> eshte realizuar ne masen 167%.
Ne realizimin e tij ka ndikuar bashkpunimi me institucionet shteterore dhe shoqerine civile .
Nderkohe, eshte verejtur problematika e mungeses se psikologut ne strukure .</t>
    </r>
  </si>
  <si>
    <t>Buxheti 2020</t>
  </si>
  <si>
    <t>Jo</t>
  </si>
  <si>
    <t>Plani i buxhetit viti 2020</t>
  </si>
  <si>
    <t>REALIZIMI PROGRESIV  nga fillimi i vitit deri në periudhën 4/Mujore</t>
  </si>
  <si>
    <t>REALIZIMI për periudhën e raportimit (4/mujore)</t>
  </si>
  <si>
    <t>Procedure e pa/filluar</t>
  </si>
  <si>
    <t xml:space="preserve">Procedure e  pa/filluar </t>
  </si>
  <si>
    <r>
      <t xml:space="preserve">Sasia Faktike (sipas vitit </t>
    </r>
    <r>
      <rPr>
        <b/>
        <sz val="9"/>
        <color indexed="60"/>
        <rFont val="Arial"/>
        <family val="2"/>
      </rPr>
      <t>paraardhes</t>
    </r>
    <r>
      <rPr>
        <b/>
        <sz val="9"/>
        <rFont val="Arial"/>
        <family val="2"/>
      </rPr>
      <t>) 2019</t>
    </r>
  </si>
  <si>
    <r>
      <t xml:space="preserve">Shpenzimet 
(sipas vitit </t>
    </r>
    <r>
      <rPr>
        <b/>
        <sz val="9"/>
        <color indexed="60"/>
        <rFont val="Arial"/>
        <family val="2"/>
      </rPr>
      <t>paraardhes</t>
    </r>
    <r>
      <rPr>
        <b/>
        <sz val="9"/>
        <rFont val="Arial"/>
        <family val="2"/>
      </rPr>
      <t>) 2019</t>
    </r>
  </si>
  <si>
    <r>
      <t xml:space="preserve">Kosto per Njesi (sipas vitit </t>
    </r>
    <r>
      <rPr>
        <b/>
        <sz val="9"/>
        <color indexed="60"/>
        <rFont val="Arial"/>
        <family val="2"/>
      </rPr>
      <t>paraardhes</t>
    </r>
    <r>
      <rPr>
        <b/>
        <sz val="9"/>
        <rFont val="Arial"/>
        <family val="2"/>
      </rPr>
      <t>) 2019</t>
    </r>
  </si>
  <si>
    <r>
      <t xml:space="preserve">Sasia (sipas </t>
    </r>
    <r>
      <rPr>
        <b/>
        <sz val="9"/>
        <color indexed="60"/>
        <rFont val="Arial"/>
        <family val="2"/>
      </rPr>
      <t>planit</t>
    </r>
    <r>
      <rPr>
        <b/>
        <sz val="9"/>
        <rFont val="Arial"/>
        <family val="2"/>
      </rPr>
      <t xml:space="preserve"> te vitit korent) 2020</t>
    </r>
  </si>
  <si>
    <r>
      <t xml:space="preserve">Shpenzimet 
(sipas </t>
    </r>
    <r>
      <rPr>
        <b/>
        <sz val="9"/>
        <color indexed="60"/>
        <rFont val="Arial"/>
        <family val="2"/>
      </rPr>
      <t xml:space="preserve">planit </t>
    </r>
    <r>
      <rPr>
        <b/>
        <sz val="9"/>
        <rFont val="Arial"/>
        <family val="2"/>
      </rPr>
      <t>te vitit korent) 2020</t>
    </r>
  </si>
  <si>
    <r>
      <t xml:space="preserve">Sasia (sipas </t>
    </r>
    <r>
      <rPr>
        <b/>
        <sz val="9"/>
        <color indexed="60"/>
        <rFont val="Arial"/>
        <family val="2"/>
      </rPr>
      <t>planit</t>
    </r>
    <r>
      <rPr>
        <b/>
        <sz val="9"/>
        <rFont val="Arial"/>
        <family val="2"/>
      </rPr>
      <t xml:space="preserve"> </t>
    </r>
    <r>
      <rPr>
        <b/>
        <sz val="9"/>
        <color indexed="60"/>
        <rFont val="Arial"/>
        <family val="2"/>
      </rPr>
      <t>te rishikuar</t>
    </r>
    <r>
      <rPr>
        <b/>
        <sz val="9"/>
        <rFont val="Arial"/>
        <family val="2"/>
      </rPr>
      <t xml:space="preserve"> te vitit korent) 2020</t>
    </r>
  </si>
  <si>
    <r>
      <t xml:space="preserve">Kosto per Njesi 
(sipas </t>
    </r>
    <r>
      <rPr>
        <b/>
        <sz val="9"/>
        <color indexed="60"/>
        <rFont val="Arial"/>
        <family val="2"/>
      </rPr>
      <t>planit te rishikuar</t>
    </r>
    <r>
      <rPr>
        <b/>
        <sz val="9"/>
        <rFont val="Arial"/>
        <family val="2"/>
      </rPr>
      <t xml:space="preserve"> te vitit korent)</t>
    </r>
  </si>
  <si>
    <r>
      <t xml:space="preserve">Sasia </t>
    </r>
    <r>
      <rPr>
        <b/>
        <sz val="9"/>
        <color indexed="60"/>
        <rFont val="Arial"/>
        <family val="2"/>
      </rPr>
      <t>Faktike</t>
    </r>
    <r>
      <rPr>
        <b/>
        <sz val="9"/>
        <rFont val="Arial"/>
        <family val="2"/>
      </rPr>
      <t xml:space="preserve"> (ne fund te 4-/ mujorit</t>
    </r>
    <r>
      <rPr>
        <b/>
        <sz val="9"/>
        <rFont val="Arial"/>
        <family val="2"/>
      </rPr>
      <t>) 2020</t>
    </r>
  </si>
  <si>
    <r>
      <t xml:space="preserve">Shpenzimet </t>
    </r>
    <r>
      <rPr>
        <b/>
        <sz val="9"/>
        <color indexed="60"/>
        <rFont val="Arial"/>
        <family val="2"/>
      </rPr>
      <t>Faktike</t>
    </r>
    <r>
      <rPr>
        <b/>
        <sz val="9"/>
        <rFont val="Arial"/>
        <family val="2"/>
      </rPr>
      <t xml:space="preserve"> (ne fund te 4/ mujorit</t>
    </r>
    <r>
      <rPr>
        <b/>
        <sz val="9"/>
        <rFont val="Arial"/>
        <family val="2"/>
      </rPr>
      <t>)2020</t>
    </r>
  </si>
  <si>
    <r>
      <t xml:space="preserve">Kosto per Njesi </t>
    </r>
    <r>
      <rPr>
        <b/>
        <sz val="9"/>
        <color indexed="60"/>
        <rFont val="Arial"/>
        <family val="2"/>
      </rPr>
      <t>Faktike</t>
    </r>
    <r>
      <rPr>
        <b/>
        <sz val="9"/>
        <rFont val="Arial"/>
        <family val="2"/>
      </rPr>
      <t xml:space="preserve"> (ne fund te 4/ mujorit</t>
    </r>
    <r>
      <rPr>
        <b/>
        <sz val="9"/>
        <rFont val="Arial"/>
        <family val="2"/>
      </rPr>
      <t>) 2020</t>
    </r>
  </si>
  <si>
    <r>
      <t xml:space="preserve">Kosto per Njesi 
(sipas </t>
    </r>
    <r>
      <rPr>
        <b/>
        <sz val="9"/>
        <color indexed="60"/>
        <rFont val="Arial"/>
        <family val="2"/>
      </rPr>
      <t>planit</t>
    </r>
    <r>
      <rPr>
        <b/>
        <sz val="9"/>
        <rFont val="Arial"/>
        <family val="2"/>
      </rPr>
      <t xml:space="preserve"> te vitit korent) 2020</t>
    </r>
  </si>
  <si>
    <r>
      <t xml:space="preserve">Shpenzimet 
(sipas </t>
    </r>
    <r>
      <rPr>
        <b/>
        <sz val="9"/>
        <color indexed="60"/>
        <rFont val="Arial"/>
        <family val="2"/>
      </rPr>
      <t xml:space="preserve">planit te rishikuar </t>
    </r>
    <r>
      <rPr>
        <b/>
        <sz val="9"/>
        <rFont val="Arial"/>
        <family val="2"/>
      </rPr>
      <t>te vitit korent) 2020</t>
    </r>
  </si>
  <si>
    <t>Periudha e Raportimit:  4 mujori Viti  2020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</si>
</sst>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</numFmts>
  <fonts count="9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b/>
      <sz val="9"/>
      <color indexed="60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8"/>
      <name val="Calibri"/>
      <family val="2"/>
    </font>
    <font>
      <sz val="10"/>
      <color indexed="60"/>
      <name val="Arial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i/>
      <sz val="11"/>
      <color indexed="8"/>
      <name val="Calibri"/>
      <family val="2"/>
    </font>
    <font>
      <b/>
      <sz val="8"/>
      <color indexed="63"/>
      <name val="Arial"/>
      <family val="2"/>
    </font>
    <font>
      <b/>
      <u val="single"/>
      <sz val="9"/>
      <color indexed="60"/>
      <name val="Arial"/>
      <family val="2"/>
    </font>
    <font>
      <u val="single"/>
      <sz val="9"/>
      <color indexed="60"/>
      <name val="Arial"/>
      <family val="2"/>
    </font>
    <font>
      <sz val="9"/>
      <color indexed="60"/>
      <name val="Arial"/>
      <family val="2"/>
    </font>
    <font>
      <b/>
      <i/>
      <sz val="9"/>
      <color indexed="60"/>
      <name val="Arial"/>
      <family val="2"/>
    </font>
    <font>
      <b/>
      <u val="single"/>
      <sz val="9"/>
      <color indexed="60"/>
      <name val="Calibri"/>
      <family val="2"/>
    </font>
    <font>
      <u val="single"/>
      <sz val="9"/>
      <color indexed="60"/>
      <name val="Calibri"/>
      <family val="2"/>
    </font>
    <font>
      <sz val="9"/>
      <color indexed="8"/>
      <name val="Calibri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sz val="10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i/>
      <sz val="11"/>
      <color theme="1"/>
      <name val="Calibri"/>
      <family val="2"/>
    </font>
    <font>
      <b/>
      <sz val="8"/>
      <color theme="1" tint="0.24998000264167786"/>
      <name val="Arial"/>
      <family val="2"/>
    </font>
    <font>
      <u val="single"/>
      <sz val="9"/>
      <color rgb="FFC00000"/>
      <name val="Arial"/>
      <family val="2"/>
    </font>
    <font>
      <sz val="9"/>
      <color rgb="FFC00000"/>
      <name val="Arial"/>
      <family val="2"/>
    </font>
    <font>
      <b/>
      <u val="single"/>
      <sz val="9"/>
      <color rgb="FFC00000"/>
      <name val="Arial"/>
      <family val="2"/>
    </font>
    <font>
      <b/>
      <i/>
      <sz val="9"/>
      <color rgb="FFC00000"/>
      <name val="Arial"/>
      <family val="2"/>
    </font>
    <font>
      <b/>
      <u val="single"/>
      <sz val="9"/>
      <color rgb="FFC00000"/>
      <name val="Calibri"/>
      <family val="2"/>
    </font>
    <font>
      <u val="single"/>
      <sz val="9"/>
      <color rgb="FFC00000"/>
      <name val="Calibri"/>
      <family val="2"/>
    </font>
    <font>
      <sz val="9"/>
      <color rgb="FF00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97" fontId="1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3" fontId="0" fillId="8" borderId="1" applyNumberFormat="0">
      <alignment/>
      <protection/>
    </xf>
    <xf numFmtId="0" fontId="14" fillId="20" borderId="2" applyNumberFormat="0" applyAlignment="0" applyProtection="0"/>
    <xf numFmtId="0" fontId="15" fillId="0" borderId="3" applyNumberFormat="0" applyFont="0" applyFill="0" applyAlignment="0" applyProtection="0"/>
    <xf numFmtId="0" fontId="16" fillId="21" borderId="4" applyNumberFormat="0" applyAlignment="0" applyProtection="0"/>
    <xf numFmtId="171" fontId="0" fillId="0" borderId="0" applyFont="0" applyFill="0" applyBorder="0" applyAlignment="0" applyProtection="0"/>
    <xf numFmtId="0" fontId="17" fillId="0" borderId="0">
      <alignment/>
      <protection/>
    </xf>
    <xf numFmtId="169" fontId="0" fillId="0" borderId="0" applyFont="0" applyFill="0" applyBorder="0" applyAlignment="0" applyProtection="0"/>
    <xf numFmtId="192" fontId="18" fillId="0" borderId="0">
      <alignment horizontal="right"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19" fillId="0" borderId="0" applyNumberForma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4" fillId="20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4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5" fillId="0" borderId="0">
      <alignment/>
      <protection/>
    </xf>
    <xf numFmtId="0" fontId="26" fillId="0" borderId="10" applyNumberFormat="0" applyFill="0" applyAlignment="0" applyProtection="0"/>
    <xf numFmtId="206" fontId="15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5" fontId="15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7" fillId="0" borderId="0" applyFont="0" applyFill="0" applyBorder="0" applyAlignment="0" applyProtection="0"/>
    <xf numFmtId="210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8" fillId="23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7" fillId="0" borderId="0" applyFill="0" applyBorder="0" applyAlignment="0" applyProtection="0"/>
    <xf numFmtId="0" fontId="0" fillId="24" borderId="1" applyNumberFormat="0" applyFont="0" applyAlignment="0" applyProtection="0"/>
    <xf numFmtId="0" fontId="31" fillId="20" borderId="11" applyNumberFormat="0" applyAlignment="0" applyProtection="0"/>
    <xf numFmtId="40" fontId="9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2" fontId="15" fillId="0" borderId="0" applyFont="0" applyFill="0" applyBorder="0" applyAlignment="0" applyProtection="0"/>
    <xf numFmtId="207" fontId="27" fillId="0" borderId="0" applyFill="0" applyBorder="0" applyAlignment="0">
      <protection/>
    </xf>
    <xf numFmtId="3" fontId="0" fillId="25" borderId="1" applyNumberFormat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9" fillId="0" borderId="0">
      <alignment vertical="top"/>
      <protection/>
    </xf>
    <xf numFmtId="0" fontId="0" fillId="0" borderId="0" applyNumberFormat="0">
      <alignment/>
      <protection/>
    </xf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27" fillId="0" borderId="0">
      <alignment/>
      <protection/>
    </xf>
    <xf numFmtId="0" fontId="38" fillId="0" borderId="0">
      <alignment horizontal="left" wrapText="1"/>
      <protection/>
    </xf>
    <xf numFmtId="0" fontId="39" fillId="0" borderId="13" applyNumberFormat="0" applyFont="0" applyFill="0" applyBorder="0" applyAlignment="0" applyProtection="0"/>
    <xf numFmtId="203" fontId="10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204" fontId="39" fillId="0" borderId="0" applyNumberFormat="0" applyFont="0" applyFill="0" applyBorder="0" applyAlignment="0" applyProtection="0"/>
    <xf numFmtId="0" fontId="27" fillId="0" borderId="13" applyNumberFormat="0" applyFont="0" applyFill="0" applyAlignment="0" applyProtection="0"/>
    <xf numFmtId="0" fontId="27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205" fontId="27" fillId="0" borderId="0">
      <alignment horizontal="right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0" fontId="8" fillId="0" borderId="0">
      <alignment horizontal="right"/>
      <protection/>
    </xf>
    <xf numFmtId="0" fontId="42" fillId="0" borderId="0" applyProtection="0">
      <alignment/>
    </xf>
    <xf numFmtId="208" fontId="42" fillId="0" borderId="0" applyProtection="0">
      <alignment/>
    </xf>
    <xf numFmtId="0" fontId="43" fillId="0" borderId="0" applyProtection="0">
      <alignment/>
    </xf>
    <xf numFmtId="0" fontId="44" fillId="0" borderId="0" applyProtection="0">
      <alignment/>
    </xf>
    <xf numFmtId="0" fontId="42" fillId="0" borderId="14" applyProtection="0">
      <alignment/>
    </xf>
    <xf numFmtId="0" fontId="42" fillId="0" borderId="0">
      <alignment/>
      <protection/>
    </xf>
    <xf numFmtId="10" fontId="42" fillId="0" borderId="0" applyProtection="0">
      <alignment/>
    </xf>
    <xf numFmtId="0" fontId="42" fillId="0" borderId="0">
      <alignment/>
      <protection/>
    </xf>
    <xf numFmtId="2" fontId="42" fillId="0" borderId="0" applyProtection="0">
      <alignment/>
    </xf>
    <xf numFmtId="4" fontId="42" fillId="0" borderId="0" applyProtection="0">
      <alignment/>
    </xf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6" fillId="0" borderId="0" xfId="0" applyFont="1" applyAlignment="1">
      <alignment/>
    </xf>
    <xf numFmtId="0" fontId="78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0" fontId="81" fillId="0" borderId="15" xfId="0" applyFont="1" applyBorder="1" applyAlignment="1">
      <alignment horizontal="center" vertical="center" wrapText="1"/>
    </xf>
    <xf numFmtId="0" fontId="78" fillId="26" borderId="9" xfId="0" applyFont="1" applyFill="1" applyBorder="1" applyAlignment="1">
      <alignment horizontal="center" vertical="center" wrapText="1"/>
    </xf>
    <xf numFmtId="0" fontId="78" fillId="26" borderId="9" xfId="0" applyFont="1" applyFill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3" fillId="0" borderId="0" xfId="0" applyFont="1" applyAlignment="1">
      <alignment horizontal="left"/>
    </xf>
    <xf numFmtId="0" fontId="77" fillId="0" borderId="0" xfId="0" applyFont="1" applyAlignment="1">
      <alignment/>
    </xf>
    <xf numFmtId="0" fontId="83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7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7" fillId="0" borderId="0" xfId="104" applyFont="1" applyFill="1" applyAlignment="1">
      <alignment vertical="center"/>
      <protection/>
    </xf>
    <xf numFmtId="0" fontId="84" fillId="0" borderId="0" xfId="104" applyFont="1" applyFill="1" applyAlignment="1">
      <alignment vertical="center"/>
      <protection/>
    </xf>
    <xf numFmtId="0" fontId="84" fillId="0" borderId="0" xfId="104" applyFont="1" applyFill="1" applyBorder="1" applyAlignment="1">
      <alignment vertical="center"/>
      <protection/>
    </xf>
    <xf numFmtId="0" fontId="80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horizontal="left" vertical="center"/>
      <protection/>
    </xf>
    <xf numFmtId="0" fontId="76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6" borderId="16" xfId="104" applyFill="1" applyBorder="1" applyAlignment="1">
      <alignment vertical="center" wrapText="1"/>
      <protection/>
    </xf>
    <xf numFmtId="0" fontId="0" fillId="26" borderId="9" xfId="104" applyFill="1" applyBorder="1" applyAlignment="1">
      <alignment vertical="center" wrapText="1"/>
      <protection/>
    </xf>
    <xf numFmtId="0" fontId="0" fillId="26" borderId="18" xfId="104" applyFill="1" applyBorder="1" applyAlignment="1">
      <alignment vertical="center" wrapText="1"/>
      <protection/>
    </xf>
    <xf numFmtId="0" fontId="0" fillId="26" borderId="19" xfId="104" applyFill="1" applyBorder="1" applyAlignment="1">
      <alignment vertical="center" wrapText="1"/>
      <protection/>
    </xf>
    <xf numFmtId="0" fontId="0" fillId="26" borderId="20" xfId="104" applyFill="1" applyBorder="1" applyAlignment="1">
      <alignment vertical="center" wrapText="1"/>
      <protection/>
    </xf>
    <xf numFmtId="0" fontId="0" fillId="26" borderId="21" xfId="104" applyFill="1" applyBorder="1" applyAlignment="1">
      <alignment vertical="center" wrapText="1"/>
      <protection/>
    </xf>
    <xf numFmtId="0" fontId="0" fillId="26" borderId="22" xfId="104" applyFill="1" applyBorder="1" applyAlignment="1">
      <alignment vertical="center" wrapText="1"/>
      <protection/>
    </xf>
    <xf numFmtId="0" fontId="0" fillId="26" borderId="23" xfId="104" applyFill="1" applyBorder="1" applyAlignment="1">
      <alignment vertical="center" wrapText="1"/>
      <protection/>
    </xf>
    <xf numFmtId="0" fontId="0" fillId="26" borderId="24" xfId="104" applyFill="1" applyBorder="1" applyAlignment="1">
      <alignment vertical="center" wrapText="1"/>
      <protection/>
    </xf>
    <xf numFmtId="0" fontId="3" fillId="0" borderId="25" xfId="104" applyFont="1" applyFill="1" applyBorder="1" applyAlignment="1">
      <alignment horizontal="center" vertical="center" wrapText="1"/>
      <protection/>
    </xf>
    <xf numFmtId="0" fontId="3" fillId="0" borderId="26" xfId="104" applyFont="1" applyFill="1" applyBorder="1" applyAlignment="1">
      <alignment horizontal="center" vertical="center" wrapText="1"/>
      <protection/>
    </xf>
    <xf numFmtId="0" fontId="65" fillId="26" borderId="27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5" fillId="0" borderId="17" xfId="0" applyFont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85" fillId="0" borderId="27" xfId="0" applyFont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31" xfId="0" applyFont="1" applyFill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86" fillId="0" borderId="32" xfId="0" applyFont="1" applyBorder="1" applyAlignment="1">
      <alignment horizontal="center" vertical="center" wrapText="1"/>
    </xf>
    <xf numFmtId="0" fontId="86" fillId="26" borderId="33" xfId="0" applyFont="1" applyFill="1" applyBorder="1" applyAlignment="1">
      <alignment horizontal="center" vertical="center" wrapText="1"/>
    </xf>
    <xf numFmtId="0" fontId="86" fillId="0" borderId="34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left"/>
    </xf>
    <xf numFmtId="0" fontId="81" fillId="0" borderId="0" xfId="0" applyFont="1" applyAlignment="1">
      <alignment horizontal="center"/>
    </xf>
    <xf numFmtId="0" fontId="82" fillId="27" borderId="9" xfId="107" applyFont="1" applyFill="1" applyBorder="1" applyAlignment="1">
      <alignment horizontal="center" vertical="center" wrapText="1"/>
      <protection/>
    </xf>
    <xf numFmtId="0" fontId="88" fillId="0" borderId="9" xfId="0" applyFont="1" applyBorder="1" applyAlignment="1">
      <alignment horizontal="center" vertical="center" wrapText="1"/>
    </xf>
    <xf numFmtId="0" fontId="3" fillId="26" borderId="9" xfId="106" applyFont="1" applyFill="1" applyBorder="1" applyAlignment="1">
      <alignment horizontal="center" vertical="center" wrapText="1"/>
      <protection/>
    </xf>
    <xf numFmtId="9" fontId="0" fillId="28" borderId="9" xfId="112" applyFont="1" applyFill="1" applyBorder="1" applyAlignment="1">
      <alignment horizontal="center" vertical="center" wrapText="1"/>
    </xf>
    <xf numFmtId="0" fontId="3" fillId="26" borderId="9" xfId="0" applyFont="1" applyFill="1" applyBorder="1" applyAlignment="1">
      <alignment horizontal="center" vertical="center" wrapText="1"/>
    </xf>
    <xf numFmtId="0" fontId="3" fillId="26" borderId="9" xfId="106" applyFont="1" applyFill="1" applyBorder="1" applyAlignment="1">
      <alignment horizontal="left" vertical="center" wrapText="1"/>
      <protection/>
    </xf>
    <xf numFmtId="9" fontId="53" fillId="26" borderId="9" xfId="0" applyNumberFormat="1" applyFont="1" applyFill="1" applyBorder="1" applyAlignment="1">
      <alignment horizontal="left" vertical="top" wrapText="1"/>
    </xf>
    <xf numFmtId="0" fontId="4" fillId="26" borderId="18" xfId="105" applyFont="1" applyFill="1" applyBorder="1" applyAlignment="1">
      <alignment horizontal="center" vertical="center" wrapText="1"/>
      <protection/>
    </xf>
    <xf numFmtId="0" fontId="0" fillId="26" borderId="9" xfId="104" applyFill="1" applyBorder="1" applyAlignment="1">
      <alignment horizontal="center" vertical="center" wrapText="1"/>
      <protection/>
    </xf>
    <xf numFmtId="9" fontId="51" fillId="26" borderId="9" xfId="0" applyNumberFormat="1" applyFont="1" applyFill="1" applyBorder="1" applyAlignment="1">
      <alignment horizontal="left" vertical="center" wrapText="1"/>
    </xf>
    <xf numFmtId="3" fontId="2" fillId="26" borderId="9" xfId="0" applyNumberFormat="1" applyFont="1" applyFill="1" applyBorder="1" applyAlignment="1">
      <alignment horizontal="center" vertical="center"/>
    </xf>
    <xf numFmtId="9" fontId="2" fillId="28" borderId="9" xfId="112" applyFont="1" applyFill="1" applyBorder="1" applyAlignment="1">
      <alignment horizontal="center" vertical="center" wrapText="1"/>
    </xf>
    <xf numFmtId="0" fontId="89" fillId="26" borderId="9" xfId="0" applyFont="1" applyFill="1" applyBorder="1" applyAlignment="1">
      <alignment horizontal="center" vertical="center" wrapText="1"/>
    </xf>
    <xf numFmtId="218" fontId="0" fillId="26" borderId="9" xfId="53" applyNumberFormat="1" applyFont="1" applyFill="1" applyBorder="1" applyAlignment="1">
      <alignment vertical="center" wrapText="1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55" fillId="0" borderId="35" xfId="0" applyFont="1" applyFill="1" applyBorder="1" applyAlignment="1">
      <alignment/>
    </xf>
    <xf numFmtId="0" fontId="55" fillId="0" borderId="35" xfId="0" applyFont="1" applyFill="1" applyBorder="1" applyAlignment="1">
      <alignment horizontal="center"/>
    </xf>
    <xf numFmtId="0" fontId="56" fillId="0" borderId="9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49" fontId="87" fillId="0" borderId="36" xfId="0" applyNumberFormat="1" applyFont="1" applyFill="1" applyBorder="1" applyAlignment="1">
      <alignment horizontal="center" vertical="center"/>
    </xf>
    <xf numFmtId="49" fontId="87" fillId="0" borderId="37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 wrapText="1"/>
    </xf>
    <xf numFmtId="0" fontId="91" fillId="0" borderId="0" xfId="0" applyFont="1" applyAlignment="1">
      <alignment/>
    </xf>
    <xf numFmtId="0" fontId="92" fillId="0" borderId="0" xfId="0" applyFont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 horizontal="center"/>
    </xf>
    <xf numFmtId="0" fontId="57" fillId="0" borderId="38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6" fillId="0" borderId="16" xfId="0" applyFont="1" applyFill="1" applyBorder="1" applyAlignment="1">
      <alignment horizontal="center"/>
    </xf>
    <xf numFmtId="0" fontId="55" fillId="26" borderId="9" xfId="0" applyFont="1" applyFill="1" applyBorder="1" applyAlignment="1">
      <alignment horizontal="center"/>
    </xf>
    <xf numFmtId="0" fontId="55" fillId="0" borderId="41" xfId="0" applyFont="1" applyFill="1" applyBorder="1" applyAlignment="1">
      <alignment/>
    </xf>
    <xf numFmtId="49" fontId="55" fillId="26" borderId="18" xfId="0" applyNumberFormat="1" applyFont="1" applyFill="1" applyBorder="1" applyAlignment="1">
      <alignment horizontal="center"/>
    </xf>
    <xf numFmtId="0" fontId="55" fillId="0" borderId="13" xfId="0" applyFont="1" applyFill="1" applyBorder="1" applyAlignment="1">
      <alignment/>
    </xf>
    <xf numFmtId="0" fontId="55" fillId="0" borderId="29" xfId="0" applyFont="1" applyFill="1" applyBorder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16" xfId="0" applyFont="1" applyBorder="1" applyAlignment="1">
      <alignment horizontal="center"/>
    </xf>
    <xf numFmtId="0" fontId="55" fillId="0" borderId="30" xfId="0" applyFont="1" applyBorder="1" applyAlignment="1">
      <alignment horizontal="left"/>
    </xf>
    <xf numFmtId="177" fontId="55" fillId="26" borderId="9" xfId="0" applyNumberFormat="1" applyFont="1" applyFill="1" applyBorder="1" applyAlignment="1">
      <alignment horizontal="center"/>
    </xf>
    <xf numFmtId="177" fontId="55" fillId="28" borderId="18" xfId="0" applyNumberFormat="1" applyFont="1" applyFill="1" applyBorder="1" applyAlignment="1">
      <alignment horizontal="center"/>
    </xf>
    <xf numFmtId="0" fontId="93" fillId="28" borderId="16" xfId="0" applyFont="1" applyFill="1" applyBorder="1" applyAlignment="1">
      <alignment horizontal="center"/>
    </xf>
    <xf numFmtId="0" fontId="93" fillId="28" borderId="30" xfId="0" applyFont="1" applyFill="1" applyBorder="1" applyAlignment="1">
      <alignment horizontal="center"/>
    </xf>
    <xf numFmtId="177" fontId="93" fillId="28" borderId="9" xfId="0" applyNumberFormat="1" applyFont="1" applyFill="1" applyBorder="1" applyAlignment="1">
      <alignment horizontal="center"/>
    </xf>
    <xf numFmtId="177" fontId="87" fillId="28" borderId="18" xfId="0" applyNumberFormat="1" applyFont="1" applyFill="1" applyBorder="1" applyAlignment="1">
      <alignment horizontal="center"/>
    </xf>
    <xf numFmtId="0" fontId="58" fillId="28" borderId="16" xfId="0" applyFont="1" applyFill="1" applyBorder="1" applyAlignment="1">
      <alignment horizontal="center"/>
    </xf>
    <xf numFmtId="0" fontId="58" fillId="28" borderId="30" xfId="0" applyFont="1" applyFill="1" applyBorder="1" applyAlignment="1">
      <alignment horizontal="center" wrapText="1"/>
    </xf>
    <xf numFmtId="177" fontId="58" fillId="28" borderId="9" xfId="0" applyNumberFormat="1" applyFont="1" applyFill="1" applyBorder="1" applyAlignment="1">
      <alignment horizontal="center"/>
    </xf>
    <xf numFmtId="177" fontId="56" fillId="28" borderId="18" xfId="0" applyNumberFormat="1" applyFont="1" applyFill="1" applyBorder="1" applyAlignment="1">
      <alignment horizontal="center"/>
    </xf>
    <xf numFmtId="177" fontId="58" fillId="26" borderId="9" xfId="0" applyNumberFormat="1" applyFont="1" applyFill="1" applyBorder="1" applyAlignment="1">
      <alignment horizontal="center"/>
    </xf>
    <xf numFmtId="0" fontId="87" fillId="29" borderId="30" xfId="0" applyFont="1" applyFill="1" applyBorder="1" applyAlignment="1">
      <alignment horizontal="center"/>
    </xf>
    <xf numFmtId="177" fontId="87" fillId="29" borderId="9" xfId="0" applyNumberFormat="1" applyFont="1" applyFill="1" applyBorder="1" applyAlignment="1">
      <alignment horizontal="center"/>
    </xf>
    <xf numFmtId="177" fontId="87" fillId="29" borderId="18" xfId="0" applyNumberFormat="1" applyFont="1" applyFill="1" applyBorder="1" applyAlignment="1">
      <alignment horizontal="center"/>
    </xf>
    <xf numFmtId="177" fontId="56" fillId="0" borderId="9" xfId="0" applyNumberFormat="1" applyFont="1" applyBorder="1" applyAlignment="1">
      <alignment horizontal="center"/>
    </xf>
    <xf numFmtId="177" fontId="56" fillId="26" borderId="9" xfId="0" applyNumberFormat="1" applyFont="1" applyFill="1" applyBorder="1" applyAlignment="1">
      <alignment horizontal="center"/>
    </xf>
    <xf numFmtId="177" fontId="56" fillId="0" borderId="18" xfId="0" applyNumberFormat="1" applyFont="1" applyBorder="1" applyAlignment="1">
      <alignment horizontal="center"/>
    </xf>
    <xf numFmtId="177" fontId="87" fillId="30" borderId="20" xfId="0" applyNumberFormat="1" applyFont="1" applyFill="1" applyBorder="1" applyAlignment="1">
      <alignment horizontal="center"/>
    </xf>
    <xf numFmtId="177" fontId="87" fillId="30" borderId="21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177" fontId="56" fillId="0" borderId="0" xfId="0" applyNumberFormat="1" applyFont="1" applyBorder="1" applyAlignment="1">
      <alignment wrapText="1"/>
    </xf>
    <xf numFmtId="177" fontId="56" fillId="0" borderId="0" xfId="0" applyNumberFormat="1" applyFont="1" applyBorder="1" applyAlignment="1">
      <alignment horizontal="center"/>
    </xf>
    <xf numFmtId="0" fontId="92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0" fontId="94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56" fillId="0" borderId="16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26" borderId="9" xfId="0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55" fillId="0" borderId="4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5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87" fillId="0" borderId="43" xfId="0" applyFont="1" applyBorder="1" applyAlignment="1">
      <alignment horizontal="center"/>
    </xf>
    <xf numFmtId="0" fontId="87" fillId="0" borderId="44" xfId="0" applyFont="1" applyBorder="1" applyAlignment="1">
      <alignment horizontal="center"/>
    </xf>
    <xf numFmtId="0" fontId="87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49" fontId="56" fillId="0" borderId="45" xfId="0" applyNumberFormat="1" applyFont="1" applyBorder="1" applyAlignment="1">
      <alignment horizontal="center" vertical="center"/>
    </xf>
    <xf numFmtId="0" fontId="56" fillId="26" borderId="46" xfId="0" applyFont="1" applyFill="1" applyBorder="1" applyAlignment="1">
      <alignment horizontal="center" vertical="center" wrapText="1"/>
    </xf>
    <xf numFmtId="0" fontId="55" fillId="26" borderId="45" xfId="0" applyFont="1" applyFill="1" applyBorder="1" applyAlignment="1">
      <alignment horizontal="center" vertical="center"/>
    </xf>
    <xf numFmtId="3" fontId="55" fillId="26" borderId="31" xfId="0" applyNumberFormat="1" applyFont="1" applyFill="1" applyBorder="1" applyAlignment="1">
      <alignment horizontal="center" vertical="center"/>
    </xf>
    <xf numFmtId="3" fontId="55" fillId="26" borderId="9" xfId="0" applyNumberFormat="1" applyFont="1" applyFill="1" applyBorder="1" applyAlignment="1">
      <alignment horizontal="center" vertical="center"/>
    </xf>
    <xf numFmtId="3" fontId="55" fillId="28" borderId="9" xfId="0" applyNumberFormat="1" applyFont="1" applyFill="1" applyBorder="1" applyAlignment="1">
      <alignment horizontal="center" vertical="center"/>
    </xf>
    <xf numFmtId="49" fontId="56" fillId="27" borderId="47" xfId="0" applyNumberFormat="1" applyFont="1" applyFill="1" applyBorder="1" applyAlignment="1">
      <alignment horizontal="center" vertical="center"/>
    </xf>
    <xf numFmtId="0" fontId="56" fillId="26" borderId="48" xfId="0" applyFont="1" applyFill="1" applyBorder="1" applyAlignment="1">
      <alignment horizontal="center" vertical="center" wrapText="1"/>
    </xf>
    <xf numFmtId="0" fontId="55" fillId="26" borderId="47" xfId="0" applyFont="1" applyFill="1" applyBorder="1" applyAlignment="1">
      <alignment horizontal="center" vertical="center"/>
    </xf>
    <xf numFmtId="3" fontId="55" fillId="26" borderId="49" xfId="0" applyNumberFormat="1" applyFont="1" applyFill="1" applyBorder="1" applyAlignment="1">
      <alignment horizontal="center" vertical="center"/>
    </xf>
    <xf numFmtId="3" fontId="55" fillId="26" borderId="36" xfId="0" applyNumberFormat="1" applyFont="1" applyFill="1" applyBorder="1" applyAlignment="1">
      <alignment horizontal="center" vertical="center"/>
    </xf>
    <xf numFmtId="0" fontId="55" fillId="26" borderId="46" xfId="104" applyFont="1" applyFill="1" applyBorder="1" applyAlignment="1">
      <alignment vertical="center" wrapText="1"/>
      <protection/>
    </xf>
    <xf numFmtId="0" fontId="55" fillId="26" borderId="50" xfId="104" applyFont="1" applyFill="1" applyBorder="1" applyAlignment="1">
      <alignment vertical="center" wrapText="1"/>
      <protection/>
    </xf>
    <xf numFmtId="0" fontId="55" fillId="26" borderId="5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vertical="center" wrapText="1"/>
    </xf>
    <xf numFmtId="0" fontId="56" fillId="0" borderId="55" xfId="0" applyFont="1" applyFill="1" applyBorder="1" applyAlignment="1">
      <alignment horizontal="center" vertical="center"/>
    </xf>
    <xf numFmtId="3" fontId="55" fillId="27" borderId="0" xfId="0" applyNumberFormat="1" applyFont="1" applyFill="1" applyBorder="1" applyAlignment="1">
      <alignment horizontal="center" vertical="center"/>
    </xf>
    <xf numFmtId="0" fontId="55" fillId="26" borderId="56" xfId="0" applyFont="1" applyFill="1" applyBorder="1" applyAlignment="1">
      <alignment horizontal="center"/>
    </xf>
    <xf numFmtId="177" fontId="55" fillId="26" borderId="9" xfId="0" applyNumberFormat="1" applyFont="1" applyFill="1" applyBorder="1" applyAlignment="1">
      <alignment horizontal="center" vertical="center"/>
    </xf>
    <xf numFmtId="0" fontId="55" fillId="26" borderId="57" xfId="0" applyFont="1" applyFill="1" applyBorder="1" applyAlignment="1">
      <alignment horizontal="center"/>
    </xf>
    <xf numFmtId="0" fontId="55" fillId="26" borderId="58" xfId="0" applyFont="1" applyFill="1" applyBorder="1" applyAlignment="1">
      <alignment horizontal="center"/>
    </xf>
    <xf numFmtId="0" fontId="55" fillId="26" borderId="59" xfId="0" applyFont="1" applyFill="1" applyBorder="1" applyAlignment="1">
      <alignment horizontal="center"/>
    </xf>
    <xf numFmtId="0" fontId="55" fillId="26" borderId="60" xfId="0" applyFont="1" applyFill="1" applyBorder="1" applyAlignment="1">
      <alignment horizontal="center"/>
    </xf>
    <xf numFmtId="177" fontId="55" fillId="26" borderId="59" xfId="0" applyNumberFormat="1" applyFont="1" applyFill="1" applyBorder="1" applyAlignment="1">
      <alignment horizontal="center" vertical="center"/>
    </xf>
    <xf numFmtId="0" fontId="55" fillId="26" borderId="61" xfId="0" applyFont="1" applyFill="1" applyBorder="1" applyAlignment="1">
      <alignment horizontal="center"/>
    </xf>
    <xf numFmtId="177" fontId="55" fillId="0" borderId="0" xfId="0" applyNumberFormat="1" applyFont="1" applyFill="1" applyBorder="1" applyAlignment="1">
      <alignment horizontal="center" vertical="center"/>
    </xf>
    <xf numFmtId="0" fontId="55" fillId="27" borderId="45" xfId="104" applyFont="1" applyFill="1" applyBorder="1" applyAlignment="1">
      <alignment horizontal="center" vertical="center" wrapText="1"/>
      <protection/>
    </xf>
    <xf numFmtId="0" fontId="55" fillId="27" borderId="51" xfId="104" applyFont="1" applyFill="1" applyBorder="1" applyAlignment="1">
      <alignment horizontal="center" vertical="center" wrapText="1"/>
      <protection/>
    </xf>
    <xf numFmtId="219" fontId="55" fillId="28" borderId="9" xfId="53" applyNumberFormat="1" applyFont="1" applyFill="1" applyBorder="1" applyAlignment="1">
      <alignment horizontal="center" vertical="center"/>
    </xf>
    <xf numFmtId="3" fontId="55" fillId="26" borderId="18" xfId="0" applyNumberFormat="1" applyFont="1" applyFill="1" applyBorder="1" applyAlignment="1">
      <alignment horizontal="center" vertical="center" wrapText="1"/>
    </xf>
    <xf numFmtId="0" fontId="55" fillId="26" borderId="18" xfId="105" applyFont="1" applyFill="1" applyBorder="1" applyAlignment="1">
      <alignment horizontal="center" vertical="center" wrapText="1"/>
      <protection/>
    </xf>
    <xf numFmtId="0" fontId="55" fillId="26" borderId="62" xfId="0" applyFont="1" applyFill="1" applyBorder="1" applyAlignment="1">
      <alignment horizontal="center" vertical="center"/>
    </xf>
    <xf numFmtId="3" fontId="55" fillId="26" borderId="20" xfId="0" applyNumberFormat="1" applyFont="1" applyFill="1" applyBorder="1" applyAlignment="1">
      <alignment horizontal="center" vertical="center"/>
    </xf>
    <xf numFmtId="3" fontId="55" fillId="28" borderId="20" xfId="0" applyNumberFormat="1" applyFont="1" applyFill="1" applyBorder="1" applyAlignment="1">
      <alignment horizontal="center" vertical="center"/>
    </xf>
    <xf numFmtId="219" fontId="55" fillId="28" borderId="20" xfId="53" applyNumberFormat="1" applyFont="1" applyFill="1" applyBorder="1" applyAlignment="1">
      <alignment horizontal="center" vertical="center"/>
    </xf>
    <xf numFmtId="0" fontId="55" fillId="26" borderId="21" xfId="105" applyFont="1" applyFill="1" applyBorder="1" applyAlignment="1">
      <alignment horizontal="center" vertical="center" wrapText="1"/>
      <protection/>
    </xf>
    <xf numFmtId="0" fontId="56" fillId="0" borderId="6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49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8" fillId="0" borderId="64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87" fillId="30" borderId="62" xfId="0" applyFont="1" applyFill="1" applyBorder="1" applyAlignment="1">
      <alignment horizontal="center" vertical="center"/>
    </xf>
    <xf numFmtId="0" fontId="87" fillId="30" borderId="65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7" xfId="0" applyFont="1" applyBorder="1" applyAlignment="1">
      <alignment horizontal="center" vertical="center" wrapText="1"/>
    </xf>
    <xf numFmtId="0" fontId="56" fillId="0" borderId="66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87" fillId="0" borderId="42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56" fillId="0" borderId="67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70" xfId="0" applyFont="1" applyFill="1" applyBorder="1" applyAlignment="1">
      <alignment horizontal="center" vertical="center" wrapText="1"/>
    </xf>
    <xf numFmtId="0" fontId="87" fillId="0" borderId="71" xfId="0" applyFont="1" applyBorder="1" applyAlignment="1">
      <alignment horizontal="center"/>
    </xf>
    <xf numFmtId="0" fontId="55" fillId="0" borderId="71" xfId="0" applyFont="1" applyBorder="1" applyAlignment="1">
      <alignment horizontal="center"/>
    </xf>
    <xf numFmtId="0" fontId="87" fillId="0" borderId="72" xfId="0" applyFont="1" applyBorder="1" applyAlignment="1">
      <alignment horizontal="center"/>
    </xf>
    <xf numFmtId="0" fontId="87" fillId="0" borderId="73" xfId="0" applyFont="1" applyBorder="1" applyAlignment="1">
      <alignment horizontal="center"/>
    </xf>
    <xf numFmtId="0" fontId="87" fillId="0" borderId="74" xfId="0" applyFont="1" applyBorder="1" applyAlignment="1">
      <alignment horizontal="center"/>
    </xf>
    <xf numFmtId="0" fontId="87" fillId="28" borderId="40" xfId="0" applyFont="1" applyFill="1" applyBorder="1" applyAlignment="1">
      <alignment horizontal="center" vertical="center" wrapText="1"/>
    </xf>
    <xf numFmtId="0" fontId="87" fillId="28" borderId="75" xfId="0" applyFont="1" applyFill="1" applyBorder="1" applyAlignment="1">
      <alignment horizontal="center" vertical="center" wrapText="1"/>
    </xf>
    <xf numFmtId="0" fontId="56" fillId="0" borderId="76" xfId="0" applyFont="1" applyFill="1" applyBorder="1" applyAlignment="1">
      <alignment horizontal="center" vertical="center" wrapText="1"/>
    </xf>
    <xf numFmtId="0" fontId="56" fillId="0" borderId="77" xfId="0" applyFont="1" applyFill="1" applyBorder="1" applyAlignment="1">
      <alignment horizontal="center" vertical="center" wrapText="1"/>
    </xf>
    <xf numFmtId="0" fontId="56" fillId="0" borderId="78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87" fillId="28" borderId="69" xfId="0" applyFont="1" applyFill="1" applyBorder="1" applyAlignment="1">
      <alignment horizontal="center" vertical="center" wrapText="1"/>
    </xf>
    <xf numFmtId="0" fontId="87" fillId="28" borderId="49" xfId="0" applyFont="1" applyFill="1" applyBorder="1" applyAlignment="1">
      <alignment horizontal="center" vertical="center" wrapText="1"/>
    </xf>
    <xf numFmtId="0" fontId="85" fillId="0" borderId="9" xfId="0" applyFont="1" applyBorder="1" applyAlignment="1">
      <alignment horizontal="center" vertical="center" wrapText="1"/>
    </xf>
    <xf numFmtId="0" fontId="78" fillId="26" borderId="70" xfId="0" applyFont="1" applyFill="1" applyBorder="1" applyAlignment="1">
      <alignment horizontal="center" vertical="center" wrapText="1"/>
    </xf>
    <xf numFmtId="0" fontId="78" fillId="26" borderId="39" xfId="0" applyFont="1" applyFill="1" applyBorder="1" applyAlignment="1">
      <alignment horizontal="center" vertical="center" wrapText="1"/>
    </xf>
    <xf numFmtId="0" fontId="78" fillId="26" borderId="69" xfId="0" applyFont="1" applyFill="1" applyBorder="1" applyAlignment="1">
      <alignment horizontal="center" vertical="center" wrapText="1"/>
    </xf>
    <xf numFmtId="0" fontId="85" fillId="0" borderId="64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3" fillId="0" borderId="79" xfId="104" applyFont="1" applyFill="1" applyBorder="1" applyAlignment="1">
      <alignment horizontal="center" vertical="center" wrapText="1"/>
      <protection/>
    </xf>
    <xf numFmtId="0" fontId="3" fillId="0" borderId="63" xfId="104" applyFont="1" applyFill="1" applyBorder="1" applyAlignment="1">
      <alignment horizontal="center" vertical="center" wrapText="1"/>
      <protection/>
    </xf>
    <xf numFmtId="0" fontId="3" fillId="0" borderId="80" xfId="104" applyFont="1" applyFill="1" applyBorder="1" applyAlignment="1">
      <alignment horizontal="center" vertical="center" wrapText="1"/>
      <protection/>
    </xf>
    <xf numFmtId="0" fontId="3" fillId="0" borderId="76" xfId="104" applyFont="1" applyFill="1" applyBorder="1" applyAlignment="1">
      <alignment horizontal="center" vertical="center" wrapText="1"/>
      <protection/>
    </xf>
    <xf numFmtId="0" fontId="3" fillId="0" borderId="81" xfId="104" applyFont="1" applyFill="1" applyBorder="1" applyAlignment="1">
      <alignment horizontal="center" vertical="center" wrapText="1"/>
      <protection/>
    </xf>
    <xf numFmtId="0" fontId="3" fillId="0" borderId="8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26" xfId="104" applyFont="1" applyFill="1" applyBorder="1" applyAlignment="1">
      <alignment horizontal="center" vertical="center" wrapText="1"/>
      <protection/>
    </xf>
    <xf numFmtId="0" fontId="3" fillId="0" borderId="25" xfId="104" applyFont="1" applyFill="1" applyBorder="1" applyAlignment="1">
      <alignment horizontal="center" vertical="center" wrapText="1"/>
      <protection/>
    </xf>
    <xf numFmtId="0" fontId="3" fillId="0" borderId="83" xfId="104" applyFont="1" applyFill="1" applyBorder="1" applyAlignment="1">
      <alignment horizontal="center" vertical="center" wrapText="1"/>
      <protection/>
    </xf>
    <xf numFmtId="0" fontId="3" fillId="0" borderId="5" xfId="104" applyFont="1" applyFill="1" applyBorder="1" applyAlignment="1">
      <alignment horizontal="center" vertical="center" wrapText="1"/>
      <protection/>
    </xf>
    <xf numFmtId="0" fontId="3" fillId="0" borderId="84" xfId="104" applyFont="1" applyFill="1" applyBorder="1" applyAlignment="1">
      <alignment horizontal="center" vertical="center" wrapText="1"/>
      <protection/>
    </xf>
    <xf numFmtId="0" fontId="3" fillId="0" borderId="85" xfId="104" applyFont="1" applyFill="1" applyBorder="1" applyAlignment="1">
      <alignment horizontal="center" vertical="center" wrapText="1"/>
      <protection/>
    </xf>
    <xf numFmtId="0" fontId="3" fillId="0" borderId="86" xfId="104" applyFont="1" applyFill="1" applyBorder="1" applyAlignment="1">
      <alignment horizontal="center" vertical="center" wrapText="1"/>
      <protection/>
    </xf>
    <xf numFmtId="0" fontId="3" fillId="0" borderId="87" xfId="104" applyFont="1" applyFill="1" applyBorder="1" applyAlignment="1">
      <alignment horizontal="center" vertical="center" wrapText="1"/>
      <protection/>
    </xf>
  </cellXfs>
  <cellStyles count="14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2 6" xfId="105"/>
    <cellStyle name="Normal 4" xfId="106"/>
    <cellStyle name="Normal 5" xfId="107"/>
    <cellStyle name="Normal Table" xfId="108"/>
    <cellStyle name="Note" xfId="109"/>
    <cellStyle name="Output" xfId="110"/>
    <cellStyle name="Output Amounts" xfId="111"/>
    <cellStyle name="Percent" xfId="112"/>
    <cellStyle name="Percent [2]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" xfId="124"/>
    <cellStyle name="Total" xfId="125"/>
    <cellStyle name="Warning Text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PageLayoutView="0" workbookViewId="0" topLeftCell="A1">
      <selection activeCell="A31" sqref="A31:IV34"/>
    </sheetView>
  </sheetViews>
  <sheetFormatPr defaultColWidth="9.140625" defaultRowHeight="12.75"/>
  <cols>
    <col min="1" max="1" width="11.7109375" style="81" customWidth="1"/>
    <col min="2" max="2" width="39.57421875" style="80" customWidth="1"/>
    <col min="3" max="3" width="12.140625" style="80" customWidth="1"/>
    <col min="4" max="4" width="13.57421875" style="81" customWidth="1"/>
    <col min="5" max="5" width="13.28125" style="81" customWidth="1"/>
    <col min="6" max="6" width="15.00390625" style="81" customWidth="1"/>
    <col min="7" max="7" width="17.57421875" style="81" customWidth="1"/>
    <col min="8" max="8" width="18.00390625" style="81" customWidth="1"/>
    <col min="9" max="9" width="13.140625" style="81" customWidth="1"/>
    <col min="10" max="16384" width="9.140625" style="80" customWidth="1"/>
  </cols>
  <sheetData>
    <row r="2" spans="1:9" s="78" customFormat="1" ht="12">
      <c r="A2" s="93" t="s">
        <v>85</v>
      </c>
      <c r="D2" s="79"/>
      <c r="E2" s="79"/>
      <c r="F2" s="79"/>
      <c r="G2" s="79"/>
      <c r="H2" s="79"/>
      <c r="I2" s="79"/>
    </row>
    <row r="3" spans="1:9" ht="12.75" thickBot="1">
      <c r="A3" s="94"/>
      <c r="B3" s="95"/>
      <c r="C3" s="95"/>
      <c r="D3" s="94"/>
      <c r="E3" s="94"/>
      <c r="F3" s="86"/>
      <c r="G3" s="87"/>
      <c r="H3" s="96"/>
      <c r="I3" s="82" t="s">
        <v>51</v>
      </c>
    </row>
    <row r="4" spans="1:9" s="101" customFormat="1" ht="12">
      <c r="A4" s="97"/>
      <c r="B4" s="83"/>
      <c r="C4" s="83"/>
      <c r="D4" s="98"/>
      <c r="E4" s="98"/>
      <c r="F4" s="84"/>
      <c r="G4" s="84"/>
      <c r="H4" s="99"/>
      <c r="I4" s="100"/>
    </row>
    <row r="5" spans="1:9" ht="12">
      <c r="A5" s="102" t="s">
        <v>22</v>
      </c>
      <c r="B5" s="103" t="s">
        <v>99</v>
      </c>
      <c r="C5" s="95"/>
      <c r="D5" s="95"/>
      <c r="E5" s="95"/>
      <c r="F5" s="95"/>
      <c r="G5" s="104"/>
      <c r="H5" s="85" t="s">
        <v>23</v>
      </c>
      <c r="I5" s="105" t="s">
        <v>100</v>
      </c>
    </row>
    <row r="6" spans="1:9" ht="12">
      <c r="A6" s="102" t="s">
        <v>1</v>
      </c>
      <c r="B6" s="103" t="s">
        <v>98</v>
      </c>
      <c r="C6" s="106"/>
      <c r="D6" s="106"/>
      <c r="E6" s="106"/>
      <c r="F6" s="106"/>
      <c r="G6" s="107"/>
      <c r="H6" s="85" t="s">
        <v>53</v>
      </c>
      <c r="I6" s="105" t="s">
        <v>101</v>
      </c>
    </row>
    <row r="7" spans="1:9" s="108" customFormat="1" ht="12">
      <c r="A7" s="193" t="s">
        <v>86</v>
      </c>
      <c r="B7" s="202" t="s">
        <v>52</v>
      </c>
      <c r="C7" s="88" t="s">
        <v>2</v>
      </c>
      <c r="D7" s="88" t="s">
        <v>3</v>
      </c>
      <c r="E7" s="88" t="s">
        <v>4</v>
      </c>
      <c r="F7" s="88" t="s">
        <v>5</v>
      </c>
      <c r="G7" s="88" t="s">
        <v>33</v>
      </c>
      <c r="H7" s="88" t="s">
        <v>77</v>
      </c>
      <c r="I7" s="89" t="s">
        <v>78</v>
      </c>
    </row>
    <row r="8" spans="1:9" s="109" customFormat="1" ht="12">
      <c r="A8" s="194"/>
      <c r="B8" s="203"/>
      <c r="C8" s="90" t="s">
        <v>6</v>
      </c>
      <c r="D8" s="90" t="s">
        <v>24</v>
      </c>
      <c r="E8" s="90" t="s">
        <v>50</v>
      </c>
      <c r="F8" s="90" t="s">
        <v>50</v>
      </c>
      <c r="G8" s="90" t="s">
        <v>50</v>
      </c>
      <c r="H8" s="90" t="s">
        <v>6</v>
      </c>
      <c r="I8" s="191" t="s">
        <v>7</v>
      </c>
    </row>
    <row r="9" spans="1:9" s="109" customFormat="1" ht="36">
      <c r="A9" s="195"/>
      <c r="B9" s="204"/>
      <c r="C9" s="91" t="s">
        <v>124</v>
      </c>
      <c r="D9" s="91" t="s">
        <v>127</v>
      </c>
      <c r="E9" s="91" t="s">
        <v>125</v>
      </c>
      <c r="F9" s="91" t="s">
        <v>126</v>
      </c>
      <c r="G9" s="91" t="s">
        <v>128</v>
      </c>
      <c r="H9" s="91" t="s">
        <v>129</v>
      </c>
      <c r="I9" s="192"/>
    </row>
    <row r="10" spans="1:9" ht="12">
      <c r="A10" s="110">
        <v>600</v>
      </c>
      <c r="B10" s="111" t="s">
        <v>8</v>
      </c>
      <c r="C10" s="112">
        <v>98296</v>
      </c>
      <c r="D10" s="112">
        <v>112794</v>
      </c>
      <c r="E10" s="112">
        <v>112794</v>
      </c>
      <c r="F10" s="112">
        <v>108464</v>
      </c>
      <c r="G10" s="112">
        <v>37599</v>
      </c>
      <c r="H10" s="112">
        <v>33678</v>
      </c>
      <c r="I10" s="113">
        <f>H10-G10</f>
        <v>-3921</v>
      </c>
    </row>
    <row r="11" spans="1:9" ht="12">
      <c r="A11" s="110">
        <v>601</v>
      </c>
      <c r="B11" s="111" t="s">
        <v>9</v>
      </c>
      <c r="C11" s="112">
        <v>16382</v>
      </c>
      <c r="D11" s="112">
        <v>20406</v>
      </c>
      <c r="E11" s="112">
        <v>20406</v>
      </c>
      <c r="F11" s="112">
        <v>19206</v>
      </c>
      <c r="G11" s="112">
        <v>6801</v>
      </c>
      <c r="H11" s="112">
        <v>5600</v>
      </c>
      <c r="I11" s="113">
        <f aca="true" t="shared" si="0" ref="I11:I16">H11-G11</f>
        <v>-1201</v>
      </c>
    </row>
    <row r="12" spans="1:9" ht="12">
      <c r="A12" s="110">
        <v>602</v>
      </c>
      <c r="B12" s="111" t="s">
        <v>10</v>
      </c>
      <c r="C12" s="112">
        <v>18787</v>
      </c>
      <c r="D12" s="112">
        <v>17700</v>
      </c>
      <c r="E12" s="112">
        <v>17700</v>
      </c>
      <c r="F12" s="112">
        <v>67700</v>
      </c>
      <c r="G12" s="112">
        <v>5900</v>
      </c>
      <c r="H12" s="112">
        <v>2773</v>
      </c>
      <c r="I12" s="113">
        <f t="shared" si="0"/>
        <v>-3127</v>
      </c>
    </row>
    <row r="13" spans="1:9" ht="12">
      <c r="A13" s="110">
        <v>603</v>
      </c>
      <c r="B13" s="111" t="s">
        <v>11</v>
      </c>
      <c r="C13" s="112"/>
      <c r="D13" s="112"/>
      <c r="E13" s="112"/>
      <c r="F13" s="112"/>
      <c r="G13" s="112"/>
      <c r="H13" s="112"/>
      <c r="I13" s="113">
        <f t="shared" si="0"/>
        <v>0</v>
      </c>
    </row>
    <row r="14" spans="1:9" ht="12">
      <c r="A14" s="110">
        <v>604</v>
      </c>
      <c r="B14" s="111" t="s">
        <v>12</v>
      </c>
      <c r="C14" s="112"/>
      <c r="D14" s="112"/>
      <c r="E14" s="112"/>
      <c r="F14" s="112"/>
      <c r="G14" s="112"/>
      <c r="H14" s="112"/>
      <c r="I14" s="113">
        <f t="shared" si="0"/>
        <v>0</v>
      </c>
    </row>
    <row r="15" spans="1:9" ht="12">
      <c r="A15" s="110">
        <v>605</v>
      </c>
      <c r="B15" s="111" t="s">
        <v>13</v>
      </c>
      <c r="C15" s="112">
        <v>364</v>
      </c>
      <c r="D15" s="112">
        <v>400</v>
      </c>
      <c r="E15" s="112">
        <v>400</v>
      </c>
      <c r="F15" s="112">
        <v>400</v>
      </c>
      <c r="G15" s="112">
        <v>400</v>
      </c>
      <c r="H15" s="112"/>
      <c r="I15" s="113">
        <f t="shared" si="0"/>
        <v>-400</v>
      </c>
    </row>
    <row r="16" spans="1:9" ht="12">
      <c r="A16" s="110">
        <v>606</v>
      </c>
      <c r="B16" s="111" t="s">
        <v>14</v>
      </c>
      <c r="C16" s="112">
        <v>100</v>
      </c>
      <c r="D16" s="112">
        <v>0</v>
      </c>
      <c r="E16" s="112">
        <v>0</v>
      </c>
      <c r="F16" s="112">
        <v>200</v>
      </c>
      <c r="G16" s="112">
        <v>200</v>
      </c>
      <c r="H16" s="112"/>
      <c r="I16" s="113">
        <f t="shared" si="0"/>
        <v>-200</v>
      </c>
    </row>
    <row r="17" spans="1:9" s="92" customFormat="1" ht="12">
      <c r="A17" s="114" t="s">
        <v>15</v>
      </c>
      <c r="B17" s="115" t="s">
        <v>16</v>
      </c>
      <c r="C17" s="116">
        <f aca="true" t="shared" si="1" ref="C17:I17">SUM(C10:C16)</f>
        <v>133929</v>
      </c>
      <c r="D17" s="116">
        <f t="shared" si="1"/>
        <v>151300</v>
      </c>
      <c r="E17" s="116">
        <f t="shared" si="1"/>
        <v>151300</v>
      </c>
      <c r="F17" s="116">
        <f t="shared" si="1"/>
        <v>195970</v>
      </c>
      <c r="G17" s="116">
        <f t="shared" si="1"/>
        <v>50900</v>
      </c>
      <c r="H17" s="116">
        <f t="shared" si="1"/>
        <v>42051</v>
      </c>
      <c r="I17" s="117">
        <f t="shared" si="1"/>
        <v>-8849</v>
      </c>
    </row>
    <row r="18" spans="1:9" ht="12">
      <c r="A18" s="110">
        <v>230</v>
      </c>
      <c r="B18" s="111" t="s">
        <v>17</v>
      </c>
      <c r="C18" s="112">
        <v>828</v>
      </c>
      <c r="D18" s="112"/>
      <c r="E18" s="112"/>
      <c r="F18" s="112"/>
      <c r="G18" s="112"/>
      <c r="H18" s="112"/>
      <c r="I18" s="113">
        <f>H18-G18</f>
        <v>0</v>
      </c>
    </row>
    <row r="19" spans="1:9" ht="12">
      <c r="A19" s="110">
        <v>231</v>
      </c>
      <c r="B19" s="111" t="s">
        <v>18</v>
      </c>
      <c r="C19" s="112">
        <v>9400</v>
      </c>
      <c r="D19" s="112">
        <v>500</v>
      </c>
      <c r="E19" s="112">
        <v>500</v>
      </c>
      <c r="F19" s="112">
        <v>500</v>
      </c>
      <c r="G19" s="112"/>
      <c r="H19" s="112"/>
      <c r="I19" s="113">
        <f>H19-G19</f>
        <v>0</v>
      </c>
    </row>
    <row r="20" spans="1:9" ht="12">
      <c r="A20" s="110">
        <v>232</v>
      </c>
      <c r="B20" s="111" t="s">
        <v>19</v>
      </c>
      <c r="C20" s="112"/>
      <c r="D20" s="112"/>
      <c r="E20" s="112"/>
      <c r="F20" s="112"/>
      <c r="G20" s="112"/>
      <c r="H20" s="112"/>
      <c r="I20" s="113">
        <f>H20-G20</f>
        <v>0</v>
      </c>
    </row>
    <row r="21" spans="1:9" ht="24">
      <c r="A21" s="118" t="s">
        <v>20</v>
      </c>
      <c r="B21" s="119" t="s">
        <v>34</v>
      </c>
      <c r="C21" s="120">
        <f>SUM(C18:C20)</f>
        <v>10228</v>
      </c>
      <c r="D21" s="120">
        <f aca="true" t="shared" si="2" ref="D21:I21">SUM(D18:D20)</f>
        <v>500</v>
      </c>
      <c r="E21" s="120">
        <f t="shared" si="2"/>
        <v>500</v>
      </c>
      <c r="F21" s="120">
        <f t="shared" si="2"/>
        <v>500</v>
      </c>
      <c r="G21" s="120">
        <f t="shared" si="2"/>
        <v>0</v>
      </c>
      <c r="H21" s="120">
        <f t="shared" si="2"/>
        <v>0</v>
      </c>
      <c r="I21" s="121">
        <f t="shared" si="2"/>
        <v>0</v>
      </c>
    </row>
    <row r="22" spans="1:9" ht="12">
      <c r="A22" s="110">
        <v>230</v>
      </c>
      <c r="B22" s="111" t="s">
        <v>17</v>
      </c>
      <c r="C22" s="122"/>
      <c r="D22" s="122"/>
      <c r="E22" s="122"/>
      <c r="F22" s="122"/>
      <c r="G22" s="122"/>
      <c r="H22" s="122"/>
      <c r="I22" s="113">
        <f>H22-G22</f>
        <v>0</v>
      </c>
    </row>
    <row r="23" spans="1:9" ht="12">
      <c r="A23" s="110">
        <v>231</v>
      </c>
      <c r="B23" s="111" t="s">
        <v>18</v>
      </c>
      <c r="C23" s="122"/>
      <c r="D23" s="122"/>
      <c r="E23" s="122"/>
      <c r="F23" s="122"/>
      <c r="G23" s="122"/>
      <c r="H23" s="122"/>
      <c r="I23" s="113">
        <f>H23-G23</f>
        <v>0</v>
      </c>
    </row>
    <row r="24" spans="1:9" ht="12">
      <c r="A24" s="110">
        <v>232</v>
      </c>
      <c r="B24" s="111" t="s">
        <v>19</v>
      </c>
      <c r="C24" s="122"/>
      <c r="D24" s="122"/>
      <c r="E24" s="122"/>
      <c r="F24" s="122"/>
      <c r="G24" s="122"/>
      <c r="H24" s="122"/>
      <c r="I24" s="113">
        <f>H24-G24</f>
        <v>0</v>
      </c>
    </row>
    <row r="25" spans="1:9" ht="12">
      <c r="A25" s="118" t="s">
        <v>20</v>
      </c>
      <c r="B25" s="119" t="s">
        <v>35</v>
      </c>
      <c r="C25" s="120">
        <v>0</v>
      </c>
      <c r="D25" s="120">
        <f aca="true" t="shared" si="3" ref="D25:I25">SUM(D22:D24)</f>
        <v>0</v>
      </c>
      <c r="E25" s="120">
        <f t="shared" si="3"/>
        <v>0</v>
      </c>
      <c r="F25" s="120">
        <f t="shared" si="3"/>
        <v>0</v>
      </c>
      <c r="G25" s="120">
        <f t="shared" si="3"/>
        <v>0</v>
      </c>
      <c r="H25" s="120">
        <f t="shared" si="3"/>
        <v>0</v>
      </c>
      <c r="I25" s="121">
        <f t="shared" si="3"/>
        <v>0</v>
      </c>
    </row>
    <row r="26" spans="1:9" s="92" customFormat="1" ht="12">
      <c r="A26" s="114" t="s">
        <v>21</v>
      </c>
      <c r="B26" s="123" t="s">
        <v>54</v>
      </c>
      <c r="C26" s="124">
        <f aca="true" t="shared" si="4" ref="C26:I26">C21+C25</f>
        <v>10228</v>
      </c>
      <c r="D26" s="124">
        <f t="shared" si="4"/>
        <v>500</v>
      </c>
      <c r="E26" s="124">
        <f t="shared" si="4"/>
        <v>500</v>
      </c>
      <c r="F26" s="124">
        <f t="shared" si="4"/>
        <v>500</v>
      </c>
      <c r="G26" s="124">
        <f t="shared" si="4"/>
        <v>0</v>
      </c>
      <c r="H26" s="124">
        <f t="shared" si="4"/>
        <v>0</v>
      </c>
      <c r="I26" s="125">
        <f t="shared" si="4"/>
        <v>0</v>
      </c>
    </row>
    <row r="27" spans="1:9" ht="12">
      <c r="A27" s="198" t="s">
        <v>36</v>
      </c>
      <c r="B27" s="199"/>
      <c r="C27" s="126"/>
      <c r="D27" s="126"/>
      <c r="E27" s="126"/>
      <c r="F27" s="126"/>
      <c r="G27" s="126"/>
      <c r="H27" s="127">
        <v>0</v>
      </c>
      <c r="I27" s="128"/>
    </row>
    <row r="28" spans="1:9" s="92" customFormat="1" ht="18.75" customHeight="1" thickBot="1">
      <c r="A28" s="200" t="s">
        <v>37</v>
      </c>
      <c r="B28" s="201"/>
      <c r="C28" s="129">
        <f aca="true" t="shared" si="5" ref="C28:I28">C17+C26+C27</f>
        <v>144157</v>
      </c>
      <c r="D28" s="129">
        <f t="shared" si="5"/>
        <v>151800</v>
      </c>
      <c r="E28" s="129">
        <f t="shared" si="5"/>
        <v>151800</v>
      </c>
      <c r="F28" s="129">
        <f t="shared" si="5"/>
        <v>196470</v>
      </c>
      <c r="G28" s="129">
        <f t="shared" si="5"/>
        <v>50900</v>
      </c>
      <c r="H28" s="129">
        <f t="shared" si="5"/>
        <v>42051</v>
      </c>
      <c r="I28" s="130">
        <f t="shared" si="5"/>
        <v>-8849</v>
      </c>
    </row>
    <row r="29" spans="1:9" ht="23.25" customHeight="1">
      <c r="A29" s="131"/>
      <c r="B29" s="132"/>
      <c r="C29" s="132"/>
      <c r="D29" s="133"/>
      <c r="E29" s="133"/>
      <c r="F29" s="133"/>
      <c r="G29" s="133"/>
      <c r="H29" s="133"/>
      <c r="I29" s="133"/>
    </row>
    <row r="30" spans="1:9" ht="11.25" customHeight="1">
      <c r="A30" s="131"/>
      <c r="B30" s="132"/>
      <c r="C30" s="132"/>
      <c r="D30" s="133"/>
      <c r="E30" s="133"/>
      <c r="F30" s="133"/>
      <c r="G30" s="133"/>
      <c r="H30" s="133"/>
      <c r="I30" s="133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6"/>
  <sheetViews>
    <sheetView zoomScale="90" zoomScaleNormal="90" zoomScalePageLayoutView="0" workbookViewId="0" topLeftCell="A16">
      <selection activeCell="F39" sqref="F39"/>
    </sheetView>
  </sheetViews>
  <sheetFormatPr defaultColWidth="9.140625" defaultRowHeight="12.75"/>
  <cols>
    <col min="1" max="1" width="14.00390625" style="80" customWidth="1"/>
    <col min="2" max="2" width="38.28125" style="80" customWidth="1"/>
    <col min="3" max="3" width="12.421875" style="80" customWidth="1"/>
    <col min="4" max="4" width="10.00390625" style="80" customWidth="1"/>
    <col min="5" max="5" width="11.140625" style="80" customWidth="1"/>
    <col min="6" max="6" width="11.421875" style="80" customWidth="1"/>
    <col min="7" max="7" width="13.421875" style="80" customWidth="1"/>
    <col min="8" max="8" width="12.28125" style="80" customWidth="1"/>
    <col min="9" max="9" width="13.7109375" style="80" customWidth="1"/>
    <col min="10" max="10" width="15.57421875" style="80" customWidth="1"/>
    <col min="11" max="11" width="12.421875" style="80" customWidth="1"/>
    <col min="12" max="12" width="14.8515625" style="80" customWidth="1"/>
    <col min="13" max="13" width="12.57421875" style="80" customWidth="1"/>
    <col min="14" max="14" width="13.57421875" style="80" customWidth="1"/>
    <col min="15" max="15" width="15.57421875" style="80" customWidth="1"/>
    <col min="16" max="16" width="9.8515625" style="80" customWidth="1"/>
    <col min="17" max="17" width="11.7109375" style="80" customWidth="1"/>
    <col min="18" max="18" width="12.8515625" style="80" customWidth="1"/>
    <col min="19" max="19" width="36.8515625" style="80" customWidth="1"/>
    <col min="20" max="16384" width="9.140625" style="80" customWidth="1"/>
  </cols>
  <sheetData>
    <row r="2" spans="1:14" s="136" customFormat="1" ht="12">
      <c r="A2" s="134" t="s">
        <v>82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s="136" customFormat="1" ht="12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2">
      <c r="A4" s="139" t="s">
        <v>22</v>
      </c>
      <c r="B4" s="103" t="s">
        <v>99</v>
      </c>
      <c r="C4" s="140" t="s">
        <v>23</v>
      </c>
      <c r="D4" s="141">
        <v>14</v>
      </c>
      <c r="E4" s="142"/>
      <c r="F4" s="142"/>
      <c r="G4" s="142"/>
      <c r="H4" s="142"/>
      <c r="I4" s="142"/>
      <c r="J4" s="142"/>
      <c r="K4" s="143"/>
      <c r="L4" s="143"/>
      <c r="M4" s="143"/>
      <c r="N4" s="143"/>
    </row>
    <row r="5" spans="1:14" ht="12">
      <c r="A5" s="144"/>
      <c r="B5" s="145"/>
      <c r="C5" s="145"/>
      <c r="D5" s="145"/>
      <c r="E5" s="142"/>
      <c r="F5" s="142"/>
      <c r="G5" s="142"/>
      <c r="H5" s="142"/>
      <c r="I5" s="142"/>
      <c r="J5" s="142"/>
      <c r="K5" s="143"/>
      <c r="L5" s="143"/>
      <c r="M5" s="143"/>
      <c r="N5" s="143"/>
    </row>
    <row r="6" spans="1:14" ht="12">
      <c r="A6" s="139" t="s">
        <v>1</v>
      </c>
      <c r="B6" s="103" t="s">
        <v>98</v>
      </c>
      <c r="C6" s="140" t="s">
        <v>53</v>
      </c>
      <c r="D6" s="141">
        <v>3490</v>
      </c>
      <c r="E6" s="146"/>
      <c r="F6" s="147"/>
      <c r="G6" s="147"/>
      <c r="H6" s="147"/>
      <c r="I6" s="147"/>
      <c r="J6" s="147"/>
      <c r="K6" s="143"/>
      <c r="L6" s="143"/>
      <c r="M6" s="143"/>
      <c r="N6" s="143"/>
    </row>
    <row r="7" spans="1:2" ht="12.75" thickBot="1">
      <c r="A7" s="216"/>
      <c r="B7" s="217"/>
    </row>
    <row r="8" spans="1:19" s="150" customFormat="1" ht="12.75" thickBot="1">
      <c r="A8" s="148"/>
      <c r="B8" s="149" t="s">
        <v>51</v>
      </c>
      <c r="C8" s="149"/>
      <c r="D8" s="149"/>
      <c r="E8" s="149"/>
      <c r="F8" s="149" t="s">
        <v>88</v>
      </c>
      <c r="G8" s="149"/>
      <c r="H8" s="149"/>
      <c r="I8" s="149" t="s">
        <v>89</v>
      </c>
      <c r="J8" s="149"/>
      <c r="K8" s="149"/>
      <c r="L8" s="149" t="s">
        <v>90</v>
      </c>
      <c r="M8" s="149"/>
      <c r="N8" s="149"/>
      <c r="O8" s="149" t="s">
        <v>91</v>
      </c>
      <c r="P8" s="218" t="s">
        <v>95</v>
      </c>
      <c r="Q8" s="219"/>
      <c r="R8" s="220"/>
      <c r="S8" s="223" t="s">
        <v>25</v>
      </c>
    </row>
    <row r="9" spans="1:19" s="151" customFormat="1" ht="33" customHeight="1">
      <c r="A9" s="225" t="s">
        <v>0</v>
      </c>
      <c r="B9" s="227" t="s">
        <v>69</v>
      </c>
      <c r="C9" s="225" t="s">
        <v>71</v>
      </c>
      <c r="D9" s="213" t="s">
        <v>148</v>
      </c>
      <c r="E9" s="205" t="s">
        <v>149</v>
      </c>
      <c r="F9" s="215" t="s">
        <v>150</v>
      </c>
      <c r="G9" s="211" t="s">
        <v>151</v>
      </c>
      <c r="H9" s="205" t="s">
        <v>152</v>
      </c>
      <c r="I9" s="206" t="s">
        <v>158</v>
      </c>
      <c r="J9" s="211" t="s">
        <v>153</v>
      </c>
      <c r="K9" s="205" t="s">
        <v>159</v>
      </c>
      <c r="L9" s="206" t="s">
        <v>154</v>
      </c>
      <c r="M9" s="213" t="s">
        <v>155</v>
      </c>
      <c r="N9" s="205" t="s">
        <v>156</v>
      </c>
      <c r="O9" s="206" t="s">
        <v>157</v>
      </c>
      <c r="P9" s="230" t="s">
        <v>92</v>
      </c>
      <c r="Q9" s="230" t="s">
        <v>93</v>
      </c>
      <c r="R9" s="221" t="s">
        <v>94</v>
      </c>
      <c r="S9" s="224"/>
    </row>
    <row r="10" spans="1:19" s="151" customFormat="1" ht="45" customHeight="1">
      <c r="A10" s="226"/>
      <c r="B10" s="228"/>
      <c r="C10" s="226"/>
      <c r="D10" s="229"/>
      <c r="E10" s="214"/>
      <c r="F10" s="210"/>
      <c r="G10" s="212"/>
      <c r="H10" s="197"/>
      <c r="I10" s="207"/>
      <c r="J10" s="212"/>
      <c r="K10" s="197"/>
      <c r="L10" s="207"/>
      <c r="M10" s="196"/>
      <c r="N10" s="197"/>
      <c r="O10" s="207"/>
      <c r="P10" s="231"/>
      <c r="Q10" s="231"/>
      <c r="R10" s="222"/>
      <c r="S10" s="224"/>
    </row>
    <row r="11" spans="1:19" s="108" customFormat="1" ht="51.75" customHeight="1">
      <c r="A11" s="152" t="s">
        <v>72</v>
      </c>
      <c r="B11" s="153" t="s">
        <v>114</v>
      </c>
      <c r="C11" s="154" t="s">
        <v>39</v>
      </c>
      <c r="D11" s="155">
        <v>7054</v>
      </c>
      <c r="E11" s="156">
        <v>117838</v>
      </c>
      <c r="F11" s="157">
        <f>E11/D11</f>
        <v>16.70513184009073</v>
      </c>
      <c r="G11" s="156">
        <v>6820</v>
      </c>
      <c r="H11" s="156">
        <v>141880</v>
      </c>
      <c r="I11" s="183">
        <f aca="true" t="shared" si="0" ref="I11:I18">H11/G11</f>
        <v>20.80351906158358</v>
      </c>
      <c r="J11" s="156">
        <v>6820</v>
      </c>
      <c r="K11" s="156">
        <v>136550</v>
      </c>
      <c r="L11" s="157">
        <f aca="true" t="shared" si="1" ref="L11:L18">K11/J11</f>
        <v>20.021994134897362</v>
      </c>
      <c r="M11" s="156">
        <v>6995</v>
      </c>
      <c r="N11" s="156">
        <v>36891</v>
      </c>
      <c r="O11" s="157">
        <f>N11/M11</f>
        <v>5.2739099356683345</v>
      </c>
      <c r="P11" s="157">
        <f aca="true" t="shared" si="2" ref="P11:P17">O11-F11</f>
        <v>-11.431221904422394</v>
      </c>
      <c r="Q11" s="157">
        <f aca="true" t="shared" si="3" ref="Q11:Q17">O11-I11</f>
        <v>-15.529609125915243</v>
      </c>
      <c r="R11" s="157">
        <f aca="true" t="shared" si="4" ref="R11:R17">O11-L11</f>
        <v>-14.748084199229027</v>
      </c>
      <c r="S11" s="184" t="s">
        <v>132</v>
      </c>
    </row>
    <row r="12" spans="1:19" s="108" customFormat="1" ht="52.5" customHeight="1">
      <c r="A12" s="152" t="s">
        <v>73</v>
      </c>
      <c r="B12" s="153" t="s">
        <v>102</v>
      </c>
      <c r="C12" s="154" t="s">
        <v>39</v>
      </c>
      <c r="D12" s="155">
        <v>0</v>
      </c>
      <c r="E12" s="156">
        <v>0</v>
      </c>
      <c r="F12" s="157">
        <v>0</v>
      </c>
      <c r="G12" s="156">
        <v>10</v>
      </c>
      <c r="H12" s="156">
        <v>120</v>
      </c>
      <c r="I12" s="183">
        <v>0</v>
      </c>
      <c r="J12" s="156">
        <v>10</v>
      </c>
      <c r="K12" s="156">
        <v>50120</v>
      </c>
      <c r="L12" s="157">
        <v>0</v>
      </c>
      <c r="M12" s="156">
        <v>0</v>
      </c>
      <c r="N12" s="156">
        <v>0</v>
      </c>
      <c r="O12" s="157">
        <v>0</v>
      </c>
      <c r="P12" s="157">
        <v>0</v>
      </c>
      <c r="Q12" s="157">
        <v>0</v>
      </c>
      <c r="R12" s="157">
        <f t="shared" si="4"/>
        <v>0</v>
      </c>
      <c r="S12" s="184" t="s">
        <v>131</v>
      </c>
    </row>
    <row r="13" spans="1:19" s="108" customFormat="1" ht="48" customHeight="1">
      <c r="A13" s="152" t="s">
        <v>38</v>
      </c>
      <c r="B13" s="153" t="s">
        <v>123</v>
      </c>
      <c r="C13" s="154" t="s">
        <v>39</v>
      </c>
      <c r="D13" s="155">
        <v>638</v>
      </c>
      <c r="E13" s="156">
        <v>10660</v>
      </c>
      <c r="F13" s="157">
        <f>E13/D13</f>
        <v>16.70846394984326</v>
      </c>
      <c r="G13" s="156">
        <v>750</v>
      </c>
      <c r="H13" s="156">
        <v>6500</v>
      </c>
      <c r="I13" s="183">
        <f t="shared" si="0"/>
        <v>8.666666666666666</v>
      </c>
      <c r="J13" s="156">
        <v>750</v>
      </c>
      <c r="K13" s="156">
        <v>6500</v>
      </c>
      <c r="L13" s="157">
        <f t="shared" si="1"/>
        <v>8.666666666666666</v>
      </c>
      <c r="M13" s="156">
        <v>636</v>
      </c>
      <c r="N13" s="156">
        <v>3352</v>
      </c>
      <c r="O13" s="157">
        <f>N13/M13</f>
        <v>5.270440251572327</v>
      </c>
      <c r="P13" s="157">
        <f t="shared" si="2"/>
        <v>-11.438023698270932</v>
      </c>
      <c r="Q13" s="157">
        <f t="shared" si="3"/>
        <v>-3.396226415094339</v>
      </c>
      <c r="R13" s="157">
        <f t="shared" si="4"/>
        <v>-3.396226415094339</v>
      </c>
      <c r="S13" s="184" t="s">
        <v>132</v>
      </c>
    </row>
    <row r="14" spans="1:19" s="108" customFormat="1" ht="51.75" customHeight="1">
      <c r="A14" s="158" t="s">
        <v>40</v>
      </c>
      <c r="B14" s="159" t="s">
        <v>103</v>
      </c>
      <c r="C14" s="160" t="s">
        <v>39</v>
      </c>
      <c r="D14" s="161">
        <v>325</v>
      </c>
      <c r="E14" s="162">
        <v>5431</v>
      </c>
      <c r="F14" s="157">
        <f>E14/D14</f>
        <v>16.71076923076923</v>
      </c>
      <c r="G14" s="156">
        <v>206</v>
      </c>
      <c r="H14" s="156">
        <v>2800</v>
      </c>
      <c r="I14" s="183">
        <f t="shared" si="0"/>
        <v>13.592233009708737</v>
      </c>
      <c r="J14" s="156">
        <v>206</v>
      </c>
      <c r="K14" s="156">
        <v>2800</v>
      </c>
      <c r="L14" s="157">
        <f t="shared" si="1"/>
        <v>13.592233009708737</v>
      </c>
      <c r="M14" s="156">
        <v>343</v>
      </c>
      <c r="N14" s="156">
        <v>1808</v>
      </c>
      <c r="O14" s="157">
        <f>N14/M14</f>
        <v>5.271137026239067</v>
      </c>
      <c r="P14" s="157">
        <f t="shared" si="2"/>
        <v>-11.439632204530163</v>
      </c>
      <c r="Q14" s="157">
        <f t="shared" si="3"/>
        <v>-8.32109598346967</v>
      </c>
      <c r="R14" s="157">
        <f t="shared" si="4"/>
        <v>-8.32109598346967</v>
      </c>
      <c r="S14" s="184" t="s">
        <v>132</v>
      </c>
    </row>
    <row r="15" spans="1:19" s="108" customFormat="1" ht="33" customHeight="1">
      <c r="A15" s="181" t="s">
        <v>121</v>
      </c>
      <c r="B15" s="163" t="s">
        <v>122</v>
      </c>
      <c r="C15" s="154" t="s">
        <v>117</v>
      </c>
      <c r="D15" s="155">
        <v>1</v>
      </c>
      <c r="E15" s="156">
        <v>828</v>
      </c>
      <c r="F15" s="157">
        <v>0</v>
      </c>
      <c r="G15" s="156">
        <v>0</v>
      </c>
      <c r="H15" s="156">
        <v>0</v>
      </c>
      <c r="I15" s="183">
        <v>0</v>
      </c>
      <c r="J15" s="156">
        <v>0</v>
      </c>
      <c r="K15" s="156">
        <v>0</v>
      </c>
      <c r="L15" s="157">
        <v>0</v>
      </c>
      <c r="M15" s="156">
        <v>0</v>
      </c>
      <c r="N15" s="156">
        <v>0</v>
      </c>
      <c r="O15" s="157">
        <v>0</v>
      </c>
      <c r="P15" s="157">
        <f>O15-F15</f>
        <v>0</v>
      </c>
      <c r="Q15" s="157">
        <f>O15-I15</f>
        <v>0</v>
      </c>
      <c r="R15" s="157">
        <f>O15-L15</f>
        <v>0</v>
      </c>
      <c r="S15" s="184"/>
    </row>
    <row r="16" spans="1:19" s="108" customFormat="1" ht="39" customHeight="1">
      <c r="A16" s="181" t="s">
        <v>119</v>
      </c>
      <c r="B16" s="163" t="s">
        <v>120</v>
      </c>
      <c r="C16" s="154" t="s">
        <v>117</v>
      </c>
      <c r="D16" s="155">
        <v>50</v>
      </c>
      <c r="E16" s="156">
        <v>1686</v>
      </c>
      <c r="F16" s="157">
        <f>E16/D16</f>
        <v>33.72</v>
      </c>
      <c r="G16" s="156">
        <v>0</v>
      </c>
      <c r="H16" s="156">
        <v>0</v>
      </c>
      <c r="I16" s="183">
        <v>0</v>
      </c>
      <c r="J16" s="156">
        <v>0</v>
      </c>
      <c r="K16" s="156">
        <v>0</v>
      </c>
      <c r="L16" s="157">
        <v>0</v>
      </c>
      <c r="M16" s="156">
        <v>0</v>
      </c>
      <c r="N16" s="156">
        <v>0</v>
      </c>
      <c r="O16" s="157">
        <v>0</v>
      </c>
      <c r="P16" s="157">
        <f t="shared" si="2"/>
        <v>-33.72</v>
      </c>
      <c r="Q16" s="157">
        <f t="shared" si="3"/>
        <v>0</v>
      </c>
      <c r="R16" s="157">
        <f t="shared" si="4"/>
        <v>0</v>
      </c>
      <c r="S16" s="184"/>
    </row>
    <row r="17" spans="1:19" s="108" customFormat="1" ht="42" customHeight="1" thickBot="1">
      <c r="A17" s="182" t="s">
        <v>116</v>
      </c>
      <c r="B17" s="164" t="s">
        <v>115</v>
      </c>
      <c r="C17" s="165" t="s">
        <v>118</v>
      </c>
      <c r="D17" s="161">
        <v>360</v>
      </c>
      <c r="E17" s="162">
        <v>7714</v>
      </c>
      <c r="F17" s="157">
        <v>0</v>
      </c>
      <c r="G17" s="156">
        <v>0</v>
      </c>
      <c r="H17" s="156">
        <v>0</v>
      </c>
      <c r="I17" s="183">
        <v>0</v>
      </c>
      <c r="J17" s="156">
        <v>0</v>
      </c>
      <c r="K17" s="156">
        <v>0</v>
      </c>
      <c r="L17" s="157">
        <v>0</v>
      </c>
      <c r="M17" s="156">
        <v>0</v>
      </c>
      <c r="N17" s="156">
        <v>0</v>
      </c>
      <c r="O17" s="157">
        <v>0</v>
      </c>
      <c r="P17" s="157">
        <f t="shared" si="2"/>
        <v>0</v>
      </c>
      <c r="Q17" s="157">
        <f t="shared" si="3"/>
        <v>0</v>
      </c>
      <c r="R17" s="157">
        <f t="shared" si="4"/>
        <v>0</v>
      </c>
      <c r="S17" s="185"/>
    </row>
    <row r="18" spans="1:19" s="108" customFormat="1" ht="42" customHeight="1" thickBot="1">
      <c r="A18" s="182">
        <v>9140180</v>
      </c>
      <c r="B18" s="164" t="s">
        <v>130</v>
      </c>
      <c r="C18" s="186" t="s">
        <v>117</v>
      </c>
      <c r="D18" s="187"/>
      <c r="E18" s="187"/>
      <c r="F18" s="188"/>
      <c r="G18" s="187">
        <v>25</v>
      </c>
      <c r="H18" s="187">
        <v>500</v>
      </c>
      <c r="I18" s="189">
        <f t="shared" si="0"/>
        <v>20</v>
      </c>
      <c r="J18" s="187">
        <v>25</v>
      </c>
      <c r="K18" s="187">
        <v>500</v>
      </c>
      <c r="L18" s="188">
        <f t="shared" si="1"/>
        <v>20</v>
      </c>
      <c r="M18" s="187">
        <v>0</v>
      </c>
      <c r="N18" s="187">
        <v>0</v>
      </c>
      <c r="O18" s="188">
        <v>0</v>
      </c>
      <c r="P18" s="188"/>
      <c r="Q18" s="188"/>
      <c r="R18" s="188"/>
      <c r="S18" s="190" t="s">
        <v>147</v>
      </c>
    </row>
    <row r="19" s="101" customFormat="1" ht="12">
      <c r="B19" s="166"/>
    </row>
    <row r="20" spans="1:6" ht="12.75" thickBot="1">
      <c r="A20" s="208" t="s">
        <v>81</v>
      </c>
      <c r="B20" s="209"/>
      <c r="C20" s="209"/>
      <c r="D20" s="209"/>
      <c r="E20" s="209"/>
      <c r="F20" s="209"/>
    </row>
    <row r="21" spans="1:14" ht="36.75" thickTop="1">
      <c r="A21" s="167" t="s">
        <v>0</v>
      </c>
      <c r="B21" s="168" t="s">
        <v>69</v>
      </c>
      <c r="C21" s="169" t="s">
        <v>79</v>
      </c>
      <c r="D21" s="169" t="s">
        <v>55</v>
      </c>
      <c r="E21" s="169" t="s">
        <v>80</v>
      </c>
      <c r="F21" s="170" t="s">
        <v>25</v>
      </c>
      <c r="H21" s="171"/>
      <c r="K21" s="171"/>
      <c r="N21" s="171"/>
    </row>
    <row r="22" spans="1:6" ht="12">
      <c r="A22" s="172" t="s">
        <v>72</v>
      </c>
      <c r="B22" s="103" t="s">
        <v>87</v>
      </c>
      <c r="C22" s="103"/>
      <c r="D22" s="103"/>
      <c r="E22" s="173">
        <v>0</v>
      </c>
      <c r="F22" s="174"/>
    </row>
    <row r="23" spans="1:6" ht="12.75" thickBot="1">
      <c r="A23" s="175" t="s">
        <v>40</v>
      </c>
      <c r="B23" s="176" t="s">
        <v>74</v>
      </c>
      <c r="C23" s="177"/>
      <c r="D23" s="177"/>
      <c r="E23" s="178">
        <v>0</v>
      </c>
      <c r="F23" s="179"/>
    </row>
    <row r="24" spans="1:6" s="101" customFormat="1" ht="12.75" thickTop="1">
      <c r="A24" s="86"/>
      <c r="B24" s="86"/>
      <c r="C24" s="86"/>
      <c r="D24" s="86"/>
      <c r="E24" s="180"/>
      <c r="F24" s="86"/>
    </row>
    <row r="25" spans="1:6" s="101" customFormat="1" ht="12">
      <c r="A25" s="86"/>
      <c r="B25" s="86"/>
      <c r="C25" s="86"/>
      <c r="D25" s="86"/>
      <c r="E25" s="180"/>
      <c r="F25" s="86"/>
    </row>
    <row r="26" spans="1:6" s="101" customFormat="1" ht="12">
      <c r="A26" s="86"/>
      <c r="B26" s="86"/>
      <c r="C26" s="86"/>
      <c r="D26" s="86"/>
      <c r="E26" s="180"/>
      <c r="F26" s="86"/>
    </row>
  </sheetData>
  <sheetProtection/>
  <mergeCells count="22">
    <mergeCell ref="A7:B7"/>
    <mergeCell ref="P8:R8"/>
    <mergeCell ref="R9:R10"/>
    <mergeCell ref="S8:S10"/>
    <mergeCell ref="A9:A10"/>
    <mergeCell ref="B9:B10"/>
    <mergeCell ref="C9:C10"/>
    <mergeCell ref="D9:D10"/>
    <mergeCell ref="P9:P10"/>
    <mergeCell ref="Q9:Q10"/>
    <mergeCell ref="J9:J10"/>
    <mergeCell ref="K9:K10"/>
    <mergeCell ref="L9:L10"/>
    <mergeCell ref="M9:M10"/>
    <mergeCell ref="E9:E10"/>
    <mergeCell ref="F9:F10"/>
    <mergeCell ref="G9:G10"/>
    <mergeCell ref="N9:N10"/>
    <mergeCell ref="O9:O10"/>
    <mergeCell ref="A20:F20"/>
    <mergeCell ref="H9:H10"/>
    <mergeCell ref="I9:I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zoomScale="80" zoomScaleNormal="80" zoomScalePageLayoutView="0" workbookViewId="0" topLeftCell="A10">
      <selection activeCell="D32" sqref="D32"/>
    </sheetView>
  </sheetViews>
  <sheetFormatPr defaultColWidth="9.140625" defaultRowHeight="12.75"/>
  <cols>
    <col min="1" max="1" width="12.7109375" style="1" customWidth="1"/>
    <col min="2" max="2" width="61.140625" style="1" bestFit="1" customWidth="1"/>
    <col min="3" max="3" width="22.421875" style="0" customWidth="1"/>
    <col min="4" max="4" width="27.57421875" style="0" customWidth="1"/>
    <col min="5" max="5" width="12.7109375" style="1" customWidth="1"/>
    <col min="6" max="6" width="15.00390625" style="1" customWidth="1"/>
    <col min="7" max="7" width="12.28125" style="1" customWidth="1"/>
    <col min="8" max="8" width="12.00390625" style="1" customWidth="1"/>
    <col min="9" max="9" width="12.8515625" style="1" customWidth="1"/>
    <col min="10" max="10" width="49.28125" style="16" customWidth="1"/>
  </cols>
  <sheetData>
    <row r="2" spans="1:10" s="4" customFormat="1" ht="15.75">
      <c r="A2" s="9" t="s">
        <v>83</v>
      </c>
      <c r="B2" s="2"/>
      <c r="C2" s="10"/>
      <c r="E2" s="2"/>
      <c r="F2" s="2"/>
      <c r="G2" s="2"/>
      <c r="H2" s="2"/>
      <c r="I2" s="2"/>
      <c r="J2" s="48"/>
    </row>
    <row r="3" spans="1:9" s="16" customFormat="1" ht="18.75" customHeight="1">
      <c r="A3" s="62" t="s">
        <v>160</v>
      </c>
      <c r="B3" s="3"/>
      <c r="C3" s="63"/>
      <c r="E3" s="3"/>
      <c r="F3" s="3"/>
      <c r="G3" s="3"/>
      <c r="H3" s="3"/>
      <c r="I3" s="3"/>
    </row>
    <row r="4" ht="13.5" thickBot="1"/>
    <row r="5" spans="1:10" s="6" customFormat="1" ht="33.75" customHeight="1">
      <c r="A5" s="11" t="s">
        <v>53</v>
      </c>
      <c r="B5" s="46">
        <v>3490</v>
      </c>
      <c r="C5" s="51" t="s">
        <v>41</v>
      </c>
      <c r="D5" s="233" t="s">
        <v>98</v>
      </c>
      <c r="E5" s="234"/>
      <c r="F5" s="234"/>
      <c r="G5" s="234"/>
      <c r="H5" s="234"/>
      <c r="I5" s="235"/>
      <c r="J5" s="59" t="s">
        <v>25</v>
      </c>
    </row>
    <row r="6" spans="1:10" s="6" customFormat="1" ht="72.75" customHeight="1">
      <c r="A6" s="14" t="s">
        <v>56</v>
      </c>
      <c r="B6" s="12" t="s">
        <v>104</v>
      </c>
      <c r="C6" s="49"/>
      <c r="D6" s="52"/>
      <c r="E6" s="53"/>
      <c r="F6" s="53"/>
      <c r="G6" s="53"/>
      <c r="H6" s="53"/>
      <c r="I6" s="54"/>
      <c r="J6" s="73" t="s">
        <v>134</v>
      </c>
    </row>
    <row r="7" spans="1:10" s="6" customFormat="1" ht="80.25" customHeight="1">
      <c r="A7" s="50"/>
      <c r="B7" s="47"/>
      <c r="C7" s="5"/>
      <c r="D7" s="232" t="s">
        <v>68</v>
      </c>
      <c r="E7" s="232"/>
      <c r="F7" s="232"/>
      <c r="G7" s="232"/>
      <c r="H7" s="232"/>
      <c r="I7" s="232"/>
      <c r="J7" s="60" t="s">
        <v>135</v>
      </c>
    </row>
    <row r="8" spans="1:10" s="8" customFormat="1" ht="51">
      <c r="A8" s="236" t="s">
        <v>65</v>
      </c>
      <c r="B8" s="237"/>
      <c r="C8" s="7" t="s">
        <v>63</v>
      </c>
      <c r="D8" s="55" t="s">
        <v>66</v>
      </c>
      <c r="E8" s="57" t="s">
        <v>62</v>
      </c>
      <c r="F8" s="7" t="s">
        <v>75</v>
      </c>
      <c r="G8" s="7" t="s">
        <v>76</v>
      </c>
      <c r="H8" s="58" t="s">
        <v>133</v>
      </c>
      <c r="I8" s="56" t="s">
        <v>64</v>
      </c>
      <c r="J8" s="61"/>
    </row>
    <row r="9" spans="1:10" s="6" customFormat="1" ht="66.75" customHeight="1">
      <c r="A9" s="65" t="s">
        <v>57</v>
      </c>
      <c r="B9" s="64" t="s">
        <v>111</v>
      </c>
      <c r="C9" s="12"/>
      <c r="D9" s="66"/>
      <c r="E9" s="12"/>
      <c r="F9" s="13"/>
      <c r="G9" s="13"/>
      <c r="H9" s="13"/>
      <c r="I9" s="67"/>
      <c r="J9" s="73" t="s">
        <v>136</v>
      </c>
    </row>
    <row r="10" spans="1:10" s="6" customFormat="1" ht="62.25" customHeight="1">
      <c r="A10" s="65"/>
      <c r="B10" s="64" t="s">
        <v>112</v>
      </c>
      <c r="C10" s="12" t="s">
        <v>72</v>
      </c>
      <c r="D10" s="66" t="s">
        <v>113</v>
      </c>
      <c r="E10" s="74">
        <v>7054</v>
      </c>
      <c r="F10" s="74">
        <v>6820</v>
      </c>
      <c r="G10" s="74">
        <v>6820</v>
      </c>
      <c r="H10" s="74">
        <v>6995</v>
      </c>
      <c r="I10" s="75">
        <f>H10/G10</f>
        <v>1.0256598240469208</v>
      </c>
      <c r="J10" s="73" t="s">
        <v>137</v>
      </c>
    </row>
    <row r="11" spans="1:10" s="6" customFormat="1" ht="72.75" customHeight="1">
      <c r="A11" s="65"/>
      <c r="B11" s="64" t="s">
        <v>105</v>
      </c>
      <c r="C11" s="12" t="s">
        <v>73</v>
      </c>
      <c r="D11" s="68" t="s">
        <v>108</v>
      </c>
      <c r="E11" s="74">
        <v>0</v>
      </c>
      <c r="F11" s="74">
        <v>10</v>
      </c>
      <c r="G11" s="74">
        <v>10</v>
      </c>
      <c r="H11" s="74">
        <v>0</v>
      </c>
      <c r="I11" s="75">
        <v>0</v>
      </c>
      <c r="J11" s="70" t="s">
        <v>138</v>
      </c>
    </row>
    <row r="12" spans="1:10" s="6" customFormat="1" ht="66.75" customHeight="1">
      <c r="A12" s="65"/>
      <c r="B12" s="64" t="s">
        <v>106</v>
      </c>
      <c r="C12" s="12" t="s">
        <v>38</v>
      </c>
      <c r="D12" s="69" t="s">
        <v>109</v>
      </c>
      <c r="E12" s="74">
        <v>638</v>
      </c>
      <c r="F12" s="74">
        <v>750</v>
      </c>
      <c r="G12" s="74">
        <v>750</v>
      </c>
      <c r="H12" s="74">
        <v>636</v>
      </c>
      <c r="I12" s="75">
        <f>H12/G12</f>
        <v>0.848</v>
      </c>
      <c r="J12" s="73" t="s">
        <v>139</v>
      </c>
    </row>
    <row r="13" spans="1:10" s="6" customFormat="1" ht="75" customHeight="1">
      <c r="A13" s="65"/>
      <c r="B13" s="64" t="s">
        <v>107</v>
      </c>
      <c r="C13" s="12" t="s">
        <v>40</v>
      </c>
      <c r="D13" s="76" t="s">
        <v>110</v>
      </c>
      <c r="E13" s="74">
        <v>325</v>
      </c>
      <c r="F13" s="74">
        <v>206</v>
      </c>
      <c r="G13" s="74">
        <v>206</v>
      </c>
      <c r="H13" s="74">
        <v>343</v>
      </c>
      <c r="I13" s="75">
        <f>H13/G13</f>
        <v>1.6650485436893203</v>
      </c>
      <c r="J13" s="73" t="s">
        <v>140</v>
      </c>
    </row>
    <row r="15" spans="1:9" s="16" customFormat="1" ht="12.75" customHeight="1">
      <c r="A15" s="15" t="s">
        <v>67</v>
      </c>
      <c r="C15" s="17"/>
      <c r="E15" s="3"/>
      <c r="F15" s="3"/>
      <c r="G15" s="3"/>
      <c r="H15" s="3"/>
      <c r="I15" s="3"/>
    </row>
    <row r="16" spans="1:9" s="16" customFormat="1" ht="12.75" customHeight="1">
      <c r="A16" s="15" t="s">
        <v>70</v>
      </c>
      <c r="C16" s="17"/>
      <c r="E16" s="3"/>
      <c r="F16" s="3"/>
      <c r="G16" s="3"/>
      <c r="H16" s="3"/>
      <c r="I16" s="3"/>
    </row>
    <row r="17" spans="1:9" s="16" customFormat="1" ht="12.75" customHeight="1">
      <c r="A17" s="15" t="s">
        <v>96</v>
      </c>
      <c r="C17" s="17"/>
      <c r="E17" s="3"/>
      <c r="F17" s="3"/>
      <c r="G17" s="3"/>
      <c r="H17" s="3"/>
      <c r="I17" s="3"/>
    </row>
    <row r="18" spans="1:9" s="16" customFormat="1" ht="12.75" customHeight="1">
      <c r="A18" s="15" t="s">
        <v>97</v>
      </c>
      <c r="C18" s="17"/>
      <c r="E18" s="3"/>
      <c r="F18" s="3"/>
      <c r="G18" s="3"/>
      <c r="H18" s="3"/>
      <c r="I18" s="3"/>
    </row>
    <row r="19" ht="12.7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tabSelected="1" zoomScale="90" zoomScaleNormal="90" zoomScalePageLayoutView="0" workbookViewId="0" topLeftCell="A1">
      <selection activeCell="D29" sqref="D29"/>
    </sheetView>
  </sheetViews>
  <sheetFormatPr defaultColWidth="9.140625" defaultRowHeight="12.75"/>
  <cols>
    <col min="1" max="1" width="13.00390625" style="20" customWidth="1"/>
    <col min="2" max="2" width="19.421875" style="20" customWidth="1"/>
    <col min="3" max="3" width="14.140625" style="20" customWidth="1"/>
    <col min="4" max="4" width="15.421875" style="20" customWidth="1"/>
    <col min="5" max="5" width="17.421875" style="20" customWidth="1"/>
    <col min="6" max="6" width="17.57421875" style="20" customWidth="1"/>
    <col min="7" max="7" width="19.7109375" style="20" customWidth="1"/>
    <col min="8" max="8" width="21.8515625" style="20" customWidth="1"/>
    <col min="9" max="9" width="24.8515625" style="20" customWidth="1"/>
    <col min="10" max="10" width="29.00390625" style="20" customWidth="1"/>
    <col min="11" max="11" width="25.140625" style="20" customWidth="1"/>
    <col min="12" max="12" width="14.421875" style="20" customWidth="1"/>
    <col min="13" max="16384" width="9.140625" style="20" customWidth="1"/>
  </cols>
  <sheetData>
    <row r="2" spans="1:9" s="31" customFormat="1" ht="15.75">
      <c r="A2" s="30" t="s">
        <v>84</v>
      </c>
      <c r="C2" s="32"/>
      <c r="G2" s="33"/>
      <c r="H2" s="33"/>
      <c r="I2" s="33"/>
    </row>
    <row r="3" spans="1:9" s="25" customFormat="1" ht="12.75">
      <c r="A3" s="24"/>
      <c r="G3" s="26"/>
      <c r="H3" s="26"/>
      <c r="I3" s="26"/>
    </row>
    <row r="4" spans="1:9" s="28" customFormat="1" ht="12.75">
      <c r="A4" s="27" t="s">
        <v>60</v>
      </c>
      <c r="C4" s="27"/>
      <c r="G4" s="29"/>
      <c r="H4" s="29"/>
      <c r="I4" s="29"/>
    </row>
    <row r="5" spans="3:9" ht="13.5" thickBot="1">
      <c r="C5" s="19"/>
      <c r="E5" s="19"/>
      <c r="F5" s="19"/>
      <c r="G5" s="21"/>
      <c r="H5" s="21"/>
      <c r="I5" s="21"/>
    </row>
    <row r="6" spans="1:11" ht="12.75" customHeight="1">
      <c r="A6" s="250" t="s">
        <v>31</v>
      </c>
      <c r="B6" s="246" t="s">
        <v>42</v>
      </c>
      <c r="C6" s="44" t="s">
        <v>43</v>
      </c>
      <c r="D6" s="44" t="s">
        <v>44</v>
      </c>
      <c r="E6" s="44" t="s">
        <v>58</v>
      </c>
      <c r="F6" s="44" t="s">
        <v>141</v>
      </c>
      <c r="G6" s="246" t="s">
        <v>143</v>
      </c>
      <c r="H6" s="246" t="s">
        <v>144</v>
      </c>
      <c r="I6" s="246" t="s">
        <v>145</v>
      </c>
      <c r="J6" s="247" t="s">
        <v>48</v>
      </c>
      <c r="K6" s="241" t="s">
        <v>25</v>
      </c>
    </row>
    <row r="7" spans="1:11" ht="12.75" customHeight="1">
      <c r="A7" s="251"/>
      <c r="B7" s="244"/>
      <c r="C7" s="18" t="s">
        <v>26</v>
      </c>
      <c r="D7" s="18" t="s">
        <v>49</v>
      </c>
      <c r="E7" s="18" t="s">
        <v>49</v>
      </c>
      <c r="F7" s="244" t="s">
        <v>28</v>
      </c>
      <c r="G7" s="244"/>
      <c r="H7" s="244"/>
      <c r="I7" s="244"/>
      <c r="J7" s="248"/>
      <c r="K7" s="242"/>
    </row>
    <row r="8" spans="1:11" ht="51.75" customHeight="1" thickBot="1">
      <c r="A8" s="252"/>
      <c r="B8" s="245"/>
      <c r="C8" s="45" t="s">
        <v>27</v>
      </c>
      <c r="D8" s="45" t="s">
        <v>27</v>
      </c>
      <c r="E8" s="45" t="s">
        <v>27</v>
      </c>
      <c r="F8" s="245"/>
      <c r="G8" s="245"/>
      <c r="H8" s="245"/>
      <c r="I8" s="245"/>
      <c r="J8" s="249"/>
      <c r="K8" s="243"/>
    </row>
    <row r="9" spans="1:11" ht="12.75">
      <c r="A9" s="35">
        <v>9140180</v>
      </c>
      <c r="B9" s="36" t="s">
        <v>130</v>
      </c>
      <c r="C9" s="36">
        <v>500</v>
      </c>
      <c r="D9" s="36">
        <v>2020</v>
      </c>
      <c r="E9" s="36">
        <v>2020</v>
      </c>
      <c r="F9" s="72" t="s">
        <v>142</v>
      </c>
      <c r="G9" s="36">
        <v>500</v>
      </c>
      <c r="H9" s="36">
        <v>0</v>
      </c>
      <c r="I9" s="36">
        <v>0</v>
      </c>
      <c r="J9" s="77">
        <f>+I9/G9*100</f>
        <v>0</v>
      </c>
      <c r="K9" s="71" t="s">
        <v>146</v>
      </c>
    </row>
    <row r="10" spans="1:9" ht="12.75">
      <c r="A10" s="21"/>
      <c r="B10" s="21"/>
      <c r="C10" s="21"/>
      <c r="D10" s="21"/>
      <c r="E10" s="21"/>
      <c r="F10" s="21"/>
      <c r="G10" s="21"/>
      <c r="H10" s="21"/>
      <c r="I10" s="21"/>
    </row>
    <row r="11" spans="5:9" ht="12.75">
      <c r="E11" s="21"/>
      <c r="F11" s="21"/>
      <c r="G11" s="21"/>
      <c r="H11" s="21"/>
      <c r="I11" s="21"/>
    </row>
    <row r="12" spans="7:9" ht="12.75" customHeight="1">
      <c r="G12" s="21"/>
      <c r="H12" s="21"/>
      <c r="I12" s="21"/>
    </row>
    <row r="13" spans="1:9" s="28" customFormat="1" ht="12.75">
      <c r="A13" s="27" t="s">
        <v>61</v>
      </c>
      <c r="G13" s="29"/>
      <c r="H13" s="29"/>
      <c r="I13" s="29"/>
    </row>
    <row r="14" spans="3:9" ht="16.5" thickBot="1">
      <c r="C14" s="34"/>
      <c r="D14" s="22"/>
      <c r="E14" s="19"/>
      <c r="F14" s="19"/>
      <c r="G14" s="22"/>
      <c r="H14" s="23"/>
      <c r="I14" s="23"/>
    </row>
    <row r="15" spans="1:12" ht="18.75" customHeight="1">
      <c r="A15" s="250" t="s">
        <v>31</v>
      </c>
      <c r="B15" s="246" t="s">
        <v>42</v>
      </c>
      <c r="C15" s="44" t="s">
        <v>29</v>
      </c>
      <c r="D15" s="44" t="s">
        <v>43</v>
      </c>
      <c r="E15" s="44" t="s">
        <v>44</v>
      </c>
      <c r="F15" s="44" t="s">
        <v>45</v>
      </c>
      <c r="G15" s="44" t="s">
        <v>32</v>
      </c>
      <c r="H15" s="246" t="s">
        <v>46</v>
      </c>
      <c r="I15" s="246" t="s">
        <v>59</v>
      </c>
      <c r="J15" s="246" t="s">
        <v>47</v>
      </c>
      <c r="K15" s="246" t="s">
        <v>48</v>
      </c>
      <c r="L15" s="238" t="s">
        <v>25</v>
      </c>
    </row>
    <row r="16" spans="1:12" ht="12.75">
      <c r="A16" s="251"/>
      <c r="B16" s="244"/>
      <c r="C16" s="18" t="s">
        <v>30</v>
      </c>
      <c r="D16" s="18" t="s">
        <v>26</v>
      </c>
      <c r="E16" s="18" t="s">
        <v>49</v>
      </c>
      <c r="F16" s="18" t="s">
        <v>49</v>
      </c>
      <c r="G16" s="18" t="s">
        <v>28</v>
      </c>
      <c r="H16" s="244"/>
      <c r="I16" s="244"/>
      <c r="J16" s="244"/>
      <c r="K16" s="244"/>
      <c r="L16" s="239"/>
    </row>
    <row r="17" spans="1:12" ht="13.5" thickBot="1">
      <c r="A17" s="252"/>
      <c r="B17" s="245"/>
      <c r="C17" s="45"/>
      <c r="D17" s="45" t="s">
        <v>27</v>
      </c>
      <c r="E17" s="45" t="s">
        <v>27</v>
      </c>
      <c r="F17" s="45" t="s">
        <v>27</v>
      </c>
      <c r="G17" s="45"/>
      <c r="H17" s="245"/>
      <c r="I17" s="245"/>
      <c r="J17" s="245"/>
      <c r="K17" s="245"/>
      <c r="L17" s="240"/>
    </row>
    <row r="18" spans="1:12" ht="12.7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12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1:12" ht="12.7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ht="13.5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40"/>
    </row>
  </sheetData>
  <sheetProtection/>
  <mergeCells count="15">
    <mergeCell ref="A6:A8"/>
    <mergeCell ref="A15:A17"/>
    <mergeCell ref="B15:B17"/>
    <mergeCell ref="H15:H17"/>
    <mergeCell ref="I15:I17"/>
    <mergeCell ref="J15:J17"/>
    <mergeCell ref="L15:L17"/>
    <mergeCell ref="K6:K8"/>
    <mergeCell ref="F7:F8"/>
    <mergeCell ref="K15:K17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2020-05-14T10:15:32Z</cp:lastPrinted>
  <dcterms:created xsi:type="dcterms:W3CDTF">2006-01-12T07:01:41Z</dcterms:created>
  <dcterms:modified xsi:type="dcterms:W3CDTF">2020-05-27T06:40:20Z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