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625" tabRatio="715" activeTab="3"/>
  </bookViews>
  <sheets>
    <sheet name="Aneksi nr.2" sheetId="1" r:id="rId1"/>
    <sheet name="Aneksi nr. 3 " sheetId="2" r:id="rId2"/>
    <sheet name="Aneksi nr. 4" sheetId="3" r:id="rId3"/>
    <sheet name="Aneksi nr. 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[MacrosImport].qbop" localSheetId="1">[48]![Macros Import].qbop</definedName>
    <definedName name="[MacrosImport].qbop">[48]![Macros Import].qbop</definedName>
    <definedName name="\A" localSheetId="1">#REF!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localSheetId="1" hidden="1">'[51]DAILY from archive'!#REF!</definedName>
    <definedName name="__123Graph_A" hidden="1">'[51]DAILY from archive'!#REF!</definedName>
    <definedName name="__123Graph_AADVANCE" localSheetId="1" hidden="1">#REF!</definedName>
    <definedName name="__123Graph_AADVANCE" hidden="1">#REF!</definedName>
    <definedName name="__123Graph_ACPI/ER_LOG" localSheetId="1" hidden="1">'[1]ER'!#REF!</definedName>
    <definedName name="__123Graph_ACPI/ER_LOG" hidden="1">'[1]ER'!#REF!</definedName>
    <definedName name="__123Graph_ACUMCHANGE" localSheetId="1" hidden="1">'[39]DAILY from archive'!#REF!</definedName>
    <definedName name="__123Graph_ACUMCHANGE" hidden="1">'[39]DAILY from archive'!#REF!</definedName>
    <definedName name="__123Graph_ADAILYEXR" hidden="1">'[39]DAILY from archive'!$J$177:$J$332</definedName>
    <definedName name="__123Graph_ADAILYRATE" localSheetId="1" hidden="1">'[39]DAILY from archive'!#REF!</definedName>
    <definedName name="__123Graph_ADAILYRATE" hidden="1">'[39]DAILY from archive'!#REF!</definedName>
    <definedName name="__123Graph_AGRAPH1" localSheetId="1" hidden="1">'[8]M'!#REF!</definedName>
    <definedName name="__123Graph_AGRAPH1" hidden="1">'[8]M'!#REF!</definedName>
    <definedName name="__123Graph_AGRAPH2" localSheetId="1" hidden="1">'[8]M'!#REF!</definedName>
    <definedName name="__123Graph_AGRAPH2" hidden="1">'[8]M'!#REF!</definedName>
    <definedName name="__123Graph_AGRAPH3" localSheetId="1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localSheetId="1" hidden="1">'[1]ER'!#REF!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localSheetId="1" hidden="1">'[50]revagtrim'!#REF!</definedName>
    <definedName name="__123Graph_B" hidden="1">'[50]revagtrim'!#REF!</definedName>
    <definedName name="__123Graph_BCPI/ER_LOG" localSheetId="1" hidden="1">'[1]ER'!#REF!</definedName>
    <definedName name="__123Graph_BCPI/ER_LOG" hidden="1">'[1]ER'!#REF!</definedName>
    <definedName name="__123Graph_BCUMCHANGE" localSheetId="1" hidden="1">'[39]DAILY from archive'!#REF!</definedName>
    <definedName name="__123Graph_BCUMCHANGE" hidden="1">'[39]DAILY from archive'!#REF!</definedName>
    <definedName name="__123Graph_BDAILYEXR" localSheetId="1" hidden="1">'[39]DAILY from archive'!#REF!</definedName>
    <definedName name="__123Graph_BDAILYEXR" hidden="1">'[39]DAILY from archive'!#REF!</definedName>
    <definedName name="__123Graph_BDAILYRATE" localSheetId="1" hidden="1">'[39]DAILY from archive'!#REF!</definedName>
    <definedName name="__123Graph_BDAILYRATE" hidden="1">'[39]DAILY from archive'!#REF!</definedName>
    <definedName name="__123Graph_BIBA/IBRD" localSheetId="1" hidden="1">'[1]WB'!#REF!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localSheetId="1" hidden="1">'[1]ER'!#REF!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localSheetId="1" hidden="1">'[50]revagtrim'!#REF!</definedName>
    <definedName name="__123Graph_C" hidden="1">'[50]revagtrim'!#REF!</definedName>
    <definedName name="__123Graph_CDAILYEXR" localSheetId="1" hidden="1">'[39]DAILY from archive'!#REF!</definedName>
    <definedName name="__123Graph_CDAILYEXR" hidden="1">'[39]DAILY from archive'!#REF!</definedName>
    <definedName name="__123Graph_CDAILYRATE" localSheetId="1" hidden="1">'[39]DAILY from archive'!#REF!</definedName>
    <definedName name="__123Graph_CDAILYRATE" hidden="1">'[39]DAILY from archive'!#REF!</definedName>
    <definedName name="__123Graph_CREER" localSheetId="1" hidden="1">'[1]ER'!#REF!</definedName>
    <definedName name="__123Graph_CREER" hidden="1">'[1]ER'!#REF!</definedName>
    <definedName name="__123Graph_D" localSheetId="1" hidden="1">'[5]SEI'!#REF!</definedName>
    <definedName name="__123Graph_D" hidden="1">'[5]SEI'!#REF!</definedName>
    <definedName name="__123Graph_DDAILYEXR" localSheetId="1" hidden="1">'[39]DAILY from archive'!#REF!</definedName>
    <definedName name="__123Graph_DDAILYEXR" hidden="1">'[39]DAILY from archive'!#REF!</definedName>
    <definedName name="__123Graph_DDAILYRATE" localSheetId="1" hidden="1">'[39]DAILY from archive'!#REF!</definedName>
    <definedName name="__123Graph_DDAILYRATE" hidden="1">'[39]DAILY from archive'!#REF!</definedName>
    <definedName name="__123Graph_E" localSheetId="1" hidden="1">'[5]SEI'!#REF!</definedName>
    <definedName name="__123Graph_E" hidden="1">'[5]SEI'!#REF!</definedName>
    <definedName name="__123Graph_EDAILYEXR" localSheetId="1" hidden="1">'[39]DAILY from archive'!#REF!</definedName>
    <definedName name="__123Graph_EDAILYEXR" hidden="1">'[39]DAILY from archive'!#REF!</definedName>
    <definedName name="__123Graph_F" localSheetId="1" hidden="1">'[5]SEI'!#REF!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localSheetId="1" hidden="1">'[39]DAILY from archive'!#REF!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localSheetId="1" hidden="1">'[10]Contents'!#REF!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 localSheetId="1">#REF!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3" hidden="1">{"Main Economic Indicators",#N/A,FALSE,"C"}</definedName>
    <definedName name="ams" hidden="1">{"Main Economic Indicators",#N/A,FALSE,"C"}</definedName>
    <definedName name="amstwo" localSheetId="3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 localSheetId="1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 localSheetId="1">'[43]Bask_fd'!#REF!</definedName>
    <definedName name="basktinf">'[43]Bask_fd'!#REF!</definedName>
    <definedName name="basktinf12\" localSheetId="1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 localSheetId="1">#REF!</definedName>
    <definedName name="cont">#REF!</definedName>
    <definedName name="CONTENTS">#REF!</definedName>
    <definedName name="Copyfrom">#REF!</definedName>
    <definedName name="COUNTER" localSheetId="1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 localSheetId="1">'[19]RED98DATA'!#REF!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 localSheetId="1">'[35]2003'!#REF!</definedName>
    <definedName name="Dhjetor_Ar_TOT_Lek">'[35]2003'!#REF!</definedName>
    <definedName name="Dhjetor_Ar_TOT_Valute" localSheetId="1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3" hidden="1">{"Main Economic Indicators",#N/A,FALSE,"C"}</definedName>
    <definedName name="endrit" hidden="1">{"Main Economic Indicators",#N/A,FALSE,"C"}</definedName>
    <definedName name="ergferger" localSheetId="3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 localSheetId="1">#REF!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 localSheetId="1">'[35]2003'!#REF!</definedName>
    <definedName name="Gusht_Ar_TOT_Lek">'[35]2003'!#REF!</definedName>
    <definedName name="Gusht_Ar_TOT_Valute" localSheetId="1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 localSheetId="1">'[35]2003'!#REF!</definedName>
    <definedName name="Janar_Ar_TOT_Lek">'[35]2003'!#REF!</definedName>
    <definedName name="Janar_Ar_TOT_Valute" localSheetId="1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 localSheetId="1">'[35]2003'!#REF!</definedName>
    <definedName name="Korrik_Ar_TOT_Lek">'[35]2003'!#REF!</definedName>
    <definedName name="Korrik_Ar_TOT_Valute" localSheetId="1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 localSheetId="1">#REF!</definedName>
    <definedName name="MACRO">#REF!</definedName>
    <definedName name="MACROS">#REF!</definedName>
    <definedName name="Maj_Ar_TOT_Lek" localSheetId="1">'[35]2003'!#REF!</definedName>
    <definedName name="Maj_Ar_TOT_Lek">'[35]2003'!#REF!</definedName>
    <definedName name="Maj_Ar_TOT_Valute" localSheetId="1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 localSheetId="1">#REF!</definedName>
    <definedName name="MIDDLE">#REF!</definedName>
    <definedName name="MNT_1_TB">#REF!</definedName>
    <definedName name="MNT_2_TB">#REF!</definedName>
    <definedName name="MNT_3_TB">#REF!</definedName>
    <definedName name="mod1.03" localSheetId="1">'[16]ModDef'!#REF!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 localSheetId="1">'[42]SA_HP'!#REF!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 localSheetId="1">'[35]2003'!#REF!</definedName>
    <definedName name="Nentor_Ar_TOT_Lek">'[35]2003'!#REF!</definedName>
    <definedName name="Nentor_Ar_TOT_Valute" localSheetId="1">'[35]2003'!#REF!</definedName>
    <definedName name="Nentor_Ar_TOT_Valute">'[35]2003'!#REF!</definedName>
    <definedName name="newname" localSheetId="1" hidden="1">'[20]ER'!#REF!</definedName>
    <definedName name="newname" hidden="1">'[20]ER'!#REF!</definedName>
    <definedName name="newname2" localSheetId="3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3" hidden="1">{"WEO",#N/A,FALSE,"T"}</definedName>
    <definedName name="newname4" hidden="1">{"WEO",#N/A,FALSE,"T"}</definedName>
    <definedName name="newname5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 localSheetId="1">'[16]Model'!#REF!</definedName>
    <definedName name="NFP_VE">'[16]Model'!#REF!</definedName>
    <definedName name="NFP_VE_1" localSheetId="1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 localSheetId="1">#REF!</definedName>
    <definedName name="outl">#REF!</definedName>
    <definedName name="outl2">#REF!</definedName>
    <definedName name="OUTLOOK">#REF!</definedName>
    <definedName name="OUTLOOK2">#REF!</definedName>
    <definedName name="p" localSheetId="1">'[34]labels'!#REF!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 localSheetId="1">'[16]Model'!#REF!</definedName>
    <definedName name="PEOP">'[16]Model'!#REF!</definedName>
    <definedName name="PEOP_1" localSheetId="1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 localSheetId="1">'[35]2003'!#REF!</definedName>
    <definedName name="Prill_Ar_TOT_Lek">'[35]2003'!#REF!</definedName>
    <definedName name="Prill_Ar_TOT_Valute" localSheetId="1">'[35]2003'!#REF!</definedName>
    <definedName name="Prill_Ar_TOT_Valute">'[35]2003'!#REF!</definedName>
    <definedName name="print">#REF!</definedName>
    <definedName name="_xlnm.Print_Area" localSheetId="1">'Aneksi nr. 3 '!$A$1:$S$25</definedName>
    <definedName name="_xlnm.Print_Area" localSheetId="2">'Aneksi nr. 4'!$A$1:$J$21</definedName>
    <definedName name="_xlnm.Print_Area" localSheetId="3">'Aneksi nr. 5'!$A$1:$L$25</definedName>
    <definedName name="_xlnm.Print_Area" localSheetId="0">'Aneksi nr.2'!$A$1:$I$31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 localSheetId="1">'[35]2003'!#REF!</definedName>
    <definedName name="Qershor_Ar_TOT_Lek">'[35]2003'!#REF!</definedName>
    <definedName name="Qershor_Ar_TOT_Valute" localSheetId="1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3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 localSheetId="1">'[35]2003'!#REF!</definedName>
    <definedName name="Shkurt_Ar_TOT_Lek">'[35]2003'!#REF!</definedName>
    <definedName name="Shkurt_Ar_TOT_Valute" localSheetId="1">'[35]2003'!#REF!</definedName>
    <definedName name="Shkurt_Ar_TOT_Valute">'[35]2003'!#REF!</definedName>
    <definedName name="Shtator_Ar_TOT_Lek" localSheetId="1">'[35]2003'!#REF!</definedName>
    <definedName name="Shtator_Ar_TOT_Lek">'[35]2003'!#REF!</definedName>
    <definedName name="Shtator_Ar_TOT_Valute" localSheetId="1">'[35]2003'!#REF!</definedName>
    <definedName name="Shtator_Ar_TOT_Valute">'[35]2003'!#REF!</definedName>
    <definedName name="STOP" localSheetId="1">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 localSheetId="1">#REF!</definedName>
    <definedName name="tab11">#REF!</definedName>
    <definedName name="tab12" localSheetId="1">#REF!</definedName>
    <definedName name="tab12">#REF!</definedName>
    <definedName name="tab13">#REF!</definedName>
    <definedName name="tab14" localSheetId="1">#REF!</definedName>
    <definedName name="tab14">#REF!</definedName>
    <definedName name="tab15" localSheetId="1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 localSheetId="1">'[26]Assumptions'!#REF!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 localSheetId="1">#REF!</definedName>
    <definedName name="TABLE14">#REF!</definedName>
    <definedName name="TABLE15" localSheetId="1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 localSheetId="1">'[35]2003'!#REF!</definedName>
    <definedName name="Tetor_Ar_TOT_Lek">'[35]2003'!#REF!</definedName>
    <definedName name="Tetor_Ar_TOT_Valute" localSheetId="1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formula." localSheetId="3" hidden="1">{#N/A,#N/A,FALSE,"MS"}</definedName>
    <definedName name="wrn.formula." hidden="1">{#N/A,#N/A,FALSE,"MS"}</definedName>
    <definedName name="wrn.IMF._.RR._.Office.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3" hidden="1">{"Main Economic Indicators",#N/A,FALSE,"C"}</definedName>
    <definedName name="wrn.Main._.Economic._.Indicators." hidden="1">{"Main Economic Indicators",#N/A,FALSE,"C"}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3" hidden="1">{"WEO",#N/A,FALSE,"T"}</definedName>
    <definedName name="wrn.WEO." hidden="1">{"WEO",#N/A,FALSE,"T"}</definedName>
    <definedName name="wvu.Print.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 localSheetId="1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<sst xmlns="http://schemas.openxmlformats.org/spreadsheetml/2006/main" count="212" uniqueCount="161">
  <si>
    <t>Kodi</t>
  </si>
  <si>
    <t>Programi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</si>
  <si>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</si>
  <si>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</si>
  <si>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</si>
  <si>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</si>
  <si>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</si>
  <si>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</si>
  <si>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</si>
  <si>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</si>
  <si>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</si>
  <si>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</si>
  <si>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</si>
  <si>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</si>
  <si>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</si>
  <si>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</si>
  <si>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</si>
  <si>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</si>
  <si>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</si>
  <si>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</si>
  <si>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</si>
  <si>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</si>
  <si>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</si>
  <si>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</si>
  <si>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PBA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</si>
  <si>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</si>
  <si>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</si>
  <si>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</si>
  <si>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</si>
  <si>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</si>
  <si>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</si>
  <si>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</si>
  <si>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</si>
  <si>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</si>
  <si>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</si>
  <si>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</si>
  <si>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</si>
  <si>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</si>
  <si>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C</t>
  </si>
  <si>
    <t>numër</t>
  </si>
  <si>
    <t>D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</si>
  <si>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</si>
  <si>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</si>
  <si>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</si>
  <si>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</si>
  <si>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</si>
  <si>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</si>
  <si>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</si>
  <si>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</si>
  <si>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</si>
  <si>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</si>
  <si>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</si>
  <si>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</si>
  <si>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</si>
  <si>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</si>
  <si>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Sasia e 
realizuar </t>
  </si>
  <si>
    <t>Qellimi 1</t>
  </si>
  <si>
    <t>Objektivi 1.1</t>
  </si>
  <si>
    <t>Viti i përfundimit</t>
  </si>
  <si>
    <t>Projektet me financim te brendshëm (ne 000/leke)</t>
  </si>
  <si>
    <t>Projektet me financim te huaj (ne 000/leke)</t>
  </si>
  <si>
    <t>Niveli faktik i  vitit paraardhes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</si>
  <si>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</si>
  <si>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</si>
  <si>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</si>
  <si>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</si>
  <si>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r>
      <rPr>
        <b/>
        <i/>
        <sz val="11"/>
        <color indexed="60"/>
        <rFont val="Calibri"/>
        <family val="2"/>
      </rPr>
      <t>*</t>
    </r>
    <r>
      <rPr>
        <b/>
        <i/>
        <sz val="10"/>
        <color indexed="60"/>
        <rFont val="Calibri"/>
        <family val="2"/>
      </rPr>
      <t>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</si>
  <si>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t>**Treguesit e performancës/Produktet:</t>
  </si>
  <si>
    <t>Emertimi i Treguesit te Performances/Produktit</t>
  </si>
  <si>
    <r>
      <rPr>
        <b/>
        <i/>
        <sz val="11"/>
        <color indexed="60"/>
        <rFont val="Calibri"/>
        <family val="2"/>
      </rPr>
      <t>** Si tregues për vlerësimin e performancës së objektivave, krahas produkteve, shërbejnë edhe tregues të tjerë të matshëm të lidhur me to. Këto mund të jene standarte të njohura të fushës; tregues statistikorë; indekse kombëtare e ndërkombëtare,etj.</t>
    </r>
    <r>
      <rPr>
        <b/>
        <i/>
        <sz val="10"/>
        <color indexed="60"/>
        <rFont val="Calibri"/>
        <family val="2"/>
      </rPr>
      <t xml:space="preserve"> </t>
    </r>
  </si>
  <si>
    <t xml:space="preserve">Njësia matese </t>
  </si>
  <si>
    <t>A</t>
  </si>
  <si>
    <t>B</t>
  </si>
  <si>
    <t>Treguesi i Performances .....</t>
  </si>
  <si>
    <t>Niveli i planifikuar ne vitin korent</t>
  </si>
  <si>
    <t>Niveli i rishikuar ne vitin korent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</si>
  <si>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</si>
  <si>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</si>
  <si>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</si>
  <si>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</si>
  <si>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</si>
  <si>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</si>
  <si>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</si>
  <si>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</si>
  <si>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</si>
  <si>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</si>
  <si>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Produkti ......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</si>
  <si>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</si>
  <si>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</si>
  <si>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</si>
  <si>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</si>
  <si>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</si>
  <si>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</si>
  <si>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</si>
  <si>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</si>
  <si>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vitit korent)</t>
    </r>
  </si>
  <si>
    <r>
      <rPr>
        <b/>
        <i/>
        <sz val="11"/>
        <color indexed="60"/>
        <rFont val="Calibri"/>
        <family val="2"/>
      </rPr>
      <t>***</t>
    </r>
    <r>
      <rPr>
        <b/>
        <i/>
        <sz val="10"/>
        <color indexed="60"/>
        <rFont val="Calibri"/>
        <family val="2"/>
      </rPr>
      <t>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</si>
  <si>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</si>
  <si>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Drejtoria e Pergjithshme e Sherbimit te Proves</t>
  </si>
  <si>
    <t>Minitria e Drejtesise</t>
  </si>
  <si>
    <t>14</t>
  </si>
  <si>
    <t>3490</t>
  </si>
  <si>
    <t>Persona te te denuar te mbikqyrur me me paisje elektronike</t>
  </si>
  <si>
    <t>Te mitur nen mbikyrje te sherbimit te proves</t>
  </si>
  <si>
    <t>Rritja e performances se Sherbimit te Proves ne zbatimin e kuadrit ligjor ne fuqi dhe satndarteve me te larta ne fushen e masave alternative ne realizimin e programeve te reabilitimit te denuarve me masa alternative.</t>
  </si>
  <si>
    <t>Mbikqyrja e të dënuarve që vuajnë masën e dënimit alternativ nëpërmjet mbikqyrjes elektronike.</t>
  </si>
  <si>
    <t>Mbikqyrja e të dënuarve që vuajnë masën e dënimit alternativ,përshirja e  grave në programet e riintegrimit gjatë vuajtjes së dënimit.</t>
  </si>
  <si>
    <t xml:space="preserve">Mbikqyrja e të miturve te mbikqyrur nga punonjësit e shërbimit të provës </t>
  </si>
  <si>
    <t xml:space="preserve">Persona te denuar te mbikqyrur me pajisje elektronike </t>
  </si>
  <si>
    <t>Gra te denuara (me denim alternativ)  te perfshira ne programin e riintegrimit</t>
  </si>
  <si>
    <t>Te mitur  ne mbikeqyrje</t>
  </si>
  <si>
    <t>Mbikqyrja e të dënuarve që vuajnë masën e dënimit alternativ nëpërmjet mbikqyrjes nga punonjësit e shërbimit të provës dhe mbikqyrjes elektronike.</t>
  </si>
  <si>
    <t>Mbikqyrja e të dënuarve që vuajnë masën e dënimit alternativ nëpërmjet mbikqyrjes nga punonjësit e shërbimit të provës (meshkuj).</t>
  </si>
  <si>
    <t>Persona te mbikqyrur me denim alternativ (meshkuj)</t>
  </si>
  <si>
    <t>Persona te  mbikqyrur me denime alternative (meshkuj)</t>
  </si>
  <si>
    <t>Ndertim Shtese Anesore dhe Shtese Kati ne Godinen e Drejtorise se pergjithshme te Sherbimit Te Proves</t>
  </si>
  <si>
    <t>18AS001</t>
  </si>
  <si>
    <t>cope</t>
  </si>
  <si>
    <t>m2</t>
  </si>
  <si>
    <t>18AQ403</t>
  </si>
  <si>
    <t>Blerje Paisje Elektronike</t>
  </si>
  <si>
    <t>18CE101</t>
  </si>
  <si>
    <t>Projekti shtese kati dhe shtese anesore</t>
  </si>
  <si>
    <t>Gra te denuara   (me denime alternative) te perfshira ne programin e riintegrimit</t>
  </si>
  <si>
    <t>Plan Fillestar Viti 2020</t>
  </si>
  <si>
    <t>Plan i Rishikuar Viti 2020</t>
  </si>
  <si>
    <t>i vitit paraardhes
Viti 2019</t>
  </si>
  <si>
    <t>Plan                   Viti 2020</t>
  </si>
  <si>
    <r>
      <t xml:space="preserve">Sasia Faktike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 2019</t>
    </r>
  </si>
  <si>
    <r>
      <t xml:space="preserve">Shpenzimet 
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 2019</t>
    </r>
  </si>
  <si>
    <r>
      <t xml:space="preserve">Kosto per Njesi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 xml:space="preserve">) 2019 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</si>
  <si>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 2020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</si>
  <si>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vitit korent) 2020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</si>
  <si>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 2020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</si>
  <si>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korent) 2020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</si>
  <si>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vitit korent) 2020</t>
    </r>
  </si>
  <si>
    <t>Buxheti 2020</t>
  </si>
  <si>
    <t>Plani i buxhetit viti 2020</t>
  </si>
  <si>
    <t>Blerje Paisje Zyre</t>
  </si>
  <si>
    <t>Produkti nuk është realizuar .</t>
  </si>
  <si>
    <r>
      <rPr>
        <b/>
        <i/>
        <sz val="10"/>
        <rFont val="Arial"/>
        <family val="2"/>
      </rPr>
      <t>Produkti B</t>
    </r>
    <r>
      <rPr>
        <i/>
        <sz val="10"/>
        <rFont val="Arial"/>
        <family val="2"/>
      </rPr>
      <t xml:space="preserve">.nuk eshte realizuar. Ne mosrealizimin e tij ka ndikuar problemet teknike te pajisjeve elektronike ( byrzylyket) kontrate e zgjidhur nga Ministria e Drejtesise nr.prot 6473 date 19.09.2019.
</t>
    </r>
  </si>
  <si>
    <t>i
Periudhes/progresiv 8 mujori 2020</t>
  </si>
  <si>
    <t xml:space="preserve"> Plani i Periudhes/progresiv 8 mujori 2020</t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</si>
  <si>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8/ mujorit</t>
    </r>
    <r>
      <rPr>
        <b/>
        <sz val="8"/>
        <rFont val="Arial"/>
        <family val="2"/>
      </rPr>
      <t>) 2020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</si>
  <si>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8/ mujorit</t>
    </r>
    <r>
      <rPr>
        <b/>
        <sz val="8"/>
        <rFont val="Arial"/>
        <family val="2"/>
      </rPr>
      <t>)2020</t>
    </r>
  </si>
  <si>
    <t>Niveli faktik ne fund te 8/mujorit 2020</t>
  </si>
  <si>
    <t>REALIZIMI për periudhën e raportimit (8/mujore)</t>
  </si>
  <si>
    <t>PJESERISHT</t>
  </si>
  <si>
    <t xml:space="preserve">Produkti është realizuar në masën 100%.Gjatë 8-mujorit të vitit  2020 </t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</si>
  <si>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8/ mujorit</t>
    </r>
    <r>
      <rPr>
        <b/>
        <sz val="8"/>
        <rFont val="Arial"/>
        <family val="2"/>
      </rPr>
      <t>) 2020</t>
    </r>
  </si>
  <si>
    <t>REALIZIMI për periudhën e raportimit (8-mujore/vjetore)</t>
  </si>
  <si>
    <t>18AS101</t>
  </si>
  <si>
    <t>PROCEDURE NE PROCES</t>
  </si>
  <si>
    <t>Periudha e Raportimit:  8 mujori 2020</t>
  </si>
  <si>
    <t>Procedure ne proces</t>
  </si>
  <si>
    <r>
      <rPr>
        <b/>
        <i/>
        <sz val="10"/>
        <color indexed="8"/>
        <rFont val="Arial"/>
        <family val="2"/>
      </rPr>
      <t>Qellimi 1</t>
    </r>
    <r>
      <rPr>
        <i/>
        <sz val="10"/>
        <color indexed="8"/>
        <rFont val="Arial"/>
        <family val="2"/>
      </rPr>
      <t xml:space="preserve"> eshte realizuar ne masen 83%
Ne mosrealizimin e tij ka ndikuar  Produkti B.
</t>
    </r>
  </si>
  <si>
    <t>Sherbimi I proves ne 8/ mujorin e Vitit 2020 ka perpunuar 11218 dosje me denime alternative, nga te cilat 3829 persona te mbikqyrur kane perfunduar denimin.</t>
  </si>
  <si>
    <r>
      <rPr>
        <b/>
        <i/>
        <sz val="10"/>
        <color indexed="8"/>
        <rFont val="Arial"/>
        <family val="2"/>
      </rPr>
      <t>Objektivi 1.1</t>
    </r>
    <r>
      <rPr>
        <i/>
        <sz val="10"/>
        <color indexed="8"/>
        <rFont val="Arial"/>
        <family val="2"/>
      </rPr>
      <t xml:space="preserve"> eshte realizuar ne mase 83%
Ne mosrealizimin e tij ka ndikuar  Objektivi 1.1.B
Nderkohe, eshte verejtur problematika teknike  kontrate zgjidhur nga Ministria e Drejtesise me nr.prot 6473 date 19.09.2019. </t>
    </r>
  </si>
  <si>
    <r>
      <rPr>
        <b/>
        <i/>
        <sz val="10"/>
        <color indexed="8"/>
        <rFont val="Arial"/>
        <family val="2"/>
      </rPr>
      <t>Produkti  A</t>
    </r>
    <r>
      <rPr>
        <i/>
        <sz val="10"/>
        <color indexed="8"/>
        <rFont val="Arial"/>
        <family val="2"/>
      </rPr>
      <t xml:space="preserve"> eshte realizuar ne masen 95 %
Ne realizimin e tij ka ndikuar numri me i LARTE I vendimeve gjygjesore.
</t>
    </r>
  </si>
  <si>
    <r>
      <rPr>
        <b/>
        <i/>
        <sz val="10"/>
        <color indexed="8"/>
        <rFont val="Arial"/>
        <family val="2"/>
      </rPr>
      <t xml:space="preserve">Produkti </t>
    </r>
    <r>
      <rPr>
        <i/>
        <sz val="10"/>
        <color indexed="8"/>
        <rFont val="Arial"/>
        <family val="2"/>
      </rPr>
      <t xml:space="preserve">C.eshte realizuar ne masen 72 %                  Ne realizimin e tij ka ndikuar numri me I ulët I vendimeve gjygjesore per grate ne procesin e riintegrimit.
</t>
    </r>
  </si>
  <si>
    <r>
      <rPr>
        <b/>
        <i/>
        <sz val="10"/>
        <color indexed="8"/>
        <rFont val="Arial"/>
        <family val="2"/>
      </rPr>
      <t>Produkti D</t>
    </r>
    <r>
      <rPr>
        <i/>
        <sz val="10"/>
        <color indexed="8"/>
        <rFont val="Arial"/>
        <family val="2"/>
      </rPr>
      <t xml:space="preserve"> eshte realizuar ne masen 165%.
Ne realizimin e tij ka ndikuar bashkpunimi me institucionet shteterore dhe shoqerine civile .
Nderkohe, eshte verejtur problematika e mungeses se psikologut ne strukure .</t>
    </r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</si>
</sst>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#,##0;[Red]#,##0"/>
    <numFmt numFmtId="218" formatCode="_-* #,##0.0_L_e_k_-;\-* #,##0.0_L_e_k_-;_-* &quot;-&quot;??_L_e_k_-;_-@_-"/>
    <numFmt numFmtId="219" formatCode="_-* #,##0_L_e_k_-;\-* #,##0_L_e_k_-;_-* &quot;-&quot;??_L_e_k_-;_-@_-"/>
  </numFmts>
  <fonts count="9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8"/>
      <color indexed="60"/>
      <name val="Arial"/>
      <family val="2"/>
    </font>
    <font>
      <b/>
      <sz val="10"/>
      <color indexed="8"/>
      <name val="Calibri"/>
      <family val="2"/>
    </font>
    <font>
      <b/>
      <i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b/>
      <i/>
      <sz val="11"/>
      <color indexed="60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60"/>
      <name val="Arial"/>
      <family val="2"/>
    </font>
    <font>
      <b/>
      <sz val="9"/>
      <color indexed="60"/>
      <name val="Arial"/>
      <family val="2"/>
    </font>
    <font>
      <b/>
      <i/>
      <sz val="11"/>
      <color indexed="8"/>
      <name val="Calibri"/>
      <family val="2"/>
    </font>
    <font>
      <sz val="8"/>
      <color indexed="63"/>
      <name val="Arial"/>
      <family val="2"/>
    </font>
    <font>
      <b/>
      <sz val="11"/>
      <color indexed="60"/>
      <name val="Arial"/>
      <family val="2"/>
    </font>
    <font>
      <sz val="11"/>
      <color rgb="FF000000"/>
      <name val="Calibri"/>
      <family val="2"/>
    </font>
    <font>
      <b/>
      <sz val="8"/>
      <color rgb="FFC00000"/>
      <name val="Arial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b/>
      <i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9"/>
      <color rgb="FFC00000"/>
      <name val="Arial"/>
      <family val="2"/>
    </font>
    <font>
      <b/>
      <i/>
      <sz val="11"/>
      <color theme="1"/>
      <name val="Calibri"/>
      <family val="2"/>
    </font>
    <font>
      <sz val="8"/>
      <color theme="1" tint="0.24998000264167786"/>
      <name val="Arial"/>
      <family val="2"/>
    </font>
    <font>
      <b/>
      <sz val="11"/>
      <color rgb="FFC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195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197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1" fontId="0" fillId="0" borderId="0" applyFont="0" applyFill="0" applyBorder="0" applyAlignment="0" applyProtection="0"/>
    <xf numFmtId="0" fontId="19" fillId="0" borderId="0">
      <alignment/>
      <protection/>
    </xf>
    <xf numFmtId="169" fontId="0" fillId="0" borderId="0" applyFont="0" applyFill="0" applyBorder="0" applyAlignment="0" applyProtection="0"/>
    <xf numFmtId="192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77" fontId="27" fillId="0" borderId="0">
      <alignment/>
      <protection/>
    </xf>
    <xf numFmtId="0" fontId="28" fillId="0" borderId="10" applyNumberFormat="0" applyFill="0" applyAlignment="0" applyProtection="0"/>
    <xf numFmtId="206" fontId="17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9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07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3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04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05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0" fontId="10" fillId="0" borderId="0">
      <alignment horizontal="right"/>
      <protection/>
    </xf>
    <xf numFmtId="0" fontId="44" fillId="0" borderId="0" applyProtection="0">
      <alignment/>
    </xf>
    <xf numFmtId="208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27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77" fontId="3" fillId="0" borderId="0" xfId="0" applyNumberFormat="1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6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77" fillId="0" borderId="18" xfId="0" applyNumberFormat="1" applyFont="1" applyFill="1" applyBorder="1" applyAlignment="1">
      <alignment horizontal="center" vertical="center"/>
    </xf>
    <xf numFmtId="0" fontId="78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7" fontId="3" fillId="0" borderId="9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26" borderId="19" xfId="0" applyFont="1" applyFill="1" applyBorder="1" applyAlignment="1">
      <alignment horizontal="center"/>
    </xf>
    <xf numFmtId="177" fontId="8" fillId="26" borderId="9" xfId="0" applyNumberFormat="1" applyFont="1" applyFill="1" applyBorder="1" applyAlignment="1">
      <alignment horizontal="center"/>
    </xf>
    <xf numFmtId="177" fontId="4" fillId="26" borderId="22" xfId="0" applyNumberFormat="1" applyFont="1" applyFill="1" applyBorder="1" applyAlignment="1">
      <alignment horizontal="center"/>
    </xf>
    <xf numFmtId="0" fontId="78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77" fillId="0" borderId="24" xfId="0" applyNumberFormat="1" applyFont="1" applyFill="1" applyBorder="1" applyAlignment="1">
      <alignment horizontal="center" vertical="center"/>
    </xf>
    <xf numFmtId="177" fontId="3" fillId="26" borderId="22" xfId="0" applyNumberFormat="1" applyFont="1" applyFill="1" applyBorder="1" applyAlignment="1">
      <alignment horizontal="center"/>
    </xf>
    <xf numFmtId="177" fontId="3" fillId="0" borderId="22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4" fillId="27" borderId="9" xfId="0" applyNumberFormat="1" applyFont="1" applyFill="1" applyBorder="1" applyAlignment="1">
      <alignment horizontal="center"/>
    </xf>
    <xf numFmtId="177" fontId="8" fillId="27" borderId="9" xfId="0" applyNumberFormat="1" applyFont="1" applyFill="1" applyBorder="1" applyAlignment="1">
      <alignment horizontal="center"/>
    </xf>
    <xf numFmtId="177" fontId="3" fillId="27" borderId="9" xfId="0" applyNumberFormat="1" applyFont="1" applyFill="1" applyBorder="1" applyAlignment="1">
      <alignment horizontal="center"/>
    </xf>
    <xf numFmtId="49" fontId="4" fillId="27" borderId="22" xfId="0" applyNumberFormat="1" applyFont="1" applyFill="1" applyBorder="1" applyAlignment="1">
      <alignment horizontal="center"/>
    </xf>
    <xf numFmtId="0" fontId="80" fillId="26" borderId="19" xfId="0" applyFont="1" applyFill="1" applyBorder="1" applyAlignment="1">
      <alignment horizontal="center"/>
    </xf>
    <xf numFmtId="0" fontId="77" fillId="28" borderId="15" xfId="0" applyFont="1" applyFill="1" applyBorder="1" applyAlignment="1">
      <alignment horizontal="center"/>
    </xf>
    <xf numFmtId="177" fontId="77" fillId="28" borderId="9" xfId="0" applyNumberFormat="1" applyFont="1" applyFill="1" applyBorder="1" applyAlignment="1">
      <alignment horizontal="center"/>
    </xf>
    <xf numFmtId="177" fontId="77" fillId="28" borderId="22" xfId="0" applyNumberFormat="1" applyFont="1" applyFill="1" applyBorder="1" applyAlignment="1">
      <alignment horizontal="center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177" fontId="77" fillId="29" borderId="25" xfId="0" applyNumberFormat="1" applyFont="1" applyFill="1" applyBorder="1" applyAlignment="1">
      <alignment horizontal="center"/>
    </xf>
    <xf numFmtId="0" fontId="80" fillId="26" borderId="15" xfId="0" applyFont="1" applyFill="1" applyBorder="1" applyAlignment="1">
      <alignment horizontal="center"/>
    </xf>
    <xf numFmtId="177" fontId="80" fillId="26" borderId="9" xfId="0" applyNumberFormat="1" applyFont="1" applyFill="1" applyBorder="1" applyAlignment="1">
      <alignment horizontal="center"/>
    </xf>
    <xf numFmtId="177" fontId="77" fillId="26" borderId="22" xfId="0" applyNumberFormat="1" applyFont="1" applyFill="1" applyBorder="1" applyAlignment="1">
      <alignment horizontal="center"/>
    </xf>
    <xf numFmtId="0" fontId="83" fillId="0" borderId="0" xfId="0" applyFont="1" applyAlignment="1">
      <alignment horizontal="left"/>
    </xf>
    <xf numFmtId="0" fontId="4" fillId="27" borderId="9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3" fillId="27" borderId="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27" borderId="9" xfId="0" applyNumberFormat="1" applyFont="1" applyFill="1" applyBorder="1" applyAlignment="1">
      <alignment horizontal="center" vertical="center"/>
    </xf>
    <xf numFmtId="0" fontId="84" fillId="0" borderId="0" xfId="0" applyFont="1" applyBorder="1" applyAlignment="1">
      <alignment/>
    </xf>
    <xf numFmtId="0" fontId="85" fillId="0" borderId="0" xfId="0" applyFont="1" applyBorder="1" applyAlignment="1">
      <alignment/>
    </xf>
    <xf numFmtId="0" fontId="78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83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86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7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3" fillId="0" borderId="0" xfId="0" applyFont="1" applyAlignment="1">
      <alignment horizontal="left"/>
    </xf>
    <xf numFmtId="0" fontId="83" fillId="0" borderId="0" xfId="0" applyFont="1" applyAlignment="1">
      <alignment/>
    </xf>
    <xf numFmtId="0" fontId="88" fillId="0" borderId="27" xfId="0" applyFont="1" applyBorder="1" applyAlignment="1">
      <alignment horizontal="center" vertical="center" wrapText="1"/>
    </xf>
    <xf numFmtId="0" fontId="86" fillId="27" borderId="9" xfId="0" applyFont="1" applyFill="1" applyBorder="1" applyAlignment="1">
      <alignment horizontal="center" vertical="center" wrapText="1"/>
    </xf>
    <xf numFmtId="0" fontId="86" fillId="27" borderId="9" xfId="0" applyFont="1" applyFill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90" fillId="0" borderId="0" xfId="0" applyFont="1" applyAlignment="1">
      <alignment horizontal="left"/>
    </xf>
    <xf numFmtId="0" fontId="79" fillId="0" borderId="0" xfId="0" applyFont="1" applyAlignment="1">
      <alignment/>
    </xf>
    <xf numFmtId="0" fontId="90" fillId="0" borderId="0" xfId="0" applyFont="1" applyAlignment="1">
      <alignment/>
    </xf>
    <xf numFmtId="0" fontId="3" fillId="0" borderId="17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79" fillId="0" borderId="0" xfId="104" applyFont="1" applyFill="1" applyAlignment="1">
      <alignment vertical="center"/>
      <protection/>
    </xf>
    <xf numFmtId="0" fontId="82" fillId="0" borderId="0" xfId="104" applyFont="1" applyFill="1" applyAlignment="1">
      <alignment vertical="center"/>
      <protection/>
    </xf>
    <xf numFmtId="0" fontId="82" fillId="0" borderId="0" xfId="104" applyFont="1" applyFill="1" applyBorder="1" applyAlignment="1">
      <alignment vertical="center"/>
      <protection/>
    </xf>
    <xf numFmtId="0" fontId="83" fillId="0" borderId="0" xfId="104" applyFont="1" applyFill="1" applyAlignment="1">
      <alignment vertical="center"/>
      <protection/>
    </xf>
    <xf numFmtId="0" fontId="78" fillId="0" borderId="0" xfId="104" applyFont="1" applyFill="1" applyAlignment="1">
      <alignment vertical="center"/>
      <protection/>
    </xf>
    <xf numFmtId="0" fontId="78" fillId="0" borderId="0" xfId="104" applyFont="1" applyFill="1" applyAlignment="1">
      <alignment horizontal="left" vertical="center"/>
      <protection/>
    </xf>
    <xf numFmtId="0" fontId="78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9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2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25" xfId="104" applyFill="1" applyBorder="1" applyAlignment="1">
      <alignment vertical="center" wrapText="1"/>
      <protection/>
    </xf>
    <xf numFmtId="0" fontId="0" fillId="27" borderId="29" xfId="104" applyFill="1" applyBorder="1" applyAlignment="1">
      <alignment vertical="center" wrapText="1"/>
      <protection/>
    </xf>
    <xf numFmtId="0" fontId="0" fillId="27" borderId="30" xfId="104" applyFill="1" applyBorder="1" applyAlignment="1">
      <alignment vertical="center" wrapText="1"/>
      <protection/>
    </xf>
    <xf numFmtId="0" fontId="0" fillId="27" borderId="31" xfId="104" applyFill="1" applyBorder="1" applyAlignment="1">
      <alignment vertical="center" wrapText="1"/>
      <protection/>
    </xf>
    <xf numFmtId="0" fontId="0" fillId="27" borderId="32" xfId="104" applyFill="1" applyBorder="1" applyAlignment="1">
      <alignment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3" fillId="0" borderId="34" xfId="104" applyFont="1" applyFill="1" applyBorder="1" applyAlignment="1">
      <alignment horizontal="center" vertical="center" wrapText="1"/>
      <protection/>
    </xf>
    <xf numFmtId="0" fontId="70" fillId="27" borderId="35" xfId="0" applyFont="1" applyFill="1" applyBorder="1" applyAlignment="1">
      <alignment horizontal="center" vertical="center" wrapText="1"/>
    </xf>
    <xf numFmtId="0" fontId="86" fillId="0" borderId="9" xfId="0" applyFont="1" applyFill="1" applyBorder="1" applyAlignment="1">
      <alignment horizontal="center" vertical="center" wrapText="1"/>
    </xf>
    <xf numFmtId="0" fontId="83" fillId="0" borderId="0" xfId="0" applyFont="1" applyAlignment="1">
      <alignment/>
    </xf>
    <xf numFmtId="0" fontId="91" fillId="0" borderId="17" xfId="0" applyFont="1" applyBorder="1" applyAlignment="1">
      <alignment horizontal="center" vertical="center" wrapText="1"/>
    </xf>
    <xf numFmtId="0" fontId="89" fillId="0" borderId="19" xfId="0" applyFont="1" applyFill="1" applyBorder="1" applyAlignment="1">
      <alignment horizontal="center" vertical="center" wrapText="1"/>
    </xf>
    <xf numFmtId="0" fontId="91" fillId="0" borderId="35" xfId="0" applyFont="1" applyBorder="1" applyAlignment="1">
      <alignment horizontal="center" vertical="center" wrapText="1"/>
    </xf>
    <xf numFmtId="0" fontId="86" fillId="0" borderId="36" xfId="0" applyFont="1" applyFill="1" applyBorder="1" applyAlignment="1">
      <alignment horizontal="center" vertical="center" wrapText="1"/>
    </xf>
    <xf numFmtId="0" fontId="86" fillId="0" borderId="13" xfId="0" applyFont="1" applyFill="1" applyBorder="1" applyAlignment="1">
      <alignment horizontal="center" vertical="center" wrapText="1"/>
    </xf>
    <xf numFmtId="0" fontId="86" fillId="0" borderId="37" xfId="0" applyFont="1" applyFill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 wrapText="1"/>
    </xf>
    <xf numFmtId="0" fontId="87" fillId="0" borderId="38" xfId="0" applyFont="1" applyFill="1" applyBorder="1" applyAlignment="1">
      <alignment horizontal="center" vertical="center" wrapText="1"/>
    </xf>
    <xf numFmtId="0" fontId="87" fillId="0" borderId="19" xfId="0" applyFont="1" applyBorder="1" applyAlignment="1">
      <alignment horizontal="center" vertical="center" wrapText="1"/>
    </xf>
    <xf numFmtId="0" fontId="87" fillId="0" borderId="22" xfId="0" applyFont="1" applyBorder="1" applyAlignment="1">
      <alignment horizontal="center" vertical="center" wrapText="1"/>
    </xf>
    <xf numFmtId="0" fontId="92" fillId="0" borderId="39" xfId="0" applyFont="1" applyBorder="1" applyAlignment="1">
      <alignment horizontal="center" vertical="center" wrapText="1"/>
    </xf>
    <xf numFmtId="0" fontId="92" fillId="27" borderId="40" xfId="0" applyFont="1" applyFill="1" applyBorder="1" applyAlignment="1">
      <alignment horizontal="center" vertical="center" wrapText="1"/>
    </xf>
    <xf numFmtId="0" fontId="92" fillId="0" borderId="41" xfId="0" applyFont="1" applyFill="1" applyBorder="1" applyAlignment="1">
      <alignment horizontal="center" vertical="center" wrapText="1"/>
    </xf>
    <xf numFmtId="177" fontId="77" fillId="29" borderId="29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4" fillId="27" borderId="45" xfId="0" applyFont="1" applyFill="1" applyBorder="1" applyAlignment="1">
      <alignment horizontal="center"/>
    </xf>
    <xf numFmtId="0" fontId="4" fillId="27" borderId="46" xfId="0" applyFont="1" applyFill="1" applyBorder="1" applyAlignment="1">
      <alignment horizontal="center"/>
    </xf>
    <xf numFmtId="0" fontId="4" fillId="27" borderId="47" xfId="0" applyFont="1" applyFill="1" applyBorder="1" applyAlignment="1">
      <alignment horizontal="center"/>
    </xf>
    <xf numFmtId="177" fontId="4" fillId="27" borderId="46" xfId="0" applyNumberFormat="1" applyFont="1" applyFill="1" applyBorder="1" applyAlignment="1">
      <alignment horizontal="center" vertical="center"/>
    </xf>
    <xf numFmtId="0" fontId="4" fillId="27" borderId="48" xfId="0" applyFont="1" applyFill="1" applyBorder="1" applyAlignment="1">
      <alignment horizontal="center"/>
    </xf>
    <xf numFmtId="0" fontId="93" fillId="0" borderId="0" xfId="0" applyFont="1" applyBorder="1" applyAlignment="1">
      <alignment horizontal="left"/>
    </xf>
    <xf numFmtId="0" fontId="88" fillId="0" borderId="0" xfId="0" applyFont="1" applyAlignment="1">
      <alignment horizontal="center"/>
    </xf>
    <xf numFmtId="0" fontId="3" fillId="0" borderId="49" xfId="0" applyFont="1" applyFill="1" applyBorder="1" applyAlignment="1">
      <alignment horizontal="center" vertical="center" wrapText="1"/>
    </xf>
    <xf numFmtId="0" fontId="4" fillId="27" borderId="50" xfId="0" applyFont="1" applyFill="1" applyBorder="1" applyAlignment="1">
      <alignment horizontal="center"/>
    </xf>
    <xf numFmtId="0" fontId="4" fillId="27" borderId="5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92" fillId="0" borderId="53" xfId="0" applyFont="1" applyBorder="1" applyAlignment="1">
      <alignment horizontal="center"/>
    </xf>
    <xf numFmtId="0" fontId="92" fillId="0" borderId="54" xfId="0" applyFont="1" applyBorder="1" applyAlignment="1">
      <alignment horizontal="center"/>
    </xf>
    <xf numFmtId="0" fontId="92" fillId="0" borderId="0" xfId="0" applyFont="1" applyAlignment="1">
      <alignment horizontal="center" vertical="center" wrapText="1"/>
    </xf>
    <xf numFmtId="3" fontId="0" fillId="26" borderId="29" xfId="0" applyNumberFormat="1" applyFont="1" applyFill="1" applyBorder="1" applyAlignment="1">
      <alignment horizontal="center" vertical="center"/>
    </xf>
    <xf numFmtId="3" fontId="0" fillId="30" borderId="0" xfId="0" applyNumberFormat="1" applyFont="1" applyFill="1" applyBorder="1" applyAlignment="1">
      <alignment horizontal="center" vertical="center"/>
    </xf>
    <xf numFmtId="0" fontId="89" fillId="30" borderId="9" xfId="107" applyFont="1" applyFill="1" applyBorder="1" applyAlignment="1">
      <alignment horizontal="center" vertical="center" wrapText="1"/>
      <protection/>
    </xf>
    <xf numFmtId="0" fontId="94" fillId="0" borderId="9" xfId="0" applyFont="1" applyBorder="1" applyAlignment="1">
      <alignment horizontal="center" vertical="center" wrapText="1"/>
    </xf>
    <xf numFmtId="0" fontId="3" fillId="27" borderId="9" xfId="106" applyFont="1" applyFill="1" applyBorder="1" applyAlignment="1">
      <alignment horizontal="center" vertical="center" wrapText="1"/>
      <protection/>
    </xf>
    <xf numFmtId="9" fontId="0" fillId="26" borderId="9" xfId="112" applyFont="1" applyFill="1" applyBorder="1" applyAlignment="1">
      <alignment horizontal="center" vertical="center" wrapText="1"/>
    </xf>
    <xf numFmtId="0" fontId="3" fillId="27" borderId="9" xfId="0" applyFont="1" applyFill="1" applyBorder="1" applyAlignment="1">
      <alignment horizontal="center" vertical="center" wrapText="1"/>
    </xf>
    <xf numFmtId="0" fontId="3" fillId="27" borderId="9" xfId="106" applyFont="1" applyFill="1" applyBorder="1" applyAlignment="1">
      <alignment horizontal="left" vertical="center" wrapText="1"/>
      <protection/>
    </xf>
    <xf numFmtId="9" fontId="59" fillId="27" borderId="9" xfId="0" applyNumberFormat="1" applyFont="1" applyFill="1" applyBorder="1" applyAlignment="1">
      <alignment horizontal="left" vertical="top" wrapText="1"/>
    </xf>
    <xf numFmtId="0" fontId="4" fillId="27" borderId="22" xfId="105" applyFont="1" applyFill="1" applyBorder="1" applyAlignment="1">
      <alignment horizontal="center" vertical="center" wrapText="1"/>
      <protection/>
    </xf>
    <xf numFmtId="0" fontId="0" fillId="27" borderId="9" xfId="104" applyFill="1" applyBorder="1" applyAlignment="1">
      <alignment horizontal="center" vertical="center" wrapText="1"/>
      <protection/>
    </xf>
    <xf numFmtId="9" fontId="57" fillId="27" borderId="9" xfId="0" applyNumberFormat="1" applyFont="1" applyFill="1" applyBorder="1" applyAlignment="1">
      <alignment horizontal="left" vertical="center" wrapText="1"/>
    </xf>
    <xf numFmtId="3" fontId="2" fillId="27" borderId="9" xfId="0" applyNumberFormat="1" applyFont="1" applyFill="1" applyBorder="1" applyAlignment="1">
      <alignment horizontal="center" vertical="center"/>
    </xf>
    <xf numFmtId="9" fontId="2" fillId="26" borderId="9" xfId="112" applyFont="1" applyFill="1" applyBorder="1" applyAlignment="1">
      <alignment horizontal="center" vertical="center" wrapText="1"/>
    </xf>
    <xf numFmtId="3" fontId="0" fillId="26" borderId="24" xfId="0" applyNumberFormat="1" applyFont="1" applyFill="1" applyBorder="1" applyAlignment="1">
      <alignment horizontal="center" vertical="center"/>
    </xf>
    <xf numFmtId="3" fontId="0" fillId="26" borderId="9" xfId="0" applyNumberFormat="1" applyFont="1" applyFill="1" applyBorder="1" applyAlignment="1">
      <alignment horizontal="center" vertical="center"/>
    </xf>
    <xf numFmtId="3" fontId="0" fillId="26" borderId="25" xfId="0" applyNumberFormat="1" applyFont="1" applyFill="1" applyBorder="1" applyAlignment="1">
      <alignment horizontal="center" vertical="center"/>
    </xf>
    <xf numFmtId="3" fontId="0" fillId="26" borderId="55" xfId="0" applyNumberFormat="1" applyFont="1" applyFill="1" applyBorder="1" applyAlignment="1">
      <alignment horizontal="center" vertical="center"/>
    </xf>
    <xf numFmtId="3" fontId="0" fillId="26" borderId="56" xfId="0" applyNumberFormat="1" applyFont="1" applyFill="1" applyBorder="1" applyAlignment="1">
      <alignment horizontal="center" vertical="center"/>
    </xf>
    <xf numFmtId="218" fontId="0" fillId="27" borderId="9" xfId="53" applyNumberFormat="1" applyFont="1" applyFill="1" applyBorder="1" applyAlignment="1">
      <alignment vertical="center" wrapText="1"/>
    </xf>
    <xf numFmtId="49" fontId="2" fillId="0" borderId="57" xfId="0" applyNumberFormat="1" applyFont="1" applyBorder="1" applyAlignment="1">
      <alignment horizontal="center" vertical="center"/>
    </xf>
    <xf numFmtId="49" fontId="2" fillId="30" borderId="58" xfId="0" applyNumberFormat="1" applyFont="1" applyFill="1" applyBorder="1" applyAlignment="1">
      <alignment horizontal="center" vertical="center"/>
    </xf>
    <xf numFmtId="0" fontId="0" fillId="30" borderId="57" xfId="104" applyFill="1" applyBorder="1" applyAlignment="1">
      <alignment vertical="center" wrapText="1"/>
      <protection/>
    </xf>
    <xf numFmtId="3" fontId="0" fillId="27" borderId="38" xfId="0" applyNumberFormat="1" applyFont="1" applyFill="1" applyBorder="1" applyAlignment="1">
      <alignment horizontal="center" vertical="center"/>
    </xf>
    <xf numFmtId="3" fontId="0" fillId="27" borderId="59" xfId="0" applyNumberFormat="1" applyFont="1" applyFill="1" applyBorder="1" applyAlignment="1">
      <alignment horizontal="center" vertical="center"/>
    </xf>
    <xf numFmtId="0" fontId="0" fillId="27" borderId="57" xfId="0" applyFont="1" applyFill="1" applyBorder="1" applyAlignment="1">
      <alignment horizontal="center" vertical="center"/>
    </xf>
    <xf numFmtId="0" fontId="0" fillId="27" borderId="58" xfId="0" applyFont="1" applyFill="1" applyBorder="1" applyAlignment="1">
      <alignment horizontal="center" vertical="center"/>
    </xf>
    <xf numFmtId="0" fontId="0" fillId="27" borderId="60" xfId="0" applyFont="1" applyFill="1" applyBorder="1" applyAlignment="1">
      <alignment horizontal="center" vertical="center"/>
    </xf>
    <xf numFmtId="0" fontId="95" fillId="27" borderId="9" xfId="0" applyFont="1" applyFill="1" applyBorder="1" applyAlignment="1">
      <alignment horizontal="center" vertical="center" wrapText="1"/>
    </xf>
    <xf numFmtId="0" fontId="0" fillId="30" borderId="58" xfId="104" applyFill="1" applyBorder="1" applyAlignment="1">
      <alignment vertical="center" wrapText="1"/>
      <protection/>
    </xf>
    <xf numFmtId="3" fontId="0" fillId="27" borderId="61" xfId="0" applyNumberFormat="1" applyFont="1" applyFill="1" applyBorder="1" applyAlignment="1">
      <alignment horizontal="center" vertical="center"/>
    </xf>
    <xf numFmtId="3" fontId="0" fillId="26" borderId="18" xfId="0" applyNumberFormat="1" applyFont="1" applyFill="1" applyBorder="1" applyAlignment="1">
      <alignment horizontal="center" vertical="center"/>
    </xf>
    <xf numFmtId="0" fontId="3" fillId="27" borderId="57" xfId="0" applyFont="1" applyFill="1" applyBorder="1" applyAlignment="1">
      <alignment horizontal="center" vertical="center" wrapText="1"/>
    </xf>
    <xf numFmtId="0" fontId="3" fillId="27" borderId="58" xfId="0" applyFont="1" applyFill="1" applyBorder="1" applyAlignment="1">
      <alignment horizontal="center" vertical="center" wrapText="1"/>
    </xf>
    <xf numFmtId="0" fontId="0" fillId="27" borderId="57" xfId="104" applyFill="1" applyBorder="1" applyAlignment="1">
      <alignment vertical="center" wrapText="1"/>
      <protection/>
    </xf>
    <xf numFmtId="0" fontId="0" fillId="27" borderId="58" xfId="104" applyFill="1" applyBorder="1" applyAlignment="1">
      <alignment vertical="center" wrapText="1"/>
      <protection/>
    </xf>
    <xf numFmtId="0" fontId="0" fillId="27" borderId="60" xfId="104" applyFill="1" applyBorder="1" applyAlignment="1">
      <alignment vertical="center" wrapText="1"/>
      <protection/>
    </xf>
    <xf numFmtId="3" fontId="0" fillId="27" borderId="57" xfId="0" applyNumberFormat="1" applyFont="1" applyFill="1" applyBorder="1" applyAlignment="1">
      <alignment horizontal="center" vertical="center"/>
    </xf>
    <xf numFmtId="3" fontId="0" fillId="27" borderId="58" xfId="0" applyNumberFormat="1" applyFont="1" applyFill="1" applyBorder="1" applyAlignment="1">
      <alignment horizontal="center" vertical="center"/>
    </xf>
    <xf numFmtId="3" fontId="0" fillId="27" borderId="60" xfId="0" applyNumberFormat="1" applyFont="1" applyFill="1" applyBorder="1" applyAlignment="1">
      <alignment horizontal="center" vertical="center"/>
    </xf>
    <xf numFmtId="3" fontId="0" fillId="26" borderId="57" xfId="0" applyNumberFormat="1" applyFont="1" applyFill="1" applyBorder="1" applyAlignment="1">
      <alignment horizontal="center" vertical="center"/>
    </xf>
    <xf numFmtId="3" fontId="0" fillId="26" borderId="58" xfId="0" applyNumberFormat="1" applyFont="1" applyFill="1" applyBorder="1" applyAlignment="1">
      <alignment horizontal="center" vertical="center"/>
    </xf>
    <xf numFmtId="3" fontId="0" fillId="26" borderId="60" xfId="0" applyNumberFormat="1" applyFont="1" applyFill="1" applyBorder="1" applyAlignment="1">
      <alignment horizontal="center" vertical="center"/>
    </xf>
    <xf numFmtId="219" fontId="0" fillId="26" borderId="57" xfId="53" applyNumberFormat="1" applyFont="1" applyFill="1" applyBorder="1" applyAlignment="1">
      <alignment horizontal="center" vertical="center"/>
    </xf>
    <xf numFmtId="219" fontId="0" fillId="26" borderId="58" xfId="53" applyNumberFormat="1" applyFont="1" applyFill="1" applyBorder="1" applyAlignment="1">
      <alignment horizontal="center" vertical="center"/>
    </xf>
    <xf numFmtId="219" fontId="0" fillId="26" borderId="60" xfId="53" applyNumberFormat="1" applyFont="1" applyFill="1" applyBorder="1" applyAlignment="1">
      <alignment horizontal="center" vertical="center"/>
    </xf>
    <xf numFmtId="3" fontId="0" fillId="27" borderId="62" xfId="0" applyNumberFormat="1" applyFont="1" applyFill="1" applyBorder="1" applyAlignment="1">
      <alignment horizontal="center" vertical="center"/>
    </xf>
    <xf numFmtId="3" fontId="0" fillId="27" borderId="15" xfId="0" applyNumberFormat="1" applyFont="1" applyFill="1" applyBorder="1" applyAlignment="1">
      <alignment horizontal="center" vertical="center"/>
    </xf>
    <xf numFmtId="3" fontId="0" fillId="27" borderId="63" xfId="0" applyNumberFormat="1" applyFont="1" applyFill="1" applyBorder="1" applyAlignment="1">
      <alignment horizontal="center" vertical="center"/>
    </xf>
    <xf numFmtId="3" fontId="0" fillId="26" borderId="19" xfId="0" applyNumberFormat="1" applyFont="1" applyFill="1" applyBorder="1" applyAlignment="1">
      <alignment horizontal="center" vertical="center"/>
    </xf>
    <xf numFmtId="3" fontId="0" fillId="26" borderId="64" xfId="0" applyNumberFormat="1" applyFont="1" applyFill="1" applyBorder="1" applyAlignment="1">
      <alignment horizontal="center" vertical="center"/>
    </xf>
    <xf numFmtId="3" fontId="0" fillId="26" borderId="28" xfId="0" applyNumberFormat="1" applyFont="1" applyFill="1" applyBorder="1" applyAlignment="1">
      <alignment horizontal="center" vertical="center"/>
    </xf>
    <xf numFmtId="3" fontId="0" fillId="27" borderId="65" xfId="0" applyNumberFormat="1" applyFont="1" applyFill="1" applyBorder="1" applyAlignment="1">
      <alignment horizontal="center" vertical="center"/>
    </xf>
    <xf numFmtId="0" fontId="47" fillId="27" borderId="60" xfId="105" applyFont="1" applyFill="1" applyBorder="1" applyAlignment="1">
      <alignment horizontal="left" vertical="center" wrapText="1"/>
      <protection/>
    </xf>
    <xf numFmtId="3" fontId="4" fillId="27" borderId="66" xfId="0" applyNumberFormat="1" applyFont="1" applyFill="1" applyBorder="1" applyAlignment="1">
      <alignment horizontal="left" vertical="center" wrapText="1"/>
    </xf>
    <xf numFmtId="3" fontId="4" fillId="27" borderId="57" xfId="0" applyNumberFormat="1" applyFont="1" applyFill="1" applyBorder="1" applyAlignment="1">
      <alignment horizontal="left" vertical="center" wrapText="1"/>
    </xf>
    <xf numFmtId="0" fontId="4" fillId="27" borderId="57" xfId="105" applyFont="1" applyFill="1" applyBorder="1" applyAlignment="1">
      <alignment horizontal="left" vertical="center" wrapText="1"/>
      <protection/>
    </xf>
    <xf numFmtId="0" fontId="4" fillId="27" borderId="58" xfId="105" applyFont="1" applyFill="1" applyBorder="1" applyAlignment="1">
      <alignment horizontal="left" vertical="center" wrapText="1"/>
      <protection/>
    </xf>
    <xf numFmtId="0" fontId="0" fillId="27" borderId="19" xfId="104" applyFill="1" applyBorder="1" applyAlignment="1">
      <alignment horizontal="left" vertical="center" wrapText="1"/>
      <protection/>
    </xf>
    <xf numFmtId="0" fontId="0" fillId="0" borderId="0" xfId="0" applyFill="1" applyAlignment="1">
      <alignment horizontal="center"/>
    </xf>
    <xf numFmtId="0" fontId="0" fillId="30" borderId="60" xfId="104" applyFill="1" applyBorder="1" applyAlignment="1">
      <alignment vertical="center" wrapText="1"/>
      <protection/>
    </xf>
    <xf numFmtId="0" fontId="2" fillId="0" borderId="6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8" fillId="0" borderId="62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77" fillId="29" borderId="68" xfId="0" applyFont="1" applyFill="1" applyBorder="1" applyAlignment="1">
      <alignment horizontal="center" vertical="center"/>
    </xf>
    <xf numFmtId="0" fontId="77" fillId="29" borderId="5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6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79" fillId="0" borderId="26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96" fillId="0" borderId="71" xfId="0" applyFont="1" applyBorder="1" applyAlignment="1">
      <alignment horizontal="center"/>
    </xf>
    <xf numFmtId="0" fontId="50" fillId="0" borderId="71" xfId="0" applyFont="1" applyBorder="1" applyAlignment="1">
      <alignment horizontal="center"/>
    </xf>
    <xf numFmtId="0" fontId="92" fillId="0" borderId="72" xfId="0" applyFont="1" applyBorder="1" applyAlignment="1">
      <alignment horizontal="center"/>
    </xf>
    <xf numFmtId="0" fontId="92" fillId="0" borderId="73" xfId="0" applyFont="1" applyBorder="1" applyAlignment="1">
      <alignment horizontal="center"/>
    </xf>
    <xf numFmtId="0" fontId="92" fillId="0" borderId="74" xfId="0" applyFont="1" applyBorder="1" applyAlignment="1">
      <alignment horizontal="center"/>
    </xf>
    <xf numFmtId="0" fontId="92" fillId="26" borderId="23" xfId="0" applyFont="1" applyFill="1" applyBorder="1" applyAlignment="1">
      <alignment horizontal="center" vertical="center" wrapText="1"/>
    </xf>
    <xf numFmtId="0" fontId="92" fillId="26" borderId="55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92" fillId="26" borderId="27" xfId="0" applyFont="1" applyFill="1" applyBorder="1" applyAlignment="1">
      <alignment horizontal="center" vertical="center" wrapText="1"/>
    </xf>
    <xf numFmtId="0" fontId="92" fillId="26" borderId="19" xfId="0" applyFont="1" applyFill="1" applyBorder="1" applyAlignment="1">
      <alignment horizontal="center" vertical="center" wrapText="1"/>
    </xf>
    <xf numFmtId="0" fontId="92" fillId="26" borderId="70" xfId="0" applyFont="1" applyFill="1" applyBorder="1" applyAlignment="1">
      <alignment horizontal="center" vertical="center" wrapText="1"/>
    </xf>
    <xf numFmtId="0" fontId="92" fillId="26" borderId="38" xfId="0" applyFont="1" applyFill="1" applyBorder="1" applyAlignment="1">
      <alignment horizontal="center" vertical="center" wrapText="1"/>
    </xf>
    <xf numFmtId="0" fontId="91" fillId="0" borderId="9" xfId="0" applyFont="1" applyBorder="1" applyAlignment="1">
      <alignment horizontal="center" vertical="center" wrapText="1"/>
    </xf>
    <xf numFmtId="0" fontId="86" fillId="27" borderId="69" xfId="0" applyFont="1" applyFill="1" applyBorder="1" applyAlignment="1">
      <alignment horizontal="center" vertical="center" wrapText="1"/>
    </xf>
    <xf numFmtId="0" fontId="86" fillId="27" borderId="21" xfId="0" applyFont="1" applyFill="1" applyBorder="1" applyAlignment="1">
      <alignment horizontal="center" vertical="center" wrapText="1"/>
    </xf>
    <xf numFmtId="0" fontId="86" fillId="27" borderId="70" xfId="0" applyFont="1" applyFill="1" applyBorder="1" applyAlignment="1">
      <alignment horizontal="center" vertical="center" wrapText="1"/>
    </xf>
    <xf numFmtId="0" fontId="91" fillId="0" borderId="62" xfId="0" applyFont="1" applyBorder="1" applyAlignment="1">
      <alignment horizontal="center" vertical="center" wrapText="1"/>
    </xf>
    <xf numFmtId="0" fontId="91" fillId="0" borderId="38" xfId="0" applyFont="1" applyBorder="1" applyAlignment="1">
      <alignment horizontal="center" vertical="center" wrapText="1"/>
    </xf>
    <xf numFmtId="0" fontId="3" fillId="0" borderId="77" xfId="104" applyFont="1" applyFill="1" applyBorder="1" applyAlignment="1">
      <alignment horizontal="center" vertical="center" wrapText="1"/>
      <protection/>
    </xf>
    <xf numFmtId="0" fontId="3" fillId="0" borderId="67" xfId="104" applyFont="1" applyFill="1" applyBorder="1" applyAlignment="1">
      <alignment horizontal="center" vertical="center" wrapText="1"/>
      <protection/>
    </xf>
    <xf numFmtId="0" fontId="3" fillId="0" borderId="78" xfId="104" applyFont="1" applyFill="1" applyBorder="1" applyAlignment="1">
      <alignment horizontal="center" vertical="center" wrapText="1"/>
      <protection/>
    </xf>
    <xf numFmtId="0" fontId="3" fillId="0" borderId="75" xfId="104" applyFont="1" applyFill="1" applyBorder="1" applyAlignment="1">
      <alignment horizontal="center" vertical="center" wrapText="1"/>
      <protection/>
    </xf>
    <xf numFmtId="0" fontId="3" fillId="0" borderId="79" xfId="104" applyFont="1" applyFill="1" applyBorder="1" applyAlignment="1">
      <alignment horizontal="center" vertical="center" wrapText="1"/>
      <protection/>
    </xf>
    <xf numFmtId="0" fontId="3" fillId="0" borderId="80" xfId="104" applyFont="1" applyFill="1" applyBorder="1" applyAlignment="1">
      <alignment horizontal="center" vertical="center" wrapText="1"/>
      <protection/>
    </xf>
    <xf numFmtId="0" fontId="3" fillId="0" borderId="17" xfId="104" applyFont="1" applyFill="1" applyBorder="1" applyAlignment="1">
      <alignment horizontal="center" vertical="center" wrapText="1"/>
      <protection/>
    </xf>
    <xf numFmtId="0" fontId="3" fillId="0" borderId="34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3" fillId="0" borderId="81" xfId="104" applyFont="1" applyFill="1" applyBorder="1" applyAlignment="1">
      <alignment horizontal="center" vertical="center" wrapText="1"/>
      <protection/>
    </xf>
    <xf numFmtId="0" fontId="3" fillId="0" borderId="5" xfId="104" applyFont="1" applyFill="1" applyBorder="1" applyAlignment="1">
      <alignment horizontal="center" vertical="center" wrapText="1"/>
      <protection/>
    </xf>
    <xf numFmtId="0" fontId="3" fillId="0" borderId="82" xfId="104" applyFont="1" applyFill="1" applyBorder="1" applyAlignment="1">
      <alignment horizontal="center" vertical="center" wrapText="1"/>
      <protection/>
    </xf>
    <xf numFmtId="0" fontId="3" fillId="0" borderId="83" xfId="104" applyFont="1" applyFill="1" applyBorder="1" applyAlignment="1">
      <alignment horizontal="center" vertical="center" wrapText="1"/>
      <protection/>
    </xf>
    <xf numFmtId="0" fontId="3" fillId="0" borderId="84" xfId="104" applyFont="1" applyFill="1" applyBorder="1" applyAlignment="1">
      <alignment horizontal="center" vertical="center" wrapText="1"/>
      <protection/>
    </xf>
    <xf numFmtId="0" fontId="3" fillId="0" borderId="85" xfId="104" applyFont="1" applyFill="1" applyBorder="1" applyAlignment="1">
      <alignment horizontal="center" vertical="center" wrapText="1"/>
      <protection/>
    </xf>
  </cellXfs>
  <cellStyles count="144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2 6" xfId="105"/>
    <cellStyle name="Normal 4" xfId="106"/>
    <cellStyle name="Normal 5" xfId="107"/>
    <cellStyle name="Normal Table" xfId="108"/>
    <cellStyle name="Note" xfId="109"/>
    <cellStyle name="Output" xfId="110"/>
    <cellStyle name="Output Amounts" xfId="111"/>
    <cellStyle name="Percent" xfId="112"/>
    <cellStyle name="Percent [2]" xfId="113"/>
    <cellStyle name="percentage difference" xfId="114"/>
    <cellStyle name="percentage difference one decimal" xfId="115"/>
    <cellStyle name="percentage difference zero decimal" xfId="116"/>
    <cellStyle name="Pevný" xfId="117"/>
    <cellStyle name="Presentation" xfId="118"/>
    <cellStyle name="Proj" xfId="119"/>
    <cellStyle name="Publication" xfId="120"/>
    <cellStyle name="STYL1 - Style1" xfId="121"/>
    <cellStyle name="Style 1" xfId="122"/>
    <cellStyle name="Text" xfId="123"/>
    <cellStyle name="Title" xfId="124"/>
    <cellStyle name="Total" xfId="125"/>
    <cellStyle name="Warning Text" xfId="126"/>
    <cellStyle name="WebAnchor1" xfId="127"/>
    <cellStyle name="WebAnchor2" xfId="128"/>
    <cellStyle name="WebAnchor3" xfId="129"/>
    <cellStyle name="WebAnchor4" xfId="130"/>
    <cellStyle name="WebAnchor5" xfId="131"/>
    <cellStyle name="WebAnchor6" xfId="132"/>
    <cellStyle name="WebAnchor7" xfId="133"/>
    <cellStyle name="Webexclude" xfId="134"/>
    <cellStyle name="WebFN" xfId="135"/>
    <cellStyle name="WebFN1" xfId="136"/>
    <cellStyle name="WebFN2" xfId="137"/>
    <cellStyle name="WebFN3" xfId="138"/>
    <cellStyle name="WebFN4" xfId="139"/>
    <cellStyle name="WebHR" xfId="140"/>
    <cellStyle name="WebIndent1" xfId="141"/>
    <cellStyle name="WebIndent1wFN3" xfId="142"/>
    <cellStyle name="WebIndent2" xfId="143"/>
    <cellStyle name="WebNoBR" xfId="144"/>
    <cellStyle name="Záhlaví 1" xfId="145"/>
    <cellStyle name="Záhlaví 2" xfId="146"/>
    <cellStyle name="zero" xfId="147"/>
    <cellStyle name="ДАТА" xfId="148"/>
    <cellStyle name="ДЕНЕЖНЫЙ_BOPENGC" xfId="149"/>
    <cellStyle name="ЗАГОЛОВОК1" xfId="150"/>
    <cellStyle name="ЗАГОЛОВОК2" xfId="151"/>
    <cellStyle name="ИТОГОВЫЙ" xfId="152"/>
    <cellStyle name="Обычный_BOPENGC" xfId="153"/>
    <cellStyle name="ПРОЦЕНТНЫЙ_BOPENGC" xfId="154"/>
    <cellStyle name="ТЕКСТ" xfId="155"/>
    <cellStyle name="ФИКСИРОВАННЫЙ" xfId="156"/>
    <cellStyle name="ФИНАНСОВЫЙ_BOPENGC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  <sheetName val="GeoBop0900_BseLine"/>
      <sheetName val="AQ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"/>
  <sheetViews>
    <sheetView zoomScalePageLayoutView="0" workbookViewId="0" topLeftCell="A1">
      <selection activeCell="I35" sqref="I35"/>
    </sheetView>
  </sheetViews>
  <sheetFormatPr defaultColWidth="9.140625" defaultRowHeight="12.75"/>
  <cols>
    <col min="1" max="1" width="11.7109375" style="15" customWidth="1"/>
    <col min="2" max="2" width="39.57421875" style="0" customWidth="1"/>
    <col min="3" max="3" width="12.140625" style="0" customWidth="1"/>
    <col min="4" max="4" width="13.57421875" style="15" customWidth="1"/>
    <col min="5" max="5" width="13.28125" style="15" customWidth="1"/>
    <col min="6" max="6" width="15.00390625" style="15" customWidth="1"/>
    <col min="7" max="7" width="18.57421875" style="15" customWidth="1"/>
    <col min="8" max="8" width="19.28125" style="15" customWidth="1"/>
    <col min="9" max="9" width="13.140625" style="41" customWidth="1"/>
  </cols>
  <sheetData>
    <row r="2" spans="1:9" s="14" customFormat="1" ht="15.75">
      <c r="A2" s="61" t="s">
        <v>84</v>
      </c>
      <c r="D2" s="19"/>
      <c r="E2" s="19"/>
      <c r="F2" s="19"/>
      <c r="G2" s="19"/>
      <c r="H2" s="19"/>
      <c r="I2" s="34"/>
    </row>
    <row r="3" spans="1:10" ht="13.5" thickBot="1">
      <c r="A3" s="16"/>
      <c r="B3" s="1"/>
      <c r="C3" s="1"/>
      <c r="D3" s="16"/>
      <c r="E3" s="16"/>
      <c r="F3" s="23"/>
      <c r="G3" s="24"/>
      <c r="H3" s="20"/>
      <c r="I3" s="35" t="s">
        <v>51</v>
      </c>
      <c r="J3" s="2"/>
    </row>
    <row r="4" spans="1:10" s="30" customFormat="1" ht="12.75">
      <c r="A4" s="25"/>
      <c r="B4" s="9"/>
      <c r="C4" s="9"/>
      <c r="D4" s="26"/>
      <c r="E4" s="26"/>
      <c r="F4" s="27"/>
      <c r="G4" s="27"/>
      <c r="H4" s="28"/>
      <c r="I4" s="36"/>
      <c r="J4" s="29"/>
    </row>
    <row r="5" spans="1:10" ht="12.75">
      <c r="A5" s="17" t="s">
        <v>22</v>
      </c>
      <c r="B5" s="63" t="s">
        <v>99</v>
      </c>
      <c r="C5" s="151"/>
      <c r="D5" s="151"/>
      <c r="E5" s="151"/>
      <c r="F5" s="151"/>
      <c r="G5" s="152"/>
      <c r="H5" s="8" t="s">
        <v>23</v>
      </c>
      <c r="I5" s="50" t="s">
        <v>100</v>
      </c>
      <c r="J5" s="2"/>
    </row>
    <row r="6" spans="1:10" ht="12.75">
      <c r="A6" s="17" t="s">
        <v>1</v>
      </c>
      <c r="B6" s="63" t="s">
        <v>98</v>
      </c>
      <c r="C6" s="153"/>
      <c r="D6" s="153"/>
      <c r="E6" s="153"/>
      <c r="F6" s="153"/>
      <c r="G6" s="154"/>
      <c r="H6" s="8" t="s">
        <v>53</v>
      </c>
      <c r="I6" s="50" t="s">
        <v>101</v>
      </c>
      <c r="J6" s="2"/>
    </row>
    <row r="7" spans="1:10" s="44" customFormat="1" ht="12.75">
      <c r="A7" s="219" t="s">
        <v>85</v>
      </c>
      <c r="B7" s="228" t="s">
        <v>52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33</v>
      </c>
      <c r="H7" s="13" t="s">
        <v>76</v>
      </c>
      <c r="I7" s="37" t="s">
        <v>77</v>
      </c>
      <c r="J7" s="43"/>
    </row>
    <row r="8" spans="1:10" s="46" customFormat="1" ht="12.75">
      <c r="A8" s="220"/>
      <c r="B8" s="229"/>
      <c r="C8" s="10" t="s">
        <v>6</v>
      </c>
      <c r="D8" s="10" t="s">
        <v>24</v>
      </c>
      <c r="E8" s="10" t="s">
        <v>50</v>
      </c>
      <c r="F8" s="10" t="s">
        <v>50</v>
      </c>
      <c r="G8" s="10" t="s">
        <v>50</v>
      </c>
      <c r="H8" s="10" t="s">
        <v>6</v>
      </c>
      <c r="I8" s="222" t="s">
        <v>7</v>
      </c>
      <c r="J8" s="45"/>
    </row>
    <row r="9" spans="1:10" s="46" customFormat="1" ht="33.75">
      <c r="A9" s="221"/>
      <c r="B9" s="230"/>
      <c r="C9" s="11" t="s">
        <v>126</v>
      </c>
      <c r="D9" s="11" t="s">
        <v>127</v>
      </c>
      <c r="E9" s="11" t="s">
        <v>124</v>
      </c>
      <c r="F9" s="11" t="s">
        <v>125</v>
      </c>
      <c r="G9" s="11" t="s">
        <v>142</v>
      </c>
      <c r="H9" s="11" t="s">
        <v>141</v>
      </c>
      <c r="I9" s="223"/>
      <c r="J9" s="45"/>
    </row>
    <row r="10" spans="1:10" ht="12.75">
      <c r="A10" s="18">
        <v>600</v>
      </c>
      <c r="B10" s="4" t="s">
        <v>8</v>
      </c>
      <c r="C10" s="47">
        <v>122794</v>
      </c>
      <c r="D10" s="47">
        <v>112794</v>
      </c>
      <c r="E10" s="47">
        <v>112794</v>
      </c>
      <c r="F10" s="47">
        <v>106464</v>
      </c>
      <c r="G10" s="47">
        <v>73868</v>
      </c>
      <c r="H10" s="47">
        <v>66815</v>
      </c>
      <c r="I10" s="33">
        <f>H10-G10</f>
        <v>-7053</v>
      </c>
      <c r="J10" s="2"/>
    </row>
    <row r="11" spans="1:10" ht="12.75">
      <c r="A11" s="18">
        <v>601</v>
      </c>
      <c r="B11" s="4" t="s">
        <v>9</v>
      </c>
      <c r="C11" s="47">
        <v>20406</v>
      </c>
      <c r="D11" s="47">
        <v>20406</v>
      </c>
      <c r="E11" s="47">
        <v>20406</v>
      </c>
      <c r="F11" s="47">
        <v>19206</v>
      </c>
      <c r="G11" s="47">
        <v>13604</v>
      </c>
      <c r="H11" s="47">
        <v>11121</v>
      </c>
      <c r="I11" s="33">
        <f aca="true" t="shared" si="0" ref="I11:I16">H11-G11</f>
        <v>-2483</v>
      </c>
      <c r="J11" s="2"/>
    </row>
    <row r="12" spans="1:10" ht="12.75">
      <c r="A12" s="18">
        <v>602</v>
      </c>
      <c r="B12" s="4" t="s">
        <v>10</v>
      </c>
      <c r="C12" s="47">
        <v>19700</v>
      </c>
      <c r="D12" s="47">
        <v>17700</v>
      </c>
      <c r="E12" s="47">
        <v>17700</v>
      </c>
      <c r="F12" s="47">
        <v>67700</v>
      </c>
      <c r="G12" s="47">
        <v>59800</v>
      </c>
      <c r="H12" s="47">
        <v>6005</v>
      </c>
      <c r="I12" s="33">
        <f t="shared" si="0"/>
        <v>-53795</v>
      </c>
      <c r="J12" s="2"/>
    </row>
    <row r="13" spans="1:10" ht="12.75">
      <c r="A13" s="18">
        <v>603</v>
      </c>
      <c r="B13" s="4" t="s">
        <v>11</v>
      </c>
      <c r="C13" s="47"/>
      <c r="D13" s="47"/>
      <c r="E13" s="47"/>
      <c r="F13" s="47"/>
      <c r="G13" s="47"/>
      <c r="H13" s="47"/>
      <c r="I13" s="33">
        <f t="shared" si="0"/>
        <v>0</v>
      </c>
      <c r="J13" s="2"/>
    </row>
    <row r="14" spans="1:10" ht="12.75">
      <c r="A14" s="18">
        <v>604</v>
      </c>
      <c r="B14" s="4" t="s">
        <v>12</v>
      </c>
      <c r="C14" s="47"/>
      <c r="D14" s="47"/>
      <c r="E14" s="47"/>
      <c r="F14" s="47"/>
      <c r="G14" s="47"/>
      <c r="H14" s="47"/>
      <c r="I14" s="33">
        <f t="shared" si="0"/>
        <v>0</v>
      </c>
      <c r="J14" s="2"/>
    </row>
    <row r="15" spans="1:10" ht="12.75">
      <c r="A15" s="18">
        <v>605</v>
      </c>
      <c r="B15" s="4" t="s">
        <v>13</v>
      </c>
      <c r="C15" s="47">
        <v>400</v>
      </c>
      <c r="D15" s="47">
        <v>400</v>
      </c>
      <c r="E15" s="47">
        <v>400</v>
      </c>
      <c r="F15" s="47">
        <v>400</v>
      </c>
      <c r="G15" s="47">
        <v>400</v>
      </c>
      <c r="H15" s="47">
        <v>366</v>
      </c>
      <c r="I15" s="33">
        <f t="shared" si="0"/>
        <v>-34</v>
      </c>
      <c r="J15" s="2"/>
    </row>
    <row r="16" spans="1:10" ht="12.75">
      <c r="A16" s="18">
        <v>606</v>
      </c>
      <c r="B16" s="4" t="s">
        <v>14</v>
      </c>
      <c r="C16" s="47">
        <v>0</v>
      </c>
      <c r="D16" s="47"/>
      <c r="E16" s="47"/>
      <c r="F16" s="47">
        <v>200</v>
      </c>
      <c r="G16" s="47">
        <v>200</v>
      </c>
      <c r="H16" s="47">
        <v>86</v>
      </c>
      <c r="I16" s="33">
        <f t="shared" si="0"/>
        <v>-114</v>
      </c>
      <c r="J16" s="2"/>
    </row>
    <row r="17" spans="1:10" s="56" customFormat="1" ht="12.75">
      <c r="A17" s="51" t="s">
        <v>15</v>
      </c>
      <c r="B17" s="58" t="s">
        <v>16</v>
      </c>
      <c r="C17" s="59">
        <f>SUM(C10:C16)</f>
        <v>163300</v>
      </c>
      <c r="D17" s="59">
        <f aca="true" t="shared" si="1" ref="D17:I17">SUM(D10:D16)</f>
        <v>151300</v>
      </c>
      <c r="E17" s="59">
        <f t="shared" si="1"/>
        <v>151300</v>
      </c>
      <c r="F17" s="59">
        <f t="shared" si="1"/>
        <v>193970</v>
      </c>
      <c r="G17" s="59">
        <f t="shared" si="1"/>
        <v>147872</v>
      </c>
      <c r="H17" s="59">
        <f t="shared" si="1"/>
        <v>84393</v>
      </c>
      <c r="I17" s="60">
        <f t="shared" si="1"/>
        <v>-63479</v>
      </c>
      <c r="J17" s="55"/>
    </row>
    <row r="18" spans="1:10" ht="12.75">
      <c r="A18" s="18">
        <v>230</v>
      </c>
      <c r="B18" s="4" t="s">
        <v>17</v>
      </c>
      <c r="C18" s="47"/>
      <c r="D18" s="47"/>
      <c r="E18" s="47"/>
      <c r="F18" s="47"/>
      <c r="G18" s="47"/>
      <c r="H18" s="47"/>
      <c r="I18" s="33">
        <f>H18-G18</f>
        <v>0</v>
      </c>
      <c r="J18" s="2"/>
    </row>
    <row r="19" spans="1:10" ht="12.75">
      <c r="A19" s="18">
        <v>231</v>
      </c>
      <c r="B19" s="4" t="s">
        <v>18</v>
      </c>
      <c r="C19" s="47">
        <v>21400</v>
      </c>
      <c r="D19" s="47">
        <v>500</v>
      </c>
      <c r="E19" s="47">
        <v>500</v>
      </c>
      <c r="F19" s="47">
        <v>500</v>
      </c>
      <c r="G19" s="47">
        <v>500</v>
      </c>
      <c r="H19" s="47">
        <v>109</v>
      </c>
      <c r="I19" s="33">
        <f>H19-G19</f>
        <v>-391</v>
      </c>
      <c r="J19" s="2"/>
    </row>
    <row r="20" spans="1:10" ht="12.75">
      <c r="A20" s="18">
        <v>232</v>
      </c>
      <c r="B20" s="4" t="s">
        <v>19</v>
      </c>
      <c r="C20" s="47"/>
      <c r="D20" s="47"/>
      <c r="E20" s="47"/>
      <c r="F20" s="47"/>
      <c r="G20" s="47"/>
      <c r="H20" s="47"/>
      <c r="I20" s="33">
        <f>H20-G20</f>
        <v>0</v>
      </c>
      <c r="J20" s="2"/>
    </row>
    <row r="21" spans="1:10" ht="12.75">
      <c r="A21" s="31" t="s">
        <v>20</v>
      </c>
      <c r="B21" s="42" t="s">
        <v>34</v>
      </c>
      <c r="C21" s="32">
        <f>SUM(C18:C20)</f>
        <v>21400</v>
      </c>
      <c r="D21" s="32">
        <f aca="true" t="shared" si="2" ref="D21:I21">SUM(D18:D20)</f>
        <v>500</v>
      </c>
      <c r="E21" s="32">
        <f t="shared" si="2"/>
        <v>500</v>
      </c>
      <c r="F21" s="32">
        <f t="shared" si="2"/>
        <v>500</v>
      </c>
      <c r="G21" s="32">
        <f t="shared" si="2"/>
        <v>500</v>
      </c>
      <c r="H21" s="32">
        <f t="shared" si="2"/>
        <v>109</v>
      </c>
      <c r="I21" s="38">
        <f t="shared" si="2"/>
        <v>-391</v>
      </c>
      <c r="J21" s="2"/>
    </row>
    <row r="22" spans="1:10" ht="12.75">
      <c r="A22" s="18">
        <v>230</v>
      </c>
      <c r="B22" s="4" t="s">
        <v>17</v>
      </c>
      <c r="C22" s="48"/>
      <c r="D22" s="48"/>
      <c r="E22" s="48"/>
      <c r="F22" s="48"/>
      <c r="G22" s="48"/>
      <c r="H22" s="48"/>
      <c r="I22" s="33">
        <f>H22-G22</f>
        <v>0</v>
      </c>
      <c r="J22" s="2"/>
    </row>
    <row r="23" spans="1:10" ht="12.75">
      <c r="A23" s="18">
        <v>231</v>
      </c>
      <c r="B23" s="4" t="s">
        <v>18</v>
      </c>
      <c r="C23" s="48"/>
      <c r="D23" s="48"/>
      <c r="E23" s="48"/>
      <c r="F23" s="48"/>
      <c r="G23" s="48"/>
      <c r="H23" s="48"/>
      <c r="I23" s="33">
        <f>H23-G23</f>
        <v>0</v>
      </c>
      <c r="J23" s="2"/>
    </row>
    <row r="24" spans="1:10" ht="12.75">
      <c r="A24" s="18">
        <v>232</v>
      </c>
      <c r="B24" s="4" t="s">
        <v>19</v>
      </c>
      <c r="C24" s="48"/>
      <c r="D24" s="48"/>
      <c r="E24" s="48"/>
      <c r="F24" s="48"/>
      <c r="G24" s="48"/>
      <c r="H24" s="48"/>
      <c r="I24" s="33">
        <f>H24-G24</f>
        <v>0</v>
      </c>
      <c r="J24" s="2"/>
    </row>
    <row r="25" spans="1:10" ht="12.75">
      <c r="A25" s="31" t="s">
        <v>20</v>
      </c>
      <c r="B25" s="42" t="s">
        <v>35</v>
      </c>
      <c r="C25" s="32">
        <v>0</v>
      </c>
      <c r="D25" s="32">
        <f aca="true" t="shared" si="3" ref="D25:I25">SUM(D22:D24)</f>
        <v>0</v>
      </c>
      <c r="E25" s="32">
        <f t="shared" si="3"/>
        <v>0</v>
      </c>
      <c r="F25" s="32">
        <f t="shared" si="3"/>
        <v>0</v>
      </c>
      <c r="G25" s="32">
        <f t="shared" si="3"/>
        <v>0</v>
      </c>
      <c r="H25" s="32">
        <f t="shared" si="3"/>
        <v>0</v>
      </c>
      <c r="I25" s="38">
        <f t="shared" si="3"/>
        <v>0</v>
      </c>
      <c r="J25" s="2"/>
    </row>
    <row r="26" spans="1:10" s="56" customFormat="1" ht="12.75">
      <c r="A26" s="51" t="s">
        <v>21</v>
      </c>
      <c r="B26" s="52" t="s">
        <v>54</v>
      </c>
      <c r="C26" s="53">
        <f aca="true" t="shared" si="4" ref="C26:I26">C21+C25</f>
        <v>21400</v>
      </c>
      <c r="D26" s="53">
        <f t="shared" si="4"/>
        <v>500</v>
      </c>
      <c r="E26" s="53">
        <f t="shared" si="4"/>
        <v>500</v>
      </c>
      <c r="F26" s="53">
        <f t="shared" si="4"/>
        <v>500</v>
      </c>
      <c r="G26" s="53">
        <f t="shared" si="4"/>
        <v>500</v>
      </c>
      <c r="H26" s="53">
        <f t="shared" si="4"/>
        <v>109</v>
      </c>
      <c r="I26" s="54">
        <f t="shared" si="4"/>
        <v>-391</v>
      </c>
      <c r="J26" s="55"/>
    </row>
    <row r="27" spans="1:9" ht="12.75">
      <c r="A27" s="224" t="s">
        <v>36</v>
      </c>
      <c r="B27" s="225"/>
      <c r="C27" s="21"/>
      <c r="D27" s="21"/>
      <c r="E27" s="21"/>
      <c r="F27" s="21"/>
      <c r="G27" s="21"/>
      <c r="H27" s="49">
        <v>0</v>
      </c>
      <c r="I27" s="39"/>
    </row>
    <row r="28" spans="1:9" s="56" customFormat="1" ht="18.75" customHeight="1" thickBot="1">
      <c r="A28" s="226" t="s">
        <v>37</v>
      </c>
      <c r="B28" s="227"/>
      <c r="C28" s="57">
        <f aca="true" t="shared" si="5" ref="C28:I28">C17+C26+C27</f>
        <v>184700</v>
      </c>
      <c r="D28" s="57">
        <f t="shared" si="5"/>
        <v>151800</v>
      </c>
      <c r="E28" s="57">
        <f t="shared" si="5"/>
        <v>151800</v>
      </c>
      <c r="F28" s="57">
        <f t="shared" si="5"/>
        <v>194470</v>
      </c>
      <c r="G28" s="57">
        <f t="shared" si="5"/>
        <v>148372</v>
      </c>
      <c r="H28" s="57">
        <f t="shared" si="5"/>
        <v>84502</v>
      </c>
      <c r="I28" s="137">
        <f t="shared" si="5"/>
        <v>-63870</v>
      </c>
    </row>
    <row r="29" spans="1:9" ht="23.25" customHeight="1">
      <c r="A29" s="6"/>
      <c r="B29" s="3"/>
      <c r="C29" s="3"/>
      <c r="D29" s="22"/>
      <c r="E29" s="22"/>
      <c r="F29" s="22"/>
      <c r="G29" s="22"/>
      <c r="H29" s="22"/>
      <c r="I29" s="40"/>
    </row>
    <row r="30" spans="1:9" ht="11.25" customHeight="1">
      <c r="A30" s="6"/>
      <c r="B30" s="3"/>
      <c r="C30" s="3"/>
      <c r="D30" s="22"/>
      <c r="E30" s="22"/>
      <c r="F30" s="22"/>
      <c r="G30" s="22"/>
      <c r="H30" s="22"/>
      <c r="I30" s="40"/>
    </row>
  </sheetData>
  <sheetProtection/>
  <mergeCells count="5">
    <mergeCell ref="A7:A9"/>
    <mergeCell ref="I8:I9"/>
    <mergeCell ref="A27:B27"/>
    <mergeCell ref="A28:B28"/>
    <mergeCell ref="B7:B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zoomScale="90" zoomScaleNormal="90" zoomScalePageLayoutView="0" workbookViewId="0" topLeftCell="C1">
      <selection activeCell="Q30" sqref="Q30"/>
    </sheetView>
  </sheetViews>
  <sheetFormatPr defaultColWidth="9.140625" defaultRowHeight="12.75"/>
  <cols>
    <col min="1" max="1" width="14.00390625" style="0" customWidth="1"/>
    <col min="2" max="2" width="38.28125" style="0" customWidth="1"/>
    <col min="3" max="3" width="17.421875" style="0" customWidth="1"/>
    <col min="4" max="4" width="14.140625" style="0" customWidth="1"/>
    <col min="5" max="5" width="16.7109375" style="0" customWidth="1"/>
    <col min="6" max="6" width="13.28125" style="0" customWidth="1"/>
    <col min="7" max="7" width="15.00390625" style="0" customWidth="1"/>
    <col min="8" max="8" width="12.7109375" style="0" bestFit="1" customWidth="1"/>
    <col min="9" max="9" width="13.421875" style="0" customWidth="1"/>
    <col min="10" max="10" width="11.57421875" style="0" customWidth="1"/>
    <col min="11" max="11" width="11.00390625" style="0" customWidth="1"/>
    <col min="12" max="12" width="12.7109375" style="0" customWidth="1"/>
    <col min="13" max="13" width="13.8515625" style="0" customWidth="1"/>
    <col min="14" max="14" width="13.57421875" style="0" customWidth="1"/>
    <col min="15" max="15" width="26.7109375" style="0" customWidth="1"/>
    <col min="16" max="16" width="12.57421875" style="0" customWidth="1"/>
    <col min="17" max="18" width="15.140625" style="0" customWidth="1"/>
    <col min="19" max="19" width="32.00390625" style="0" customWidth="1"/>
  </cols>
  <sheetData>
    <row r="2" spans="1:14" s="71" customFormat="1" ht="15.75">
      <c r="A2" s="74" t="s">
        <v>81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s="71" customFormat="1" ht="15.7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5">
      <c r="A4" s="78" t="s">
        <v>22</v>
      </c>
      <c r="B4" s="63" t="s">
        <v>99</v>
      </c>
      <c r="C4" s="77" t="s">
        <v>23</v>
      </c>
      <c r="D4" s="64">
        <v>14</v>
      </c>
      <c r="E4" s="5"/>
      <c r="F4" s="5"/>
      <c r="G4" s="5"/>
      <c r="H4" s="5"/>
      <c r="I4" s="5"/>
      <c r="J4" s="5"/>
      <c r="K4" s="7"/>
      <c r="L4" s="7"/>
      <c r="M4" s="7"/>
      <c r="N4" s="7"/>
    </row>
    <row r="5" spans="1:14" ht="15">
      <c r="A5" s="65"/>
      <c r="B5" s="66"/>
      <c r="C5" s="66"/>
      <c r="D5" s="66"/>
      <c r="E5" s="5"/>
      <c r="F5" s="5"/>
      <c r="G5" s="5"/>
      <c r="H5" s="5"/>
      <c r="I5" s="5"/>
      <c r="J5" s="5"/>
      <c r="K5" s="7"/>
      <c r="L5" s="7"/>
      <c r="M5" s="7"/>
      <c r="N5" s="7"/>
    </row>
    <row r="6" spans="1:14" ht="15">
      <c r="A6" s="78" t="s">
        <v>1</v>
      </c>
      <c r="B6" s="63" t="s">
        <v>98</v>
      </c>
      <c r="C6" s="77" t="s">
        <v>53</v>
      </c>
      <c r="D6" s="64">
        <v>3490</v>
      </c>
      <c r="E6" s="73"/>
      <c r="F6" s="72"/>
      <c r="G6" s="72"/>
      <c r="H6" s="72"/>
      <c r="I6" s="72"/>
      <c r="J6" s="72"/>
      <c r="K6" s="7"/>
      <c r="L6" s="7"/>
      <c r="M6" s="7"/>
      <c r="N6" s="7"/>
    </row>
    <row r="7" spans="1:2" ht="15.75" thickBot="1">
      <c r="A7" s="241"/>
      <c r="B7" s="242"/>
    </row>
    <row r="8" spans="1:19" s="157" customFormat="1" ht="16.5" thickBot="1">
      <c r="A8" s="155"/>
      <c r="B8" s="156" t="s">
        <v>51</v>
      </c>
      <c r="C8" s="156"/>
      <c r="D8" s="156"/>
      <c r="E8" s="156"/>
      <c r="F8" s="156" t="s">
        <v>87</v>
      </c>
      <c r="G8" s="156"/>
      <c r="H8" s="156"/>
      <c r="I8" s="156" t="s">
        <v>88</v>
      </c>
      <c r="J8" s="156"/>
      <c r="K8" s="156"/>
      <c r="L8" s="156" t="s">
        <v>89</v>
      </c>
      <c r="M8" s="156"/>
      <c r="N8" s="156"/>
      <c r="O8" s="156" t="s">
        <v>90</v>
      </c>
      <c r="P8" s="243" t="s">
        <v>94</v>
      </c>
      <c r="Q8" s="244"/>
      <c r="R8" s="245"/>
      <c r="S8" s="248" t="s">
        <v>25</v>
      </c>
    </row>
    <row r="9" spans="1:19" s="79" customFormat="1" ht="33" customHeight="1">
      <c r="A9" s="250" t="s">
        <v>0</v>
      </c>
      <c r="B9" s="250" t="s">
        <v>68</v>
      </c>
      <c r="C9" s="237" t="s">
        <v>70</v>
      </c>
      <c r="D9" s="237" t="s">
        <v>128</v>
      </c>
      <c r="E9" s="237" t="s">
        <v>129</v>
      </c>
      <c r="F9" s="233" t="s">
        <v>130</v>
      </c>
      <c r="G9" s="237" t="s">
        <v>131</v>
      </c>
      <c r="H9" s="237" t="s">
        <v>132</v>
      </c>
      <c r="I9" s="233" t="s">
        <v>133</v>
      </c>
      <c r="J9" s="239" t="s">
        <v>134</v>
      </c>
      <c r="K9" s="231" t="s">
        <v>135</v>
      </c>
      <c r="L9" s="233" t="s">
        <v>95</v>
      </c>
      <c r="M9" s="239" t="s">
        <v>143</v>
      </c>
      <c r="N9" s="231" t="s">
        <v>144</v>
      </c>
      <c r="O9" s="233" t="s">
        <v>149</v>
      </c>
      <c r="P9" s="252" t="s">
        <v>91</v>
      </c>
      <c r="Q9" s="254" t="s">
        <v>92</v>
      </c>
      <c r="R9" s="246" t="s">
        <v>93</v>
      </c>
      <c r="S9" s="249"/>
    </row>
    <row r="10" spans="1:19" s="79" customFormat="1" ht="45" customHeight="1" thickBot="1">
      <c r="A10" s="251"/>
      <c r="B10" s="251"/>
      <c r="C10" s="238"/>
      <c r="D10" s="238"/>
      <c r="E10" s="238"/>
      <c r="F10" s="234"/>
      <c r="G10" s="238"/>
      <c r="H10" s="238"/>
      <c r="I10" s="234"/>
      <c r="J10" s="240"/>
      <c r="K10" s="232"/>
      <c r="L10" s="234"/>
      <c r="M10" s="240"/>
      <c r="N10" s="232"/>
      <c r="O10" s="234"/>
      <c r="P10" s="253"/>
      <c r="Q10" s="255"/>
      <c r="R10" s="247"/>
      <c r="S10" s="249"/>
    </row>
    <row r="11" spans="1:19" s="44" customFormat="1" ht="23.25" customHeight="1">
      <c r="A11" s="178" t="s">
        <v>71</v>
      </c>
      <c r="B11" s="190" t="s">
        <v>114</v>
      </c>
      <c r="C11" s="183" t="s">
        <v>39</v>
      </c>
      <c r="D11" s="195">
        <v>7054</v>
      </c>
      <c r="E11" s="195">
        <v>117838</v>
      </c>
      <c r="F11" s="198">
        <f>E11/D11</f>
        <v>16.70513184009073</v>
      </c>
      <c r="G11" s="195">
        <v>6820</v>
      </c>
      <c r="H11" s="195">
        <v>141880</v>
      </c>
      <c r="I11" s="201">
        <f aca="true" t="shared" si="0" ref="I11:I18">H11/G11</f>
        <v>20.80351906158358</v>
      </c>
      <c r="J11" s="195">
        <v>6820</v>
      </c>
      <c r="K11" s="204">
        <v>134550</v>
      </c>
      <c r="L11" s="198">
        <f aca="true" t="shared" si="1" ref="L11:L18">K11/J11</f>
        <v>19.728739002932553</v>
      </c>
      <c r="M11" s="181">
        <v>6509</v>
      </c>
      <c r="N11" s="205">
        <v>74335</v>
      </c>
      <c r="O11" s="198">
        <f>N11/M11</f>
        <v>11.42034106621601</v>
      </c>
      <c r="P11" s="207">
        <f aca="true" t="shared" si="2" ref="P11:P17">O11-F11</f>
        <v>-5.28479077387472</v>
      </c>
      <c r="Q11" s="173">
        <f aca="true" t="shared" si="3" ref="Q11:Q18">O11-I11</f>
        <v>-9.38317799536757</v>
      </c>
      <c r="R11" s="175">
        <f aca="true" t="shared" si="4" ref="R11:R18">O11-L11</f>
        <v>-8.308397936716544</v>
      </c>
      <c r="S11" s="212" t="s">
        <v>148</v>
      </c>
    </row>
    <row r="12" spans="1:19" s="44" customFormat="1" ht="21.75" customHeight="1">
      <c r="A12" s="178" t="s">
        <v>72</v>
      </c>
      <c r="B12" s="190" t="s">
        <v>102</v>
      </c>
      <c r="C12" s="183" t="s">
        <v>39</v>
      </c>
      <c r="D12" s="195">
        <v>0</v>
      </c>
      <c r="E12" s="195">
        <v>0</v>
      </c>
      <c r="F12" s="198">
        <v>0</v>
      </c>
      <c r="G12" s="195">
        <v>10</v>
      </c>
      <c r="H12" s="195">
        <v>120</v>
      </c>
      <c r="I12" s="201">
        <v>0</v>
      </c>
      <c r="J12" s="195">
        <v>10</v>
      </c>
      <c r="K12" s="205">
        <v>50120</v>
      </c>
      <c r="L12" s="198">
        <v>0</v>
      </c>
      <c r="M12" s="181">
        <v>0</v>
      </c>
      <c r="N12" s="205">
        <v>0</v>
      </c>
      <c r="O12" s="198">
        <v>0</v>
      </c>
      <c r="P12" s="207">
        <v>0</v>
      </c>
      <c r="Q12" s="173">
        <v>0</v>
      </c>
      <c r="R12" s="175">
        <f t="shared" si="4"/>
        <v>0</v>
      </c>
      <c r="S12" s="213" t="s">
        <v>139</v>
      </c>
    </row>
    <row r="13" spans="1:19" s="44" customFormat="1" ht="22.5" customHeight="1">
      <c r="A13" s="178" t="s">
        <v>38</v>
      </c>
      <c r="B13" s="190" t="s">
        <v>123</v>
      </c>
      <c r="C13" s="183" t="s">
        <v>39</v>
      </c>
      <c r="D13" s="195">
        <v>638</v>
      </c>
      <c r="E13" s="195">
        <v>10660</v>
      </c>
      <c r="F13" s="198">
        <f>E13/D13</f>
        <v>16.70846394984326</v>
      </c>
      <c r="G13" s="195">
        <v>750</v>
      </c>
      <c r="H13" s="195">
        <v>6500</v>
      </c>
      <c r="I13" s="201">
        <f t="shared" si="0"/>
        <v>8.666666666666666</v>
      </c>
      <c r="J13" s="195">
        <v>750</v>
      </c>
      <c r="K13" s="205">
        <v>6500</v>
      </c>
      <c r="L13" s="198">
        <f t="shared" si="1"/>
        <v>8.666666666666666</v>
      </c>
      <c r="M13" s="181">
        <v>540</v>
      </c>
      <c r="N13" s="205">
        <v>6172</v>
      </c>
      <c r="O13" s="198">
        <f>N13/M13</f>
        <v>11.42962962962963</v>
      </c>
      <c r="P13" s="207">
        <f t="shared" si="2"/>
        <v>-5.27883432021363</v>
      </c>
      <c r="Q13" s="173">
        <f t="shared" si="3"/>
        <v>2.7629629629629644</v>
      </c>
      <c r="R13" s="175">
        <f t="shared" si="4"/>
        <v>2.7629629629629644</v>
      </c>
      <c r="S13" s="213" t="s">
        <v>148</v>
      </c>
    </row>
    <row r="14" spans="1:19" s="44" customFormat="1" ht="22.5" customHeight="1">
      <c r="A14" s="179" t="s">
        <v>40</v>
      </c>
      <c r="B14" s="191" t="s">
        <v>103</v>
      </c>
      <c r="C14" s="184" t="s">
        <v>39</v>
      </c>
      <c r="D14" s="196">
        <v>325</v>
      </c>
      <c r="E14" s="196">
        <v>5431</v>
      </c>
      <c r="F14" s="199">
        <f>E14/D14</f>
        <v>16.71076923076923</v>
      </c>
      <c r="G14" s="196">
        <v>206</v>
      </c>
      <c r="H14" s="196">
        <v>2800</v>
      </c>
      <c r="I14" s="202">
        <f t="shared" si="0"/>
        <v>13.592233009708737</v>
      </c>
      <c r="J14" s="196">
        <v>206</v>
      </c>
      <c r="K14" s="206">
        <v>2800</v>
      </c>
      <c r="L14" s="199">
        <f t="shared" si="1"/>
        <v>13.592233009708737</v>
      </c>
      <c r="M14" s="188">
        <v>340</v>
      </c>
      <c r="N14" s="206">
        <v>3886</v>
      </c>
      <c r="O14" s="199">
        <f>N14/M14</f>
        <v>11.429411764705883</v>
      </c>
      <c r="P14" s="208">
        <f t="shared" si="2"/>
        <v>-5.281357466063348</v>
      </c>
      <c r="Q14" s="173">
        <f t="shared" si="3"/>
        <v>-2.1628212450028546</v>
      </c>
      <c r="R14" s="176">
        <f t="shared" si="4"/>
        <v>-2.1628212450028546</v>
      </c>
      <c r="S14" s="213" t="s">
        <v>148</v>
      </c>
    </row>
    <row r="15" spans="1:19" s="44" customFormat="1" ht="22.5" customHeight="1">
      <c r="A15" s="180" t="s">
        <v>121</v>
      </c>
      <c r="B15" s="192" t="s">
        <v>122</v>
      </c>
      <c r="C15" s="183" t="s">
        <v>117</v>
      </c>
      <c r="D15" s="195">
        <v>1</v>
      </c>
      <c r="E15" s="195">
        <v>828</v>
      </c>
      <c r="F15" s="198">
        <v>0</v>
      </c>
      <c r="G15" s="195"/>
      <c r="H15" s="195"/>
      <c r="I15" s="201">
        <v>0</v>
      </c>
      <c r="J15" s="181"/>
      <c r="K15" s="205"/>
      <c r="L15" s="198">
        <v>0</v>
      </c>
      <c r="M15" s="181"/>
      <c r="N15" s="205"/>
      <c r="O15" s="199">
        <v>0</v>
      </c>
      <c r="P15" s="207">
        <f>O15-F15</f>
        <v>0</v>
      </c>
      <c r="Q15" s="173">
        <f>O15-I15</f>
        <v>0</v>
      </c>
      <c r="R15" s="175">
        <f>O15-L15</f>
        <v>0</v>
      </c>
      <c r="S15" s="213"/>
    </row>
    <row r="16" spans="1:19" s="44" customFormat="1" ht="22.5" customHeight="1">
      <c r="A16" s="180" t="s">
        <v>119</v>
      </c>
      <c r="B16" s="192" t="s">
        <v>120</v>
      </c>
      <c r="C16" s="183" t="s">
        <v>117</v>
      </c>
      <c r="D16" s="195">
        <v>50</v>
      </c>
      <c r="E16" s="195">
        <v>1686</v>
      </c>
      <c r="F16" s="199">
        <v>0</v>
      </c>
      <c r="G16" s="195"/>
      <c r="H16" s="195"/>
      <c r="I16" s="201">
        <v>0</v>
      </c>
      <c r="J16" s="181"/>
      <c r="K16" s="205"/>
      <c r="L16" s="199">
        <v>0</v>
      </c>
      <c r="M16" s="181"/>
      <c r="N16" s="205"/>
      <c r="O16" s="199">
        <v>0</v>
      </c>
      <c r="P16" s="207">
        <f t="shared" si="2"/>
        <v>0</v>
      </c>
      <c r="Q16" s="173">
        <f t="shared" si="3"/>
        <v>0</v>
      </c>
      <c r="R16" s="175">
        <f t="shared" si="4"/>
        <v>0</v>
      </c>
      <c r="S16" s="214"/>
    </row>
    <row r="17" spans="1:19" s="44" customFormat="1" ht="42" customHeight="1">
      <c r="A17" s="187" t="s">
        <v>116</v>
      </c>
      <c r="B17" s="193" t="s">
        <v>115</v>
      </c>
      <c r="C17" s="184" t="s">
        <v>118</v>
      </c>
      <c r="D17" s="196">
        <v>360</v>
      </c>
      <c r="E17" s="196">
        <v>7714</v>
      </c>
      <c r="F17" s="199">
        <v>0</v>
      </c>
      <c r="G17" s="196"/>
      <c r="H17" s="196"/>
      <c r="I17" s="202">
        <v>0</v>
      </c>
      <c r="J17" s="188"/>
      <c r="K17" s="206"/>
      <c r="L17" s="199">
        <v>0</v>
      </c>
      <c r="M17" s="188"/>
      <c r="N17" s="206"/>
      <c r="O17" s="199">
        <v>0</v>
      </c>
      <c r="P17" s="208">
        <f t="shared" si="2"/>
        <v>0</v>
      </c>
      <c r="Q17" s="189">
        <f t="shared" si="3"/>
        <v>0</v>
      </c>
      <c r="R17" s="172">
        <f t="shared" si="4"/>
        <v>0</v>
      </c>
      <c r="S17" s="215"/>
    </row>
    <row r="18" spans="1:19" s="44" customFormat="1" ht="20.25" customHeight="1" thickBot="1">
      <c r="A18" s="218" t="s">
        <v>151</v>
      </c>
      <c r="B18" s="194" t="s">
        <v>138</v>
      </c>
      <c r="C18" s="185"/>
      <c r="D18" s="197"/>
      <c r="E18" s="197"/>
      <c r="F18" s="200"/>
      <c r="G18" s="197">
        <v>25</v>
      </c>
      <c r="H18" s="197">
        <v>500</v>
      </c>
      <c r="I18" s="203">
        <f t="shared" si="0"/>
        <v>20</v>
      </c>
      <c r="J18" s="182">
        <v>25</v>
      </c>
      <c r="K18" s="210">
        <v>500</v>
      </c>
      <c r="L18" s="200">
        <f t="shared" si="1"/>
        <v>20</v>
      </c>
      <c r="M18" s="182">
        <v>1</v>
      </c>
      <c r="N18" s="210">
        <v>109</v>
      </c>
      <c r="O18" s="200">
        <v>0</v>
      </c>
      <c r="P18" s="209">
        <v>0</v>
      </c>
      <c r="Q18" s="174">
        <f t="shared" si="3"/>
        <v>-20</v>
      </c>
      <c r="R18" s="158">
        <f t="shared" si="4"/>
        <v>-20</v>
      </c>
      <c r="S18" s="211" t="s">
        <v>154</v>
      </c>
    </row>
    <row r="19" s="30" customFormat="1" ht="12.75">
      <c r="B19" s="76"/>
    </row>
    <row r="20" spans="1:8" ht="13.5" thickBot="1">
      <c r="A20" s="235" t="s">
        <v>80</v>
      </c>
      <c r="B20" s="236"/>
      <c r="C20" s="236"/>
      <c r="D20" s="236"/>
      <c r="E20" s="236"/>
      <c r="F20" s="236"/>
      <c r="H20" s="159"/>
    </row>
    <row r="21" spans="1:14" ht="34.5" thickTop="1">
      <c r="A21" s="148" t="s">
        <v>0</v>
      </c>
      <c r="B21" s="138" t="s">
        <v>68</v>
      </c>
      <c r="C21" s="139" t="s">
        <v>78</v>
      </c>
      <c r="D21" s="139" t="s">
        <v>55</v>
      </c>
      <c r="E21" s="139" t="s">
        <v>79</v>
      </c>
      <c r="F21" s="140" t="s">
        <v>25</v>
      </c>
      <c r="H21" s="159"/>
      <c r="K21" s="159"/>
      <c r="N21" s="159"/>
    </row>
    <row r="22" spans="1:6" ht="12.75">
      <c r="A22" s="149" t="s">
        <v>71</v>
      </c>
      <c r="B22" s="63" t="s">
        <v>86</v>
      </c>
      <c r="C22" s="62"/>
      <c r="D22" s="62"/>
      <c r="E22" s="68">
        <v>0</v>
      </c>
      <c r="F22" s="141"/>
    </row>
    <row r="23" spans="1:6" ht="13.5" thickBot="1">
      <c r="A23" s="150" t="s">
        <v>40</v>
      </c>
      <c r="B23" s="142" t="s">
        <v>73</v>
      </c>
      <c r="C23" s="143"/>
      <c r="D23" s="143"/>
      <c r="E23" s="144">
        <v>0</v>
      </c>
      <c r="F23" s="145"/>
    </row>
    <row r="24" spans="1:6" s="30" customFormat="1" ht="13.5" thickTop="1">
      <c r="A24" s="23"/>
      <c r="B24" s="12"/>
      <c r="C24" s="23"/>
      <c r="D24" s="23"/>
      <c r="E24" s="67"/>
      <c r="F24" s="23"/>
    </row>
    <row r="25" spans="1:13" s="30" customFormat="1" ht="12.75">
      <c r="A25" s="23"/>
      <c r="B25" s="12"/>
      <c r="C25" s="23"/>
      <c r="D25" s="23"/>
      <c r="E25" s="67"/>
      <c r="F25" s="23"/>
      <c r="M25" s="217"/>
    </row>
  </sheetData>
  <sheetProtection/>
  <mergeCells count="22">
    <mergeCell ref="A7:B7"/>
    <mergeCell ref="P8:R8"/>
    <mergeCell ref="R9:R10"/>
    <mergeCell ref="S8:S10"/>
    <mergeCell ref="A9:A10"/>
    <mergeCell ref="B9:B10"/>
    <mergeCell ref="C9:C10"/>
    <mergeCell ref="D9:D10"/>
    <mergeCell ref="P9:P10"/>
    <mergeCell ref="Q9:Q10"/>
    <mergeCell ref="J9:J10"/>
    <mergeCell ref="K9:K10"/>
    <mergeCell ref="L9:L10"/>
    <mergeCell ref="M9:M10"/>
    <mergeCell ref="E9:E10"/>
    <mergeCell ref="F9:F10"/>
    <mergeCell ref="G9:G10"/>
    <mergeCell ref="N9:N10"/>
    <mergeCell ref="O9:O10"/>
    <mergeCell ref="A20:F20"/>
    <mergeCell ref="H9:H10"/>
    <mergeCell ref="I9:I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8"/>
  <sheetViews>
    <sheetView zoomScale="80" zoomScaleNormal="80" zoomScalePageLayoutView="0" workbookViewId="0" topLeftCell="A1">
      <selection activeCell="E29" sqref="E29"/>
    </sheetView>
  </sheetViews>
  <sheetFormatPr defaultColWidth="9.140625" defaultRowHeight="12.75"/>
  <cols>
    <col min="1" max="1" width="12.7109375" style="15" customWidth="1"/>
    <col min="2" max="2" width="61.140625" style="15" bestFit="1" customWidth="1"/>
    <col min="3" max="3" width="22.421875" style="0" customWidth="1"/>
    <col min="4" max="4" width="27.57421875" style="0" customWidth="1"/>
    <col min="5" max="5" width="12.7109375" style="15" customWidth="1"/>
    <col min="6" max="7" width="12.28125" style="15" customWidth="1"/>
    <col min="8" max="8" width="12.00390625" style="15" customWidth="1"/>
    <col min="9" max="9" width="12.8515625" style="15" customWidth="1"/>
    <col min="10" max="10" width="45.8515625" style="91" customWidth="1"/>
  </cols>
  <sheetData>
    <row r="2" spans="1:10" s="71" customFormat="1" ht="15.75">
      <c r="A2" s="84" t="s">
        <v>82</v>
      </c>
      <c r="B2" s="34"/>
      <c r="C2" s="85"/>
      <c r="E2" s="34"/>
      <c r="F2" s="34"/>
      <c r="G2" s="34"/>
      <c r="H2" s="34"/>
      <c r="I2" s="34"/>
      <c r="J2" s="123"/>
    </row>
    <row r="3" spans="1:9" s="91" customFormat="1" ht="18.75" customHeight="1">
      <c r="A3" s="146" t="s">
        <v>153</v>
      </c>
      <c r="B3" s="35"/>
      <c r="C3" s="147"/>
      <c r="E3" s="35"/>
      <c r="F3" s="35"/>
      <c r="G3" s="35"/>
      <c r="H3" s="35"/>
      <c r="I3" s="35"/>
    </row>
    <row r="4" ht="13.5" thickBot="1"/>
    <row r="5" spans="1:10" s="81" customFormat="1" ht="33.75" customHeight="1">
      <c r="A5" s="86" t="s">
        <v>53</v>
      </c>
      <c r="B5" s="121">
        <v>3490</v>
      </c>
      <c r="C5" s="126" t="s">
        <v>41</v>
      </c>
      <c r="D5" s="257" t="s">
        <v>98</v>
      </c>
      <c r="E5" s="258"/>
      <c r="F5" s="258"/>
      <c r="G5" s="258"/>
      <c r="H5" s="258"/>
      <c r="I5" s="259"/>
      <c r="J5" s="134" t="s">
        <v>25</v>
      </c>
    </row>
    <row r="6" spans="1:10" s="81" customFormat="1" ht="72.75" customHeight="1">
      <c r="A6" s="89" t="s">
        <v>56</v>
      </c>
      <c r="B6" s="87" t="s">
        <v>104</v>
      </c>
      <c r="C6" s="124"/>
      <c r="D6" s="127"/>
      <c r="E6" s="128"/>
      <c r="F6" s="128"/>
      <c r="G6" s="128"/>
      <c r="H6" s="128"/>
      <c r="I6" s="129"/>
      <c r="J6" s="169" t="s">
        <v>155</v>
      </c>
    </row>
    <row r="7" spans="1:10" s="81" customFormat="1" ht="80.25" customHeight="1">
      <c r="A7" s="125"/>
      <c r="B7" s="122"/>
      <c r="C7" s="80"/>
      <c r="D7" s="256" t="s">
        <v>67</v>
      </c>
      <c r="E7" s="256"/>
      <c r="F7" s="256"/>
      <c r="G7" s="256"/>
      <c r="H7" s="256"/>
      <c r="I7" s="256"/>
      <c r="J7" s="135" t="s">
        <v>156</v>
      </c>
    </row>
    <row r="8" spans="1:10" s="83" customFormat="1" ht="51">
      <c r="A8" s="260" t="s">
        <v>64</v>
      </c>
      <c r="B8" s="261"/>
      <c r="C8" s="82" t="s">
        <v>62</v>
      </c>
      <c r="D8" s="130" t="s">
        <v>65</v>
      </c>
      <c r="E8" s="132" t="s">
        <v>61</v>
      </c>
      <c r="F8" s="82" t="s">
        <v>74</v>
      </c>
      <c r="G8" s="82" t="s">
        <v>75</v>
      </c>
      <c r="H8" s="133" t="s">
        <v>145</v>
      </c>
      <c r="I8" s="131" t="s">
        <v>63</v>
      </c>
      <c r="J8" s="136"/>
    </row>
    <row r="9" spans="1:10" s="81" customFormat="1" ht="63" customHeight="1">
      <c r="A9" s="161" t="s">
        <v>57</v>
      </c>
      <c r="B9" s="160" t="s">
        <v>111</v>
      </c>
      <c r="C9" s="87"/>
      <c r="D9" s="162"/>
      <c r="E9" s="87"/>
      <c r="F9" s="88"/>
      <c r="G9" s="88"/>
      <c r="H9" s="88"/>
      <c r="I9" s="163"/>
      <c r="J9" s="169" t="s">
        <v>157</v>
      </c>
    </row>
    <row r="10" spans="1:10" s="81" customFormat="1" ht="62.25" customHeight="1">
      <c r="A10" s="161"/>
      <c r="B10" s="160" t="s">
        <v>112</v>
      </c>
      <c r="C10" s="87" t="s">
        <v>71</v>
      </c>
      <c r="D10" s="162" t="s">
        <v>113</v>
      </c>
      <c r="E10" s="170">
        <v>7054</v>
      </c>
      <c r="F10" s="170">
        <v>6820</v>
      </c>
      <c r="G10" s="170">
        <v>6820</v>
      </c>
      <c r="H10" s="170">
        <v>6509</v>
      </c>
      <c r="I10" s="171">
        <f>H10/G10</f>
        <v>0.9543988269794721</v>
      </c>
      <c r="J10" s="169" t="s">
        <v>158</v>
      </c>
    </row>
    <row r="11" spans="1:10" s="81" customFormat="1" ht="55.5" customHeight="1">
      <c r="A11" s="161"/>
      <c r="B11" s="160" t="s">
        <v>105</v>
      </c>
      <c r="C11" s="87" t="s">
        <v>72</v>
      </c>
      <c r="D11" s="164" t="s">
        <v>108</v>
      </c>
      <c r="E11" s="170">
        <v>0</v>
      </c>
      <c r="F11" s="170">
        <v>10</v>
      </c>
      <c r="G11" s="170">
        <v>10</v>
      </c>
      <c r="H11" s="170">
        <v>0</v>
      </c>
      <c r="I11" s="171">
        <v>0</v>
      </c>
      <c r="J11" s="166" t="s">
        <v>140</v>
      </c>
    </row>
    <row r="12" spans="1:10" s="81" customFormat="1" ht="60" customHeight="1">
      <c r="A12" s="161"/>
      <c r="B12" s="160" t="s">
        <v>106</v>
      </c>
      <c r="C12" s="87" t="s">
        <v>38</v>
      </c>
      <c r="D12" s="165" t="s">
        <v>109</v>
      </c>
      <c r="E12" s="170">
        <v>638</v>
      </c>
      <c r="F12" s="170">
        <v>750</v>
      </c>
      <c r="G12" s="170">
        <v>750</v>
      </c>
      <c r="H12" s="170">
        <v>540</v>
      </c>
      <c r="I12" s="171">
        <f>H12/G12</f>
        <v>0.72</v>
      </c>
      <c r="J12" s="169" t="s">
        <v>159</v>
      </c>
    </row>
    <row r="13" spans="1:10" s="81" customFormat="1" ht="75" customHeight="1">
      <c r="A13" s="161"/>
      <c r="B13" s="160" t="s">
        <v>107</v>
      </c>
      <c r="C13" s="87" t="s">
        <v>40</v>
      </c>
      <c r="D13" s="186" t="s">
        <v>110</v>
      </c>
      <c r="E13" s="170">
        <v>325</v>
      </c>
      <c r="F13" s="170">
        <v>206</v>
      </c>
      <c r="G13" s="170">
        <v>206</v>
      </c>
      <c r="H13" s="170">
        <v>340</v>
      </c>
      <c r="I13" s="171">
        <f>H13/G13</f>
        <v>1.6504854368932038</v>
      </c>
      <c r="J13" s="169" t="s">
        <v>160</v>
      </c>
    </row>
    <row r="15" spans="1:9" s="91" customFormat="1" ht="12.75" customHeight="1">
      <c r="A15" s="90" t="s">
        <v>66</v>
      </c>
      <c r="C15" s="92"/>
      <c r="E15" s="35"/>
      <c r="F15" s="35"/>
      <c r="G15" s="35"/>
      <c r="H15" s="35"/>
      <c r="I15" s="35"/>
    </row>
    <row r="16" spans="1:9" s="91" customFormat="1" ht="12.75" customHeight="1">
      <c r="A16" s="90" t="s">
        <v>69</v>
      </c>
      <c r="C16" s="92"/>
      <c r="E16" s="35"/>
      <c r="F16" s="35"/>
      <c r="G16" s="35"/>
      <c r="H16" s="35"/>
      <c r="I16" s="35"/>
    </row>
    <row r="17" spans="1:9" s="91" customFormat="1" ht="12.75" customHeight="1">
      <c r="A17" s="90" t="s">
        <v>96</v>
      </c>
      <c r="C17" s="92"/>
      <c r="E17" s="35"/>
      <c r="F17" s="35"/>
      <c r="G17" s="35"/>
      <c r="H17" s="35"/>
      <c r="I17" s="35"/>
    </row>
    <row r="18" spans="1:9" s="91" customFormat="1" ht="12.75" customHeight="1">
      <c r="A18" s="90" t="s">
        <v>97</v>
      </c>
      <c r="C18" s="92"/>
      <c r="E18" s="35"/>
      <c r="F18" s="35"/>
      <c r="G18" s="35"/>
      <c r="H18" s="35"/>
      <c r="I18" s="35"/>
    </row>
    <row r="19" ht="12.75" customHeight="1"/>
  </sheetData>
  <sheetProtection/>
  <mergeCells count="3">
    <mergeCell ref="A8:B8"/>
    <mergeCell ref="D7:I7"/>
    <mergeCell ref="D5:I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1"/>
  <sheetViews>
    <sheetView tabSelected="1" zoomScale="90" zoomScaleNormal="90" zoomScalePageLayoutView="0" workbookViewId="0" topLeftCell="A1">
      <selection activeCell="J34" sqref="J34"/>
    </sheetView>
  </sheetViews>
  <sheetFormatPr defaultColWidth="9.140625" defaultRowHeight="12.75"/>
  <cols>
    <col min="1" max="1" width="13.00390625" style="95" customWidth="1"/>
    <col min="2" max="2" width="19.421875" style="95" customWidth="1"/>
    <col min="3" max="3" width="14.140625" style="95" customWidth="1"/>
    <col min="4" max="4" width="15.421875" style="95" customWidth="1"/>
    <col min="5" max="5" width="17.421875" style="95" customWidth="1"/>
    <col min="6" max="6" width="17.57421875" style="95" customWidth="1"/>
    <col min="7" max="7" width="19.7109375" style="95" customWidth="1"/>
    <col min="8" max="8" width="21.8515625" style="95" customWidth="1"/>
    <col min="9" max="9" width="24.8515625" style="95" customWidth="1"/>
    <col min="10" max="10" width="29.00390625" style="95" customWidth="1"/>
    <col min="11" max="11" width="25.140625" style="95" customWidth="1"/>
    <col min="12" max="12" width="14.421875" style="95" customWidth="1"/>
    <col min="13" max="16384" width="9.140625" style="95" customWidth="1"/>
  </cols>
  <sheetData>
    <row r="2" spans="1:9" s="106" customFormat="1" ht="15.75">
      <c r="A2" s="105" t="s">
        <v>83</v>
      </c>
      <c r="C2" s="107"/>
      <c r="G2" s="108"/>
      <c r="H2" s="108"/>
      <c r="I2" s="108"/>
    </row>
    <row r="3" spans="1:9" s="100" customFormat="1" ht="12.75">
      <c r="A3" s="99"/>
      <c r="G3" s="101"/>
      <c r="H3" s="101"/>
      <c r="I3" s="101"/>
    </row>
    <row r="4" spans="1:9" s="103" customFormat="1" ht="12.75">
      <c r="A4" s="102" t="s">
        <v>59</v>
      </c>
      <c r="C4" s="102"/>
      <c r="G4" s="104"/>
      <c r="H4" s="104"/>
      <c r="I4" s="104"/>
    </row>
    <row r="5" spans="3:9" ht="13.5" thickBot="1">
      <c r="C5" s="94"/>
      <c r="E5" s="94"/>
      <c r="F5" s="94"/>
      <c r="G5" s="96"/>
      <c r="H5" s="96"/>
      <c r="I5" s="96"/>
    </row>
    <row r="6" spans="1:11" ht="12.75" customHeight="1">
      <c r="A6" s="274" t="s">
        <v>31</v>
      </c>
      <c r="B6" s="270" t="s">
        <v>42</v>
      </c>
      <c r="C6" s="119" t="s">
        <v>43</v>
      </c>
      <c r="D6" s="119" t="s">
        <v>44</v>
      </c>
      <c r="E6" s="119" t="s">
        <v>58</v>
      </c>
      <c r="F6" s="119" t="s">
        <v>136</v>
      </c>
      <c r="G6" s="270" t="s">
        <v>137</v>
      </c>
      <c r="H6" s="270" t="s">
        <v>47</v>
      </c>
      <c r="I6" s="270" t="s">
        <v>146</v>
      </c>
      <c r="J6" s="271" t="s">
        <v>48</v>
      </c>
      <c r="K6" s="265" t="s">
        <v>25</v>
      </c>
    </row>
    <row r="7" spans="1:11" ht="12.75" customHeight="1">
      <c r="A7" s="275"/>
      <c r="B7" s="268"/>
      <c r="C7" s="93" t="s">
        <v>26</v>
      </c>
      <c r="D7" s="93" t="s">
        <v>49</v>
      </c>
      <c r="E7" s="93" t="s">
        <v>49</v>
      </c>
      <c r="F7" s="268" t="s">
        <v>28</v>
      </c>
      <c r="G7" s="268"/>
      <c r="H7" s="268"/>
      <c r="I7" s="268"/>
      <c r="J7" s="272"/>
      <c r="K7" s="266"/>
    </row>
    <row r="8" spans="1:11" ht="51.75" customHeight="1" thickBot="1">
      <c r="A8" s="276"/>
      <c r="B8" s="269"/>
      <c r="C8" s="120" t="s">
        <v>27</v>
      </c>
      <c r="D8" s="120" t="s">
        <v>27</v>
      </c>
      <c r="E8" s="120" t="s">
        <v>27</v>
      </c>
      <c r="F8" s="269"/>
      <c r="G8" s="269"/>
      <c r="H8" s="269"/>
      <c r="I8" s="269"/>
      <c r="J8" s="273"/>
      <c r="K8" s="267"/>
    </row>
    <row r="9" spans="1:11" ht="30" customHeight="1">
      <c r="A9" s="216">
        <v>9140180</v>
      </c>
      <c r="B9" s="111" t="s">
        <v>138</v>
      </c>
      <c r="C9" s="111">
        <v>500</v>
      </c>
      <c r="D9" s="111">
        <v>2020</v>
      </c>
      <c r="E9" s="111">
        <v>2020</v>
      </c>
      <c r="F9" s="168" t="s">
        <v>147</v>
      </c>
      <c r="G9" s="111">
        <v>500</v>
      </c>
      <c r="H9" s="111"/>
      <c r="I9" s="111"/>
      <c r="J9" s="177">
        <v>0</v>
      </c>
      <c r="K9" s="167" t="s">
        <v>152</v>
      </c>
    </row>
    <row r="10" spans="1:9" ht="12.75">
      <c r="A10" s="96"/>
      <c r="B10" s="96"/>
      <c r="C10" s="96"/>
      <c r="D10" s="96"/>
      <c r="E10" s="96"/>
      <c r="F10" s="96"/>
      <c r="G10" s="96"/>
      <c r="H10" s="96"/>
      <c r="I10" s="96"/>
    </row>
    <row r="11" spans="5:9" ht="12.75">
      <c r="E11" s="96"/>
      <c r="F11" s="96"/>
      <c r="G11" s="96"/>
      <c r="H11" s="96"/>
      <c r="I11" s="96"/>
    </row>
    <row r="12" spans="7:9" ht="12.75" customHeight="1">
      <c r="G12" s="96"/>
      <c r="H12" s="96"/>
      <c r="I12" s="96"/>
    </row>
    <row r="13" spans="1:9" s="103" customFormat="1" ht="12.75">
      <c r="A13" s="102" t="s">
        <v>60</v>
      </c>
      <c r="G13" s="104"/>
      <c r="H13" s="104"/>
      <c r="I13" s="104"/>
    </row>
    <row r="14" spans="3:9" ht="16.5" thickBot="1">
      <c r="C14" s="109"/>
      <c r="D14" s="97"/>
      <c r="E14" s="94"/>
      <c r="F14" s="94"/>
      <c r="G14" s="97"/>
      <c r="H14" s="98"/>
      <c r="I14" s="98"/>
    </row>
    <row r="15" spans="1:12" ht="18.75" customHeight="1">
      <c r="A15" s="274" t="s">
        <v>31</v>
      </c>
      <c r="B15" s="270" t="s">
        <v>42</v>
      </c>
      <c r="C15" s="119" t="s">
        <v>29</v>
      </c>
      <c r="D15" s="119" t="s">
        <v>43</v>
      </c>
      <c r="E15" s="119" t="s">
        <v>44</v>
      </c>
      <c r="F15" s="119" t="s">
        <v>45</v>
      </c>
      <c r="G15" s="119" t="s">
        <v>32</v>
      </c>
      <c r="H15" s="270" t="s">
        <v>46</v>
      </c>
      <c r="I15" s="270" t="s">
        <v>150</v>
      </c>
      <c r="J15" s="270" t="s">
        <v>47</v>
      </c>
      <c r="K15" s="270" t="s">
        <v>48</v>
      </c>
      <c r="L15" s="262" t="s">
        <v>25</v>
      </c>
    </row>
    <row r="16" spans="1:12" ht="12.75">
      <c r="A16" s="275"/>
      <c r="B16" s="268"/>
      <c r="C16" s="93" t="s">
        <v>30</v>
      </c>
      <c r="D16" s="93" t="s">
        <v>26</v>
      </c>
      <c r="E16" s="93" t="s">
        <v>49</v>
      </c>
      <c r="F16" s="93" t="s">
        <v>49</v>
      </c>
      <c r="G16" s="93" t="s">
        <v>28</v>
      </c>
      <c r="H16" s="268"/>
      <c r="I16" s="268"/>
      <c r="J16" s="268"/>
      <c r="K16" s="268"/>
      <c r="L16" s="263"/>
    </row>
    <row r="17" spans="1:12" ht="13.5" thickBot="1">
      <c r="A17" s="276"/>
      <c r="B17" s="269"/>
      <c r="C17" s="120"/>
      <c r="D17" s="120" t="s">
        <v>27</v>
      </c>
      <c r="E17" s="120" t="s">
        <v>27</v>
      </c>
      <c r="F17" s="120" t="s">
        <v>27</v>
      </c>
      <c r="G17" s="120"/>
      <c r="H17" s="269"/>
      <c r="I17" s="269"/>
      <c r="J17" s="269"/>
      <c r="K17" s="269"/>
      <c r="L17" s="264"/>
    </row>
    <row r="18" spans="1:12" ht="12.75">
      <c r="A18" s="116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8"/>
    </row>
    <row r="19" spans="1:12" ht="12.75">
      <c r="A19" s="110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2"/>
    </row>
    <row r="20" spans="1:12" ht="12.75">
      <c r="A20" s="110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2"/>
    </row>
    <row r="21" spans="1:12" ht="13.5" thickBot="1">
      <c r="A21" s="113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5"/>
    </row>
  </sheetData>
  <sheetProtection/>
  <mergeCells count="15">
    <mergeCell ref="A6:A8"/>
    <mergeCell ref="A15:A17"/>
    <mergeCell ref="B15:B17"/>
    <mergeCell ref="H15:H17"/>
    <mergeCell ref="I15:I17"/>
    <mergeCell ref="J15:J17"/>
    <mergeCell ref="L15:L17"/>
    <mergeCell ref="K6:K8"/>
    <mergeCell ref="F7:F8"/>
    <mergeCell ref="K15:K17"/>
    <mergeCell ref="B6:B8"/>
    <mergeCell ref="G6:G8"/>
    <mergeCell ref="H6:H8"/>
    <mergeCell ref="I6:I8"/>
    <mergeCell ref="J6:J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2020-09-14T11:12:55Z</cp:lastPrinted>
  <dcterms:created xsi:type="dcterms:W3CDTF">2006-01-12T07:01:41Z</dcterms:created>
  <dcterms:modified xsi:type="dcterms:W3CDTF">2020-10-01T11:33:23Z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