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tabRatio="715" activeTab="4"/>
  </bookViews>
  <sheets>
    <sheet name="Aneksi nr.1" sheetId="1" r:id="rId1"/>
    <sheet name="Aneksi nr.2" sheetId="2" r:id="rId2"/>
    <sheet name="Aneksi nr. 3 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 localSheetId="2">[48]![Macros Import].qbop</definedName>
    <definedName name="[MacrosImport].qbop">[48]![Macros Import].qbop</definedName>
    <definedName name="\A" localSheetId="2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2" hidden="1">'[51]DAILY from archive'!#REF!</definedName>
    <definedName name="__123Graph_A" hidden="1">'[51]DAILY from archive'!#REF!</definedName>
    <definedName name="__123Graph_AADVANCE" localSheetId="2" hidden="1">#REF!</definedName>
    <definedName name="__123Graph_AADVANCE" hidden="1">#REF!</definedName>
    <definedName name="__123Graph_ACPI/ER_LOG" localSheetId="2" hidden="1">'[1]ER'!#REF!</definedName>
    <definedName name="__123Graph_ACPI/ER_LOG" hidden="1">'[1]ER'!#REF!</definedName>
    <definedName name="__123Graph_ACUMCHANGE" localSheetId="2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2" hidden="1">'[39]DAILY from archive'!#REF!</definedName>
    <definedName name="__123Graph_ADAILYRATE" hidden="1">'[39]DAILY from archive'!#REF!</definedName>
    <definedName name="__123Graph_AGRAPH1" localSheetId="2" hidden="1">'[8]M'!#REF!</definedName>
    <definedName name="__123Graph_AGRAPH1" hidden="1">'[8]M'!#REF!</definedName>
    <definedName name="__123Graph_AGRAPH2" localSheetId="2" hidden="1">'[8]M'!#REF!</definedName>
    <definedName name="__123Graph_AGRAPH2" hidden="1">'[8]M'!#REF!</definedName>
    <definedName name="__123Graph_AGRAPH3" localSheetId="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2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2" hidden="1">'[50]revagtrim'!#REF!</definedName>
    <definedName name="__123Graph_B" hidden="1">'[50]revagtrim'!#REF!</definedName>
    <definedName name="__123Graph_BCPI/ER_LOG" localSheetId="2" hidden="1">'[1]ER'!#REF!</definedName>
    <definedName name="__123Graph_BCPI/ER_LOG" hidden="1">'[1]ER'!#REF!</definedName>
    <definedName name="__123Graph_BCUMCHANGE" localSheetId="2" hidden="1">'[39]DAILY from archive'!#REF!</definedName>
    <definedName name="__123Graph_BCUMCHANGE" hidden="1">'[39]DAILY from archive'!#REF!</definedName>
    <definedName name="__123Graph_BDAILYEXR" localSheetId="2" hidden="1">'[39]DAILY from archive'!#REF!</definedName>
    <definedName name="__123Graph_BDAILYEXR" hidden="1">'[39]DAILY from archive'!#REF!</definedName>
    <definedName name="__123Graph_BDAILYRATE" localSheetId="2" hidden="1">'[39]DAILY from archive'!#REF!</definedName>
    <definedName name="__123Graph_BDAILYRATE" hidden="1">'[39]DAILY from archive'!#REF!</definedName>
    <definedName name="__123Graph_BIBA/IBRD" localSheetId="2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2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2" hidden="1">'[50]revagtrim'!#REF!</definedName>
    <definedName name="__123Graph_C" hidden="1">'[50]revagtrim'!#REF!</definedName>
    <definedName name="__123Graph_CDAILYEXR" localSheetId="2" hidden="1">'[39]DAILY from archive'!#REF!</definedName>
    <definedName name="__123Graph_CDAILYEXR" hidden="1">'[39]DAILY from archive'!#REF!</definedName>
    <definedName name="__123Graph_CDAILYRATE" localSheetId="2" hidden="1">'[39]DAILY from archive'!#REF!</definedName>
    <definedName name="__123Graph_CDAILYRATE" hidden="1">'[39]DAILY from archive'!#REF!</definedName>
    <definedName name="__123Graph_CREER" localSheetId="2" hidden="1">'[1]ER'!#REF!</definedName>
    <definedName name="__123Graph_CREER" hidden="1">'[1]ER'!#REF!</definedName>
    <definedName name="__123Graph_D" localSheetId="2" hidden="1">'[5]SEI'!#REF!</definedName>
    <definedName name="__123Graph_D" hidden="1">'[5]SEI'!#REF!</definedName>
    <definedName name="__123Graph_DDAILYEXR" localSheetId="2" hidden="1">'[39]DAILY from archive'!#REF!</definedName>
    <definedName name="__123Graph_DDAILYEXR" hidden="1">'[39]DAILY from archive'!#REF!</definedName>
    <definedName name="__123Graph_DDAILYRATE" localSheetId="2" hidden="1">'[39]DAILY from archive'!#REF!</definedName>
    <definedName name="__123Graph_DDAILYRATE" hidden="1">'[39]DAILY from archive'!#REF!</definedName>
    <definedName name="__123Graph_E" localSheetId="2" hidden="1">'[5]SEI'!#REF!</definedName>
    <definedName name="__123Graph_E" hidden="1">'[5]SEI'!#REF!</definedName>
    <definedName name="__123Graph_EDAILYEXR" localSheetId="2" hidden="1">'[39]DAILY from archive'!#REF!</definedName>
    <definedName name="__123Graph_EDAILYEXR" hidden="1">'[39]DAILY from archive'!#REF!</definedName>
    <definedName name="__123Graph_F" localSheetId="2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2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2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2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2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2">'[43]Bask_fd'!#REF!</definedName>
    <definedName name="basktinf">'[43]Bask_fd'!#REF!</definedName>
    <definedName name="basktinf12\" localSheetId="2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2">#REF!</definedName>
    <definedName name="cont">#REF!</definedName>
    <definedName name="CONTENTS">#REF!</definedName>
    <definedName name="Copyfrom">#REF!</definedName>
    <definedName name="COUNTER" localSheetId="2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2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2">'[35]2003'!#REF!</definedName>
    <definedName name="Dhjetor_Ar_TOT_Lek">'[35]2003'!#REF!</definedName>
    <definedName name="Dhjetor_Ar_TOT_Valute" localSheetId="2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2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2">'[35]2003'!#REF!</definedName>
    <definedName name="Gusht_Ar_TOT_Lek">'[35]2003'!#REF!</definedName>
    <definedName name="Gusht_Ar_TOT_Valute" localSheetId="2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2">'[35]2003'!#REF!</definedName>
    <definedName name="Janar_Ar_TOT_Lek">'[35]2003'!#REF!</definedName>
    <definedName name="Janar_Ar_TOT_Valute" localSheetId="2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2">'[35]2003'!#REF!</definedName>
    <definedName name="Korrik_Ar_TOT_Lek">'[35]2003'!#REF!</definedName>
    <definedName name="Korrik_Ar_TOT_Valute" localSheetId="2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2">#REF!</definedName>
    <definedName name="MACRO">#REF!</definedName>
    <definedName name="MACROS">#REF!</definedName>
    <definedName name="Maj_Ar_TOT_Lek" localSheetId="2">'[35]2003'!#REF!</definedName>
    <definedName name="Maj_Ar_TOT_Lek">'[35]2003'!#REF!</definedName>
    <definedName name="Maj_Ar_TOT_Valute" localSheetId="2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2">#REF!</definedName>
    <definedName name="MIDDLE">#REF!</definedName>
    <definedName name="MNT_1_TB">#REF!</definedName>
    <definedName name="MNT_2_TB">#REF!</definedName>
    <definedName name="MNT_3_TB">#REF!</definedName>
    <definedName name="mod1.03" localSheetId="2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2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2">'[35]2003'!#REF!</definedName>
    <definedName name="Nentor_Ar_TOT_Lek">'[35]2003'!#REF!</definedName>
    <definedName name="Nentor_Ar_TOT_Valute" localSheetId="2">'[35]2003'!#REF!</definedName>
    <definedName name="Nentor_Ar_TOT_Valute">'[35]2003'!#REF!</definedName>
    <definedName name="newname" localSheetId="2" hidden="1">'[20]ER'!#REF!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2">'[16]Model'!#REF!</definedName>
    <definedName name="NFP_VE">'[16]Model'!#REF!</definedName>
    <definedName name="NFP_VE_1" localSheetId="2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2">#REF!</definedName>
    <definedName name="outl">#REF!</definedName>
    <definedName name="outl2">#REF!</definedName>
    <definedName name="OUTLOOK">#REF!</definedName>
    <definedName name="OUTLOOK2">#REF!</definedName>
    <definedName name="p" localSheetId="2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2">'[16]Model'!#REF!</definedName>
    <definedName name="PEOP">'[16]Model'!#REF!</definedName>
    <definedName name="PEOP_1" localSheetId="2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2">'[35]2003'!#REF!</definedName>
    <definedName name="Prill_Ar_TOT_Lek">'[35]2003'!#REF!</definedName>
    <definedName name="Prill_Ar_TOT_Valute" localSheetId="2">'[35]2003'!#REF!</definedName>
    <definedName name="Prill_Ar_TOT_Valute">'[35]2003'!#REF!</definedName>
    <definedName name="print">#REF!</definedName>
    <definedName name="_xlnm.Print_Area" localSheetId="2">'Aneksi nr. 3 '!$A$1:$S$25</definedName>
    <definedName name="_xlnm.Print_Area" localSheetId="3">'Aneksi nr. 4'!$A$1:$J$19</definedName>
    <definedName name="_xlnm.Print_Area" localSheetId="4">'Aneksi nr. 5'!$A$1:$L$22</definedName>
    <definedName name="_xlnm.Print_Area" localSheetId="0">'Aneksi nr.1'!$A$1:$I$21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2">'[35]2003'!#REF!</definedName>
    <definedName name="Qershor_Ar_TOT_Lek">'[35]2003'!#REF!</definedName>
    <definedName name="Qershor_Ar_TOT_Valute" localSheetId="2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2">'[35]2003'!#REF!</definedName>
    <definedName name="Shkurt_Ar_TOT_Lek">'[35]2003'!#REF!</definedName>
    <definedName name="Shkurt_Ar_TOT_Valute" localSheetId="2">'[35]2003'!#REF!</definedName>
    <definedName name="Shkurt_Ar_TOT_Valute">'[35]2003'!#REF!</definedName>
    <definedName name="Shtator_Ar_TOT_Lek" localSheetId="2">'[35]2003'!#REF!</definedName>
    <definedName name="Shtator_Ar_TOT_Lek">'[35]2003'!#REF!</definedName>
    <definedName name="Shtator_Ar_TOT_Valute" localSheetId="2">'[35]2003'!#REF!</definedName>
    <definedName name="Shtator_Ar_TOT_Valute">'[35]2003'!#REF!</definedName>
    <definedName name="STOP" localSheetId="2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2">#REF!</definedName>
    <definedName name="tab11">#REF!</definedName>
    <definedName name="tab12" localSheetId="2">#REF!</definedName>
    <definedName name="tab12">#REF!</definedName>
    <definedName name="tab13">#REF!</definedName>
    <definedName name="tab14" localSheetId="2">#REF!</definedName>
    <definedName name="tab14">#REF!</definedName>
    <definedName name="tab15" localSheetId="2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2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2">'[35]2003'!#REF!</definedName>
    <definedName name="Tetor_Ar_TOT_Lek">'[35]2003'!#REF!</definedName>
    <definedName name="Tetor_Ar_TOT_Valute" localSheetId="2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2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<sst xmlns="http://schemas.openxmlformats.org/spreadsheetml/2006/main" count="256" uniqueCount="184">
  <si>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</si>
  <si>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</si>
  <si>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</si>
  <si>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</si>
  <si>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</si>
  <si>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</si>
  <si>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</si>
  <si>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</si>
  <si>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</si>
  <si>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</si>
  <si>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</si>
  <si>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</si>
  <si>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</si>
  <si>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</si>
  <si>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</si>
  <si>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</si>
  <si>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</si>
  <si>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</si>
  <si>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</si>
  <si>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</si>
  <si>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</si>
  <si>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</si>
  <si>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</si>
  <si>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</si>
  <si>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</si>
  <si>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</si>
  <si>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</si>
  <si>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</si>
  <si>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</si>
  <si>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</si>
  <si>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</si>
  <si>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</si>
  <si>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</si>
  <si>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</si>
  <si>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</si>
  <si>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</si>
  <si>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</si>
  <si>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</si>
  <si>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</si>
  <si>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</si>
  <si>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</si>
  <si>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</si>
  <si>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</si>
  <si>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</si>
  <si>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</si>
  <si>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</si>
  <si>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</si>
  <si>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</si>
  <si>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</si>
  <si>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</si>
  <si>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</si>
  <si>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</si>
  <si>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</si>
  <si>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</si>
  <si>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</si>
  <si>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</si>
  <si>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</si>
  <si>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</si>
  <si>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</si>
  <si>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</si>
  <si>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</si>
  <si>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</si>
  <si>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</si>
  <si>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</si>
  <si>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</si>
  <si>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</si>
  <si>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</si>
  <si>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</si>
  <si>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</si>
  <si>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</si>
  <si>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</si>
  <si>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</si>
  <si>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</si>
  <si>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</si>
  <si>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</si>
  <si>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</si>
  <si>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</si>
  <si>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</si>
  <si>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</si>
  <si>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</si>
  <si>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</si>
  <si>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</si>
  <si>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</si>
  <si>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</si>
  <si>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</si>
  <si>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</si>
  <si>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</si>
  <si>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</si>
  <si>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</si>
  <si>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</si>
  <si>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</si>
  <si>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</si>
  <si>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</si>
  <si>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</si>
  <si>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</si>
  <si>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</si>
  <si>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</si>
  <si>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</si>
  <si>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</si>
  <si>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</si>
  <si>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</si>
  <si>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</si>
  <si>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</si>
  <si>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</si>
  <si>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</si>
  <si>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</si>
  <si>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</si>
  <si>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</si>
  <si>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</si>
  <si>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</si>
  <si>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</si>
  <si>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</si>
  <si>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</si>
  <si>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</si>
  <si>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</si>
  <si>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Drejtesise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</si>
  <si>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</si>
  <si>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</si>
  <si>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</si>
  <si>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</si>
  <si>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</si>
  <si>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</si>
  <si>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</si>
  <si>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</si>
  <si>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</si>
  <si>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</si>
  <si>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</si>
  <si>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</si>
  <si>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</si>
  <si>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</si>
  <si>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</si>
  <si>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</si>
  <si>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</si>
  <si>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Ndertim Shtese Anesore dhe Shtese Kati ne Godinen e Drejtorise se pergjithshme te Sherbimit Te Proves</t>
  </si>
  <si>
    <t>18AS001</t>
  </si>
  <si>
    <t>cope</t>
  </si>
  <si>
    <t>m2</t>
  </si>
  <si>
    <t>18AQ403</t>
  </si>
  <si>
    <t>Blerje Paisje Elektronike</t>
  </si>
  <si>
    <t>18CE101</t>
  </si>
  <si>
    <t>Projekti shtese kati dhe shtese anesore</t>
  </si>
  <si>
    <t>Gra te denuara   (me denime alternative) te perfshira ne programin e riintegrimit</t>
  </si>
  <si>
    <t>i
vitit paraardhes
Viti  2019</t>
  </si>
  <si>
    <t>Viti 2020</t>
  </si>
  <si>
    <t>Plan Fillestar Viti 2020</t>
  </si>
  <si>
    <t>Plan i Rishikuar Viti 2020</t>
  </si>
  <si>
    <t>i vitit paraardhes
Viti 2019</t>
  </si>
  <si>
    <t>Plan                   Viti 2020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</si>
  <si>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2019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</si>
  <si>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2019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</si>
  <si>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 xml:space="preserve">) 2019 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</si>
  <si>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2020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</si>
  <si>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2020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</si>
  <si>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2020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</si>
  <si>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 2020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</si>
  <si>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2020</t>
    </r>
  </si>
  <si>
    <t>Buxheti 2020</t>
  </si>
  <si>
    <t>Plani i buxhetit viti 2020</t>
  </si>
  <si>
    <t>Blerje Paisje Zyre</t>
  </si>
  <si>
    <t>Produkti nuk është realizuar .</t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</si>
  <si>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 xml:space="preserve">.nuk eshte realizuar. Ne mosrealizimin e tij ka ndikuar problemet teknike te pajisjeve elektronike ( byrzylyket) kontrate e zgjidhur nga Ministria e Drejtesise nr.prot 6473 date 19.09.2019.
</t>
    </r>
  </si>
  <si>
    <t>18AS101</t>
  </si>
  <si>
    <t xml:space="preserve"> Plani i Periudhes/progresiv 12 mujori 2020</t>
  </si>
  <si>
    <t>i
Periudhes/progresiv 12 mujori 2020</t>
  </si>
  <si>
    <t xml:space="preserve"> Plani i Periudhes/progresiv 12 mujor 2020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</si>
  <si>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 2020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</si>
  <si>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)2020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</si>
  <si>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12/ mujorit</t>
    </r>
    <r>
      <rPr>
        <b/>
        <sz val="8"/>
        <rFont val="Arial"/>
        <family val="2"/>
      </rPr>
      <t>) 2020</t>
    </r>
  </si>
  <si>
    <t>Niveli faktik ne fund te 12/mujorit 2020</t>
  </si>
  <si>
    <t>REALIZIMI për periudhën e raportimit (12/mujore)</t>
  </si>
  <si>
    <t>REALIZIMI për periudhën e raportimit (12-mujore/vjetore)</t>
  </si>
  <si>
    <t>Periudha e Raportimit:  12 mujori 2020</t>
  </si>
  <si>
    <t>Sherbimi I proves ne 12/ mujorin e Vitit 2020 ka perpunuar 13664 dosje me denime alternative, nga te cilat 3806 persona te mbikqyrur kane perfunduar denimin dhe 1667 dosje te perfunduar nga amnistia.</t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</si>
  <si>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108 %
Ne realizimin e tij ka ndikuar numri me i LARTE I vendimeve gjygjesore.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</si>
  <si>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160%.
Ne realizimin e tij ka ndikuar bashkpunimi me institucionet shteterore dhe shoqerine civile .
Nderkohe, eshte verejtur problematika e mungeses se psikologut ne strukure .</t>
    </r>
  </si>
  <si>
    <t xml:space="preserve">Produkti është realizuar në masën108%.Gjatë 12-mujorit të vitit  2020 </t>
  </si>
  <si>
    <t xml:space="preserve">Produkti është realizuar në masën 160%.Gjatë 12-mujorit të vitit  2020 </t>
  </si>
  <si>
    <t>PERFUNDUAR</t>
  </si>
  <si>
    <t>Procedure e perfunduar pjeserisht per shkak te pandemise COVID -2019</t>
  </si>
  <si>
    <t>PROCEDURE E PERFUNDUAR PJESERISHT PER SHKAK TE COVID-2019</t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</si>
  <si>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78.5%
Ne mosrealizimin e tij ka ndikuar  Produkti B.
</t>
    </r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</si>
  <si>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 78.5%
Ne mosrealizimin e tij ka ndikuar  Objektivi 1.1.B
Nderkohe, eshte verejtur problematika teknike  kontrate zgjidhur nga Ministria e Drejtesise me nr.prot 6473 date 19.09.2019. 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</si>
  <si>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46 %                  Ne realizimin e tij ka ndikuar numri me I ulët I vendimeve gjygjesore per grate ne procesin e riintegrimit.
</t>
    </r>
  </si>
  <si>
    <t xml:space="preserve">Produkti është realizuar në masën 46%.Gjatë 12-mujorit të vitit  2020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</si>
</sst>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28"/>
      <name val="Arial"/>
      <family val="2"/>
    </font>
    <font>
      <b/>
      <i/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i/>
      <sz val="11"/>
      <color theme="1"/>
      <name val="Calibri"/>
      <family val="2"/>
    </font>
    <font>
      <b/>
      <sz val="8"/>
      <color theme="1" tint="0.24998000264167786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9" fillId="0" borderId="23" xfId="0" applyNumberFormat="1" applyFont="1" applyFill="1" applyBorder="1" applyAlignment="1">
      <alignment horizontal="center" vertical="center"/>
    </xf>
    <xf numFmtId="49" fontId="79" fillId="0" borderId="24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9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82" fillId="26" borderId="15" xfId="0" applyFont="1" applyFill="1" applyBorder="1" applyAlignment="1">
      <alignment horizontal="center"/>
    </xf>
    <xf numFmtId="0" fontId="79" fillId="28" borderId="16" xfId="0" applyFont="1" applyFill="1" applyBorder="1" applyAlignment="1">
      <alignment horizontal="center"/>
    </xf>
    <xf numFmtId="177" fontId="79" fillId="28" borderId="9" xfId="0" applyNumberFormat="1" applyFont="1" applyFill="1" applyBorder="1" applyAlignment="1">
      <alignment horizontal="center"/>
    </xf>
    <xf numFmtId="177" fontId="79" fillId="28" borderId="28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77" fontId="79" fillId="29" borderId="30" xfId="0" applyNumberFormat="1" applyFont="1" applyFill="1" applyBorder="1" applyAlignment="1">
      <alignment horizontal="center"/>
    </xf>
    <xf numFmtId="0" fontId="82" fillId="26" borderId="16" xfId="0" applyFont="1" applyFill="1" applyBorder="1" applyAlignment="1">
      <alignment horizontal="center"/>
    </xf>
    <xf numFmtId="177" fontId="82" fillId="26" borderId="9" xfId="0" applyNumberFormat="1" applyFont="1" applyFill="1" applyBorder="1" applyAlignment="1">
      <alignment horizontal="center"/>
    </xf>
    <xf numFmtId="177" fontId="79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83" fillId="26" borderId="34" xfId="0" applyNumberFormat="1" applyFont="1" applyFill="1" applyBorder="1" applyAlignment="1">
      <alignment horizontal="center"/>
    </xf>
    <xf numFmtId="0" fontId="83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9" fillId="0" borderId="36" xfId="0" applyFont="1" applyBorder="1" applyAlignment="1">
      <alignment horizontal="center" vertical="center" wrapText="1"/>
    </xf>
    <xf numFmtId="0" fontId="87" fillId="27" borderId="9" xfId="0" applyFont="1" applyFill="1" applyBorder="1" applyAlignment="1">
      <alignment horizontal="center" vertical="center" wrapText="1"/>
    </xf>
    <xf numFmtId="0" fontId="87" fillId="27" borderId="9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78" fillId="0" borderId="0" xfId="0" applyFont="1" applyAlignment="1">
      <alignment/>
    </xf>
    <xf numFmtId="0" fontId="91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Border="1" applyAlignment="1">
      <alignment vertical="center"/>
      <protection/>
    </xf>
    <xf numFmtId="0" fontId="80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horizontal="left" vertical="center"/>
      <protection/>
    </xf>
    <xf numFmtId="0" fontId="81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70" fillId="27" borderId="43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92" fillId="0" borderId="20" xfId="0" applyFont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3" fillId="27" borderId="48" xfId="0" applyFont="1" applyFill="1" applyBorder="1" applyAlignment="1">
      <alignment horizontal="center" vertical="center" wrapText="1"/>
    </xf>
    <xf numFmtId="0" fontId="93" fillId="0" borderId="49" xfId="0" applyFont="1" applyFill="1" applyBorder="1" applyAlignment="1">
      <alignment horizontal="center" vertical="center" wrapText="1"/>
    </xf>
    <xf numFmtId="177" fontId="79" fillId="29" borderId="38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0" fontId="4" fillId="27" borderId="55" xfId="0" applyFont="1" applyFill="1" applyBorder="1" applyAlignment="1">
      <alignment horizontal="center"/>
    </xf>
    <xf numFmtId="177" fontId="4" fillId="27" borderId="54" xfId="0" applyNumberFormat="1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89" fillId="0" borderId="0" xfId="0" applyFont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93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95" fillId="0" borderId="0" xfId="107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/>
    </xf>
    <xf numFmtId="3" fontId="0" fillId="26" borderId="38" xfId="0" applyNumberFormat="1" applyFont="1" applyFill="1" applyBorder="1" applyAlignment="1">
      <alignment horizontal="center" vertical="center"/>
    </xf>
    <xf numFmtId="3" fontId="0" fillId="30" borderId="0" xfId="0" applyNumberFormat="1" applyFont="1" applyFill="1" applyBorder="1" applyAlignment="1">
      <alignment horizontal="center" vertical="center"/>
    </xf>
    <xf numFmtId="0" fontId="90" fillId="30" borderId="9" xfId="107" applyFont="1" applyFill="1" applyBorder="1" applyAlignment="1">
      <alignment horizontal="center" vertical="center" wrapText="1"/>
      <protection/>
    </xf>
    <xf numFmtId="0" fontId="96" fillId="0" borderId="9" xfId="0" applyFont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center" vertical="center" wrapText="1"/>
      <protection/>
    </xf>
    <xf numFmtId="9" fontId="0" fillId="26" borderId="9" xfId="112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left" vertical="center" wrapText="1"/>
      <protection/>
    </xf>
    <xf numFmtId="9" fontId="59" fillId="27" borderId="9" xfId="0" applyNumberFormat="1" applyFont="1" applyFill="1" applyBorder="1" applyAlignment="1">
      <alignment horizontal="left" vertical="top" wrapText="1"/>
    </xf>
    <xf numFmtId="0" fontId="4" fillId="27" borderId="28" xfId="105" applyFont="1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9" fontId="57" fillId="27" borderId="9" xfId="0" applyNumberFormat="1" applyFont="1" applyFill="1" applyBorder="1" applyAlignment="1">
      <alignment horizontal="left" vertical="center" wrapText="1"/>
    </xf>
    <xf numFmtId="3" fontId="2" fillId="27" borderId="9" xfId="0" applyNumberFormat="1" applyFont="1" applyFill="1" applyBorder="1" applyAlignment="1">
      <alignment horizontal="center" vertical="center"/>
    </xf>
    <xf numFmtId="9" fontId="2" fillId="26" borderId="9" xfId="112" applyFont="1" applyFill="1" applyBorder="1" applyAlignment="1">
      <alignment horizontal="center" vertical="center" wrapText="1"/>
    </xf>
    <xf numFmtId="3" fontId="0" fillId="26" borderId="24" xfId="0" applyNumberFormat="1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3" fontId="0" fillId="26" borderId="30" xfId="0" applyNumberFormat="1" applyFont="1" applyFill="1" applyBorder="1" applyAlignment="1">
      <alignment horizontal="center" vertical="center"/>
    </xf>
    <xf numFmtId="3" fontId="0" fillId="26" borderId="61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218" fontId="0" fillId="27" borderId="9" xfId="53" applyNumberFormat="1" applyFont="1" applyFill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/>
    </xf>
    <xf numFmtId="49" fontId="2" fillId="30" borderId="64" xfId="0" applyNumberFormat="1" applyFont="1" applyFill="1" applyBorder="1" applyAlignment="1">
      <alignment horizontal="center" vertical="center"/>
    </xf>
    <xf numFmtId="0" fontId="0" fillId="30" borderId="63" xfId="104" applyFill="1" applyBorder="1" applyAlignment="1">
      <alignment vertical="center" wrapText="1"/>
      <protection/>
    </xf>
    <xf numFmtId="3" fontId="0" fillId="27" borderId="46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0" fontId="0" fillId="27" borderId="63" xfId="0" applyFont="1" applyFill="1" applyBorder="1" applyAlignment="1">
      <alignment horizontal="center" vertical="center"/>
    </xf>
    <xf numFmtId="0" fontId="0" fillId="27" borderId="64" xfId="0" applyFont="1" applyFill="1" applyBorder="1" applyAlignment="1">
      <alignment horizontal="center" vertical="center"/>
    </xf>
    <xf numFmtId="0" fontId="0" fillId="27" borderId="66" xfId="0" applyFont="1" applyFill="1" applyBorder="1" applyAlignment="1">
      <alignment horizontal="center" vertical="center"/>
    </xf>
    <xf numFmtId="0" fontId="0" fillId="30" borderId="64" xfId="104" applyFill="1" applyBorder="1" applyAlignment="1">
      <alignment vertical="center" wrapText="1"/>
      <protection/>
    </xf>
    <xf numFmtId="3" fontId="0" fillId="27" borderId="67" xfId="0" applyNumberFormat="1" applyFont="1" applyFill="1" applyBorder="1" applyAlignment="1">
      <alignment horizontal="center" vertical="center"/>
    </xf>
    <xf numFmtId="3" fontId="0" fillId="26" borderId="23" xfId="0" applyNumberFormat="1" applyFont="1" applyFill="1" applyBorder="1" applyAlignment="1">
      <alignment horizontal="center" vertical="center"/>
    </xf>
    <xf numFmtId="0" fontId="3" fillId="27" borderId="63" xfId="0" applyFont="1" applyFill="1" applyBorder="1" applyAlignment="1">
      <alignment horizontal="center" vertical="center" wrapText="1"/>
    </xf>
    <xf numFmtId="0" fontId="3" fillId="27" borderId="64" xfId="0" applyFont="1" applyFill="1" applyBorder="1" applyAlignment="1">
      <alignment horizontal="center" vertical="center" wrapText="1"/>
    </xf>
    <xf numFmtId="0" fontId="0" fillId="27" borderId="63" xfId="104" applyFill="1" applyBorder="1" applyAlignment="1">
      <alignment vertical="center" wrapText="1"/>
      <protection/>
    </xf>
    <xf numFmtId="0" fontId="0" fillId="27" borderId="64" xfId="104" applyFill="1" applyBorder="1" applyAlignment="1">
      <alignment vertical="center" wrapText="1"/>
      <protection/>
    </xf>
    <xf numFmtId="0" fontId="0" fillId="27" borderId="66" xfId="104" applyFill="1" applyBorder="1" applyAlignment="1">
      <alignment vertical="center" wrapText="1"/>
      <protection/>
    </xf>
    <xf numFmtId="3" fontId="0" fillId="27" borderId="63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/>
    </xf>
    <xf numFmtId="3" fontId="0" fillId="27" borderId="66" xfId="0" applyNumberFormat="1" applyFont="1" applyFill="1" applyBorder="1" applyAlignment="1">
      <alignment horizontal="center" vertical="center"/>
    </xf>
    <xf numFmtId="3" fontId="0" fillId="26" borderId="63" xfId="0" applyNumberFormat="1" applyFont="1" applyFill="1" applyBorder="1" applyAlignment="1">
      <alignment horizontal="center" vertical="center"/>
    </xf>
    <xf numFmtId="3" fontId="0" fillId="26" borderId="64" xfId="0" applyNumberFormat="1" applyFont="1" applyFill="1" applyBorder="1" applyAlignment="1">
      <alignment horizontal="center" vertical="center"/>
    </xf>
    <xf numFmtId="3" fontId="0" fillId="26" borderId="66" xfId="0" applyNumberFormat="1" applyFont="1" applyFill="1" applyBorder="1" applyAlignment="1">
      <alignment horizontal="center" vertical="center"/>
    </xf>
    <xf numFmtId="219" fontId="0" fillId="26" borderId="63" xfId="53" applyNumberFormat="1" applyFont="1" applyFill="1" applyBorder="1" applyAlignment="1">
      <alignment horizontal="center" vertical="center"/>
    </xf>
    <xf numFmtId="219" fontId="0" fillId="26" borderId="64" xfId="53" applyNumberFormat="1" applyFont="1" applyFill="1" applyBorder="1" applyAlignment="1">
      <alignment horizontal="center" vertical="center"/>
    </xf>
    <xf numFmtId="219" fontId="0" fillId="26" borderId="66" xfId="53" applyNumberFormat="1" applyFont="1" applyFill="1" applyBorder="1" applyAlignment="1">
      <alignment horizontal="center" vertical="center"/>
    </xf>
    <xf numFmtId="3" fontId="0" fillId="27" borderId="68" xfId="0" applyNumberFormat="1" applyFont="1" applyFill="1" applyBorder="1" applyAlignment="1">
      <alignment horizontal="center" vertical="center"/>
    </xf>
    <xf numFmtId="3" fontId="0" fillId="27" borderId="16" xfId="0" applyNumberFormat="1" applyFont="1" applyFill="1" applyBorder="1" applyAlignment="1">
      <alignment horizontal="center" vertical="center"/>
    </xf>
    <xf numFmtId="3" fontId="0" fillId="27" borderId="22" xfId="0" applyNumberFormat="1" applyFont="1" applyFill="1" applyBorder="1" applyAlignment="1">
      <alignment horizontal="center" vertical="center"/>
    </xf>
    <xf numFmtId="3" fontId="0" fillId="26" borderId="15" xfId="0" applyNumberFormat="1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3" fontId="0" fillId="26" borderId="37" xfId="0" applyNumberFormat="1" applyFont="1" applyFill="1" applyBorder="1" applyAlignment="1">
      <alignment horizontal="center" vertical="center"/>
    </xf>
    <xf numFmtId="3" fontId="0" fillId="27" borderId="69" xfId="0" applyNumberFormat="1" applyFont="1" applyFill="1" applyBorder="1" applyAlignment="1">
      <alignment horizontal="center" vertical="center"/>
    </xf>
    <xf numFmtId="0" fontId="47" fillId="27" borderId="66" xfId="105" applyFont="1" applyFill="1" applyBorder="1" applyAlignment="1">
      <alignment horizontal="left" vertical="center" wrapText="1"/>
      <protection/>
    </xf>
    <xf numFmtId="3" fontId="4" fillId="27" borderId="70" xfId="0" applyNumberFormat="1" applyFont="1" applyFill="1" applyBorder="1" applyAlignment="1">
      <alignment horizontal="left" vertical="center" wrapText="1"/>
    </xf>
    <xf numFmtId="3" fontId="4" fillId="27" borderId="63" xfId="0" applyNumberFormat="1" applyFont="1" applyFill="1" applyBorder="1" applyAlignment="1">
      <alignment horizontal="left" vertical="center" wrapText="1"/>
    </xf>
    <xf numFmtId="0" fontId="4" fillId="27" borderId="63" xfId="105" applyFont="1" applyFill="1" applyBorder="1" applyAlignment="1">
      <alignment horizontal="left" vertical="center" wrapText="1"/>
      <protection/>
    </xf>
    <xf numFmtId="0" fontId="4" fillId="27" borderId="64" xfId="105" applyFont="1" applyFill="1" applyBorder="1" applyAlignment="1">
      <alignment horizontal="left" vertical="center" wrapText="1"/>
      <protection/>
    </xf>
    <xf numFmtId="0" fontId="0" fillId="27" borderId="15" xfId="104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0" fillId="30" borderId="66" xfId="104" applyFill="1" applyBorder="1" applyAlignment="1">
      <alignment vertical="center" wrapText="1"/>
      <protection/>
    </xf>
    <xf numFmtId="0" fontId="97" fillId="27" borderId="9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/>
    </xf>
    <xf numFmtId="0" fontId="78" fillId="0" borderId="71" xfId="0" applyFont="1" applyFill="1" applyBorder="1" applyAlignment="1">
      <alignment horizontal="center"/>
    </xf>
    <xf numFmtId="0" fontId="78" fillId="0" borderId="61" xfId="0" applyFont="1" applyFill="1" applyBorder="1" applyAlignment="1">
      <alignment horizontal="center"/>
    </xf>
    <xf numFmtId="0" fontId="79" fillId="0" borderId="72" xfId="0" applyFont="1" applyFill="1" applyBorder="1" applyAlignment="1">
      <alignment horizontal="center"/>
    </xf>
    <xf numFmtId="0" fontId="79" fillId="0" borderId="73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71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9" fillId="29" borderId="79" xfId="0" applyFont="1" applyFill="1" applyBorder="1" applyAlignment="1">
      <alignment horizontal="center" vertical="center"/>
    </xf>
    <xf numFmtId="0" fontId="79" fillId="29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98" fillId="0" borderId="80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93" fillId="0" borderId="81" xfId="0" applyFont="1" applyBorder="1" applyAlignment="1">
      <alignment horizontal="center"/>
    </xf>
    <xf numFmtId="0" fontId="93" fillId="0" borderId="74" xfId="0" applyFont="1" applyBorder="1" applyAlignment="1">
      <alignment horizontal="center"/>
    </xf>
    <xf numFmtId="0" fontId="93" fillId="0" borderId="73" xfId="0" applyFont="1" applyBorder="1" applyAlignment="1">
      <alignment horizontal="center"/>
    </xf>
    <xf numFmtId="0" fontId="93" fillId="26" borderId="29" xfId="0" applyFont="1" applyFill="1" applyBorder="1" applyAlignment="1">
      <alignment horizontal="center" vertical="center" wrapText="1"/>
    </xf>
    <xf numFmtId="0" fontId="93" fillId="26" borderId="6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93" fillId="26" borderId="36" xfId="0" applyFont="1" applyFill="1" applyBorder="1" applyAlignment="1">
      <alignment horizontal="center" vertical="center" wrapText="1"/>
    </xf>
    <xf numFmtId="0" fontId="93" fillId="26" borderId="15" xfId="0" applyFont="1" applyFill="1" applyBorder="1" applyAlignment="1">
      <alignment horizontal="center" vertical="center" wrapText="1"/>
    </xf>
    <xf numFmtId="0" fontId="93" fillId="26" borderId="83" xfId="0" applyFont="1" applyFill="1" applyBorder="1" applyAlignment="1">
      <alignment horizontal="center" vertical="center" wrapText="1"/>
    </xf>
    <xf numFmtId="0" fontId="93" fillId="26" borderId="46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2" fillId="0" borderId="68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0" fontId="87" fillId="27" borderId="84" xfId="0" applyFont="1" applyFill="1" applyBorder="1" applyAlignment="1">
      <alignment horizontal="center" vertical="center" wrapText="1"/>
    </xf>
    <xf numFmtId="0" fontId="87" fillId="27" borderId="26" xfId="0" applyFont="1" applyFill="1" applyBorder="1" applyAlignment="1">
      <alignment horizontal="center" vertical="center" wrapText="1"/>
    </xf>
    <xf numFmtId="0" fontId="87" fillId="27" borderId="83" xfId="0" applyFont="1" applyFill="1" applyBorder="1" applyAlignment="1">
      <alignment horizontal="center" vertical="center" wrapText="1"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PageLayoutView="0" workbookViewId="0" topLeftCell="A1">
      <selection activeCell="A22" sqref="A22:IV30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98</v>
      </c>
      <c r="D2" s="29"/>
      <c r="E2" s="29"/>
      <c r="F2" s="29"/>
      <c r="G2" s="29"/>
      <c r="H2" s="29"/>
      <c r="I2" s="29"/>
    </row>
    <row r="3" spans="1:10" ht="12.75">
      <c r="A3" s="182"/>
      <c r="B3" s="2"/>
      <c r="C3" s="2"/>
      <c r="D3" s="42"/>
      <c r="E3" s="42"/>
      <c r="F3" s="42"/>
      <c r="G3" s="42"/>
      <c r="H3" s="42"/>
      <c r="I3" s="42"/>
      <c r="J3" s="2"/>
    </row>
    <row r="4" spans="1:10" ht="13.5" thickBot="1">
      <c r="A4" s="2"/>
      <c r="B4" s="2"/>
      <c r="C4" s="2"/>
      <c r="D4" s="42"/>
      <c r="E4" s="42"/>
      <c r="F4" s="42"/>
      <c r="H4" s="42"/>
      <c r="I4" s="10" t="s">
        <v>66</v>
      </c>
      <c r="J4" s="2"/>
    </row>
    <row r="5" spans="1:10" ht="12.75">
      <c r="A5" s="11"/>
      <c r="B5" s="12"/>
      <c r="C5" s="12"/>
      <c r="D5" s="183" t="s">
        <v>115</v>
      </c>
      <c r="E5" s="37"/>
      <c r="F5" s="37"/>
      <c r="G5" s="37"/>
      <c r="H5" s="37"/>
      <c r="I5" s="75"/>
      <c r="J5" s="2"/>
    </row>
    <row r="6" spans="1:10" ht="12.75">
      <c r="A6" s="4" t="s">
        <v>23</v>
      </c>
      <c r="B6" s="250" t="s">
        <v>116</v>
      </c>
      <c r="C6" s="251"/>
      <c r="D6" s="251"/>
      <c r="E6" s="251"/>
      <c r="F6" s="252"/>
      <c r="G6" s="9" t="s">
        <v>24</v>
      </c>
      <c r="H6" s="257">
        <v>14</v>
      </c>
      <c r="I6" s="258"/>
      <c r="J6" s="2"/>
    </row>
    <row r="7" spans="1:10" ht="12.75">
      <c r="A7" s="13"/>
      <c r="B7" s="14"/>
      <c r="C7" s="14"/>
      <c r="D7" s="17"/>
      <c r="E7" s="17"/>
      <c r="F7" s="17"/>
      <c r="G7" s="17"/>
      <c r="H7" s="18"/>
      <c r="I7" s="41"/>
      <c r="J7" s="2"/>
    </row>
    <row r="8" spans="1:10" ht="12.75">
      <c r="A8" s="259" t="s">
        <v>25</v>
      </c>
      <c r="B8" s="260"/>
      <c r="C8" s="245" t="s">
        <v>49</v>
      </c>
      <c r="D8" s="246"/>
      <c r="E8" s="246"/>
      <c r="F8" s="246"/>
      <c r="G8" s="246"/>
      <c r="H8" s="246"/>
      <c r="I8" s="247"/>
      <c r="J8" s="2"/>
    </row>
    <row r="9" spans="1:10" ht="12.75">
      <c r="A9" s="261"/>
      <c r="B9" s="262"/>
      <c r="C9" s="21" t="s">
        <v>3</v>
      </c>
      <c r="D9" s="21" t="s">
        <v>4</v>
      </c>
      <c r="E9" s="21" t="s">
        <v>5</v>
      </c>
      <c r="F9" s="21" t="s">
        <v>6</v>
      </c>
      <c r="G9" s="21" t="s">
        <v>46</v>
      </c>
      <c r="H9" s="21" t="s">
        <v>92</v>
      </c>
      <c r="I9" s="22" t="s">
        <v>93</v>
      </c>
      <c r="J9" s="2"/>
    </row>
    <row r="10" spans="1:10" ht="18.75" customHeight="1">
      <c r="A10" s="263"/>
      <c r="B10" s="264"/>
      <c r="C10" s="15" t="s">
        <v>7</v>
      </c>
      <c r="D10" s="15" t="s">
        <v>26</v>
      </c>
      <c r="E10" s="15" t="s">
        <v>65</v>
      </c>
      <c r="F10" s="15" t="s">
        <v>65</v>
      </c>
      <c r="G10" s="15" t="s">
        <v>65</v>
      </c>
      <c r="H10" s="15" t="s">
        <v>7</v>
      </c>
      <c r="I10" s="255" t="s">
        <v>8</v>
      </c>
      <c r="J10" s="2"/>
    </row>
    <row r="11" spans="1:10" ht="33.75">
      <c r="A11" s="19" t="s">
        <v>2</v>
      </c>
      <c r="B11" s="20" t="s">
        <v>67</v>
      </c>
      <c r="C11" s="16" t="s">
        <v>142</v>
      </c>
      <c r="D11" s="16" t="s">
        <v>143</v>
      </c>
      <c r="E11" s="16" t="s">
        <v>144</v>
      </c>
      <c r="F11" s="16" t="s">
        <v>145</v>
      </c>
      <c r="G11" s="16" t="s">
        <v>164</v>
      </c>
      <c r="H11" s="16" t="s">
        <v>163</v>
      </c>
      <c r="I11" s="256"/>
      <c r="J11" s="2"/>
    </row>
    <row r="12" spans="1:10" ht="12.75">
      <c r="A12" s="73" t="s">
        <v>27</v>
      </c>
      <c r="B12" s="74" t="s">
        <v>28</v>
      </c>
      <c r="C12" s="76">
        <v>144157</v>
      </c>
      <c r="D12" s="76">
        <v>151800</v>
      </c>
      <c r="E12" s="76">
        <v>151800</v>
      </c>
      <c r="F12" s="76">
        <v>141470</v>
      </c>
      <c r="G12" s="76">
        <v>141470</v>
      </c>
      <c r="H12" s="76">
        <v>134684</v>
      </c>
      <c r="I12" s="77">
        <f>H12-G12</f>
        <v>-6786</v>
      </c>
      <c r="J12" s="2"/>
    </row>
    <row r="13" spans="1:10" ht="12.75">
      <c r="A13" s="73" t="s">
        <v>29</v>
      </c>
      <c r="B13" s="74" t="s">
        <v>30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7">
        <f>H13-G13</f>
        <v>0</v>
      </c>
      <c r="J13" s="2"/>
    </row>
    <row r="14" spans="1:10" ht="12.75">
      <c r="A14" s="73" t="s">
        <v>31</v>
      </c>
      <c r="B14" s="74" t="s">
        <v>32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7">
        <f>H14-G14</f>
        <v>0</v>
      </c>
      <c r="J14" s="2"/>
    </row>
    <row r="15" spans="1:10" ht="12.75">
      <c r="A15" s="73" t="s">
        <v>33</v>
      </c>
      <c r="B15" s="74" t="s">
        <v>34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7">
        <f>H15-G15</f>
        <v>0</v>
      </c>
      <c r="J15" s="2"/>
    </row>
    <row r="16" spans="1:10" ht="12.75">
      <c r="A16" s="73" t="s">
        <v>35</v>
      </c>
      <c r="B16" s="74" t="s">
        <v>36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7">
        <f>H16-G16</f>
        <v>0</v>
      </c>
      <c r="J16" s="2"/>
    </row>
    <row r="17" spans="1:10" ht="13.5" thickBot="1">
      <c r="A17" s="73"/>
      <c r="B17" s="74"/>
      <c r="C17" s="76"/>
      <c r="D17" s="76"/>
      <c r="E17" s="76"/>
      <c r="F17" s="76"/>
      <c r="G17" s="76"/>
      <c r="H17" s="76"/>
      <c r="I17" s="77"/>
      <c r="J17" s="2"/>
    </row>
    <row r="18" spans="1:10" ht="14.25" customHeight="1" thickBot="1">
      <c r="A18" s="253" t="s">
        <v>37</v>
      </c>
      <c r="B18" s="254"/>
      <c r="C18" s="78">
        <f aca="true" t="shared" si="0" ref="C18:I18">SUM(C12:C17)</f>
        <v>144157</v>
      </c>
      <c r="D18" s="78">
        <f t="shared" si="0"/>
        <v>151800</v>
      </c>
      <c r="E18" s="78">
        <f t="shared" si="0"/>
        <v>151800</v>
      </c>
      <c r="F18" s="78">
        <f t="shared" si="0"/>
        <v>141470</v>
      </c>
      <c r="G18" s="78">
        <f t="shared" si="0"/>
        <v>141470</v>
      </c>
      <c r="H18" s="78">
        <f t="shared" si="0"/>
        <v>134684</v>
      </c>
      <c r="I18" s="79">
        <f t="shared" si="0"/>
        <v>-6786</v>
      </c>
      <c r="J18" s="2"/>
    </row>
    <row r="19" spans="1:10" ht="15" customHeight="1" thickBot="1">
      <c r="A19" s="265" t="s">
        <v>50</v>
      </c>
      <c r="B19" s="266"/>
      <c r="C19" s="84"/>
      <c r="D19" s="84"/>
      <c r="E19" s="84"/>
      <c r="F19" s="84"/>
      <c r="G19" s="84"/>
      <c r="H19" s="80"/>
      <c r="I19" s="81"/>
      <c r="J19" s="2"/>
    </row>
    <row r="20" spans="1:10" s="68" customFormat="1" ht="13.5" thickBot="1">
      <c r="A20" s="248" t="s">
        <v>70</v>
      </c>
      <c r="B20" s="249"/>
      <c r="C20" s="82">
        <f aca="true" t="shared" si="1" ref="C20:H20">C18+C19</f>
        <v>144157</v>
      </c>
      <c r="D20" s="82">
        <f t="shared" si="1"/>
        <v>151800</v>
      </c>
      <c r="E20" s="82">
        <f t="shared" si="1"/>
        <v>151800</v>
      </c>
      <c r="F20" s="82">
        <f t="shared" si="1"/>
        <v>141470</v>
      </c>
      <c r="G20" s="82">
        <f t="shared" si="1"/>
        <v>141470</v>
      </c>
      <c r="H20" s="82">
        <f t="shared" si="1"/>
        <v>134684</v>
      </c>
      <c r="I20" s="83"/>
      <c r="J20" s="67"/>
    </row>
    <row r="21" spans="1:10" ht="12.75">
      <c r="A21" s="2"/>
      <c r="B21" s="2"/>
      <c r="C21" s="2"/>
      <c r="D21" s="42"/>
      <c r="E21" s="42"/>
      <c r="F21" s="42"/>
      <c r="G21" s="42"/>
      <c r="H21" s="42"/>
      <c r="I21" s="42"/>
      <c r="J21" s="2"/>
    </row>
  </sheetData>
  <sheetProtection/>
  <mergeCells count="8"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A30" sqref="A30:IV36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3" customWidth="1"/>
  </cols>
  <sheetData>
    <row r="2" spans="1:9" s="24" customFormat="1" ht="15.75">
      <c r="A2" s="85" t="s">
        <v>101</v>
      </c>
      <c r="D2" s="29"/>
      <c r="E2" s="29"/>
      <c r="F2" s="29"/>
      <c r="G2" s="29"/>
      <c r="H2" s="29"/>
      <c r="I2" s="46"/>
    </row>
    <row r="3" spans="1:10" ht="13.5" thickBot="1">
      <c r="A3" s="26"/>
      <c r="B3" s="1"/>
      <c r="C3" s="1"/>
      <c r="D3" s="26"/>
      <c r="E3" s="26"/>
      <c r="F3" s="33"/>
      <c r="G3" s="34"/>
      <c r="H3" s="30"/>
      <c r="I3" s="47" t="s">
        <v>66</v>
      </c>
      <c r="J3" s="2"/>
    </row>
    <row r="4" spans="1:10" s="40" customFormat="1" ht="12.75">
      <c r="A4" s="35"/>
      <c r="B4" s="12"/>
      <c r="C4" s="12"/>
      <c r="D4" s="36"/>
      <c r="E4" s="36"/>
      <c r="F4" s="37"/>
      <c r="G4" s="37"/>
      <c r="H4" s="38"/>
      <c r="I4" s="48"/>
      <c r="J4" s="39"/>
    </row>
    <row r="5" spans="1:10" ht="12.75">
      <c r="A5" s="27" t="s">
        <v>23</v>
      </c>
      <c r="B5" s="87" t="s">
        <v>117</v>
      </c>
      <c r="C5" s="175"/>
      <c r="D5" s="175"/>
      <c r="E5" s="175"/>
      <c r="F5" s="175"/>
      <c r="G5" s="176"/>
      <c r="H5" s="9" t="s">
        <v>24</v>
      </c>
      <c r="I5" s="62" t="s">
        <v>118</v>
      </c>
      <c r="J5" s="2"/>
    </row>
    <row r="6" spans="1:10" ht="12.75">
      <c r="A6" s="27" t="s">
        <v>1</v>
      </c>
      <c r="B6" s="87" t="s">
        <v>116</v>
      </c>
      <c r="C6" s="177"/>
      <c r="D6" s="177"/>
      <c r="E6" s="177"/>
      <c r="F6" s="177"/>
      <c r="G6" s="178"/>
      <c r="H6" s="9" t="s">
        <v>68</v>
      </c>
      <c r="I6" s="62" t="s">
        <v>119</v>
      </c>
      <c r="J6" s="2"/>
    </row>
    <row r="7" spans="1:10" s="56" customFormat="1" ht="12.75">
      <c r="A7" s="260" t="s">
        <v>102</v>
      </c>
      <c r="B7" s="273" t="s">
        <v>67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46</v>
      </c>
      <c r="H7" s="21" t="s">
        <v>92</v>
      </c>
      <c r="I7" s="49" t="s">
        <v>93</v>
      </c>
      <c r="J7" s="55"/>
    </row>
    <row r="8" spans="1:10" s="58" customFormat="1" ht="12.75">
      <c r="A8" s="262"/>
      <c r="B8" s="274"/>
      <c r="C8" s="15" t="s">
        <v>7</v>
      </c>
      <c r="D8" s="15" t="s">
        <v>26</v>
      </c>
      <c r="E8" s="15" t="s">
        <v>65</v>
      </c>
      <c r="F8" s="15" t="s">
        <v>65</v>
      </c>
      <c r="G8" s="15" t="s">
        <v>65</v>
      </c>
      <c r="H8" s="15" t="s">
        <v>7</v>
      </c>
      <c r="I8" s="267" t="s">
        <v>8</v>
      </c>
      <c r="J8" s="57"/>
    </row>
    <row r="9" spans="1:10" s="58" customFormat="1" ht="33.75">
      <c r="A9" s="264"/>
      <c r="B9" s="275"/>
      <c r="C9" s="16" t="s">
        <v>146</v>
      </c>
      <c r="D9" s="16" t="s">
        <v>147</v>
      </c>
      <c r="E9" s="16" t="s">
        <v>144</v>
      </c>
      <c r="F9" s="16" t="s">
        <v>145</v>
      </c>
      <c r="G9" s="16" t="s">
        <v>162</v>
      </c>
      <c r="H9" s="16" t="s">
        <v>163</v>
      </c>
      <c r="I9" s="268"/>
      <c r="J9" s="57"/>
    </row>
    <row r="10" spans="1:10" ht="12.75">
      <c r="A10" s="28">
        <v>600</v>
      </c>
      <c r="B10" s="5" t="s">
        <v>9</v>
      </c>
      <c r="C10" s="59">
        <v>122794</v>
      </c>
      <c r="D10" s="59">
        <v>112794</v>
      </c>
      <c r="E10" s="59">
        <v>112794</v>
      </c>
      <c r="F10" s="59">
        <v>102864</v>
      </c>
      <c r="G10" s="59">
        <v>102864</v>
      </c>
      <c r="H10" s="59">
        <v>99366</v>
      </c>
      <c r="I10" s="45">
        <f>H10-G10</f>
        <v>-3498</v>
      </c>
      <c r="J10" s="2"/>
    </row>
    <row r="11" spans="1:10" ht="12.75">
      <c r="A11" s="28">
        <v>601</v>
      </c>
      <c r="B11" s="5" t="s">
        <v>10</v>
      </c>
      <c r="C11" s="59">
        <v>20406</v>
      </c>
      <c r="D11" s="59">
        <v>20406</v>
      </c>
      <c r="E11" s="59">
        <v>20406</v>
      </c>
      <c r="F11" s="59">
        <v>16806</v>
      </c>
      <c r="G11" s="59">
        <v>16806</v>
      </c>
      <c r="H11" s="59">
        <v>16545</v>
      </c>
      <c r="I11" s="45">
        <f aca="true" t="shared" si="0" ref="I11:I16">H11-G11</f>
        <v>-261</v>
      </c>
      <c r="J11" s="2"/>
    </row>
    <row r="12" spans="1:10" ht="12.75">
      <c r="A12" s="28">
        <v>602</v>
      </c>
      <c r="B12" s="5" t="s">
        <v>11</v>
      </c>
      <c r="C12" s="59">
        <v>19700</v>
      </c>
      <c r="D12" s="59">
        <v>17700</v>
      </c>
      <c r="E12" s="59">
        <v>17700</v>
      </c>
      <c r="F12" s="59">
        <v>20700</v>
      </c>
      <c r="G12" s="59">
        <v>20700</v>
      </c>
      <c r="H12" s="59">
        <v>17988</v>
      </c>
      <c r="I12" s="45">
        <f t="shared" si="0"/>
        <v>-2712</v>
      </c>
      <c r="J12" s="2"/>
    </row>
    <row r="13" spans="1:10" ht="12.75">
      <c r="A13" s="28">
        <v>603</v>
      </c>
      <c r="B13" s="5" t="s">
        <v>12</v>
      </c>
      <c r="C13" s="59"/>
      <c r="D13" s="59"/>
      <c r="E13" s="59"/>
      <c r="F13" s="59"/>
      <c r="G13" s="59"/>
      <c r="H13" s="59"/>
      <c r="I13" s="45">
        <f t="shared" si="0"/>
        <v>0</v>
      </c>
      <c r="J13" s="2"/>
    </row>
    <row r="14" spans="1:10" ht="12.75">
      <c r="A14" s="28">
        <v>604</v>
      </c>
      <c r="B14" s="5" t="s">
        <v>13</v>
      </c>
      <c r="C14" s="59"/>
      <c r="D14" s="59"/>
      <c r="E14" s="59"/>
      <c r="F14" s="59"/>
      <c r="G14" s="59"/>
      <c r="H14" s="59"/>
      <c r="I14" s="45">
        <f t="shared" si="0"/>
        <v>0</v>
      </c>
      <c r="J14" s="2"/>
    </row>
    <row r="15" spans="1:10" ht="12.75">
      <c r="A15" s="28">
        <v>605</v>
      </c>
      <c r="B15" s="5" t="s">
        <v>14</v>
      </c>
      <c r="C15" s="59">
        <v>400</v>
      </c>
      <c r="D15" s="59">
        <v>400</v>
      </c>
      <c r="E15" s="59">
        <v>400</v>
      </c>
      <c r="F15" s="59">
        <v>400</v>
      </c>
      <c r="G15" s="59">
        <v>400</v>
      </c>
      <c r="H15" s="59">
        <v>366</v>
      </c>
      <c r="I15" s="45">
        <f t="shared" si="0"/>
        <v>-34</v>
      </c>
      <c r="J15" s="2"/>
    </row>
    <row r="16" spans="1:10" ht="12.75">
      <c r="A16" s="28">
        <v>606</v>
      </c>
      <c r="B16" s="5" t="s">
        <v>15</v>
      </c>
      <c r="C16" s="59">
        <v>0</v>
      </c>
      <c r="D16" s="59"/>
      <c r="E16" s="59"/>
      <c r="F16" s="59">
        <v>200</v>
      </c>
      <c r="G16" s="59">
        <v>200</v>
      </c>
      <c r="H16" s="59">
        <v>86</v>
      </c>
      <c r="I16" s="45">
        <f t="shared" si="0"/>
        <v>-114</v>
      </c>
      <c r="J16" s="2"/>
    </row>
    <row r="17" spans="1:10" s="68" customFormat="1" ht="12.75">
      <c r="A17" s="63" t="s">
        <v>16</v>
      </c>
      <c r="B17" s="70" t="s">
        <v>17</v>
      </c>
      <c r="C17" s="71">
        <f>SUM(C10:C16)</f>
        <v>163300</v>
      </c>
      <c r="D17" s="71">
        <f aca="true" t="shared" si="1" ref="D17:I17">SUM(D10:D16)</f>
        <v>151300</v>
      </c>
      <c r="E17" s="71">
        <f t="shared" si="1"/>
        <v>151300</v>
      </c>
      <c r="F17" s="71">
        <f t="shared" si="1"/>
        <v>140970</v>
      </c>
      <c r="G17" s="71">
        <f t="shared" si="1"/>
        <v>140970</v>
      </c>
      <c r="H17" s="71">
        <f t="shared" si="1"/>
        <v>134351</v>
      </c>
      <c r="I17" s="72">
        <f t="shared" si="1"/>
        <v>-6619</v>
      </c>
      <c r="J17" s="67"/>
    </row>
    <row r="18" spans="1:10" ht="12.75">
      <c r="A18" s="28">
        <v>230</v>
      </c>
      <c r="B18" s="5" t="s">
        <v>18</v>
      </c>
      <c r="C18" s="59"/>
      <c r="D18" s="59"/>
      <c r="E18" s="59"/>
      <c r="F18" s="59"/>
      <c r="G18" s="59"/>
      <c r="H18" s="59"/>
      <c r="I18" s="45">
        <f>H18-G18</f>
        <v>0</v>
      </c>
      <c r="J18" s="2"/>
    </row>
    <row r="19" spans="1:10" ht="12.75">
      <c r="A19" s="28">
        <v>231</v>
      </c>
      <c r="B19" s="5" t="s">
        <v>19</v>
      </c>
      <c r="C19" s="59">
        <v>21400</v>
      </c>
      <c r="D19" s="59">
        <v>500</v>
      </c>
      <c r="E19" s="59">
        <v>500</v>
      </c>
      <c r="F19" s="59">
        <v>500</v>
      </c>
      <c r="G19" s="59">
        <v>500</v>
      </c>
      <c r="H19" s="59">
        <v>333</v>
      </c>
      <c r="I19" s="45">
        <f>H19-G19</f>
        <v>-167</v>
      </c>
      <c r="J19" s="2"/>
    </row>
    <row r="20" spans="1:10" ht="12.75">
      <c r="A20" s="28">
        <v>232</v>
      </c>
      <c r="B20" s="5" t="s">
        <v>20</v>
      </c>
      <c r="C20" s="59"/>
      <c r="D20" s="59"/>
      <c r="E20" s="59"/>
      <c r="F20" s="59"/>
      <c r="G20" s="59"/>
      <c r="H20" s="59"/>
      <c r="I20" s="45">
        <f>H20-G20</f>
        <v>0</v>
      </c>
      <c r="J20" s="2"/>
    </row>
    <row r="21" spans="1:10" ht="12.75">
      <c r="A21" s="43" t="s">
        <v>21</v>
      </c>
      <c r="B21" s="54" t="s">
        <v>47</v>
      </c>
      <c r="C21" s="44">
        <f>SUM(C18:C20)</f>
        <v>21400</v>
      </c>
      <c r="D21" s="44">
        <f aca="true" t="shared" si="2" ref="D21:I21">SUM(D18:D20)</f>
        <v>500</v>
      </c>
      <c r="E21" s="44">
        <f t="shared" si="2"/>
        <v>500</v>
      </c>
      <c r="F21" s="44">
        <f t="shared" si="2"/>
        <v>500</v>
      </c>
      <c r="G21" s="44">
        <f t="shared" si="2"/>
        <v>500</v>
      </c>
      <c r="H21" s="44">
        <f t="shared" si="2"/>
        <v>333</v>
      </c>
      <c r="I21" s="50">
        <f t="shared" si="2"/>
        <v>-167</v>
      </c>
      <c r="J21" s="2"/>
    </row>
    <row r="22" spans="1:10" ht="12.75">
      <c r="A22" s="28">
        <v>230</v>
      </c>
      <c r="B22" s="5" t="s">
        <v>18</v>
      </c>
      <c r="C22" s="60"/>
      <c r="D22" s="60"/>
      <c r="E22" s="60"/>
      <c r="F22" s="60"/>
      <c r="G22" s="60"/>
      <c r="H22" s="60"/>
      <c r="I22" s="45">
        <f>H22-G22</f>
        <v>0</v>
      </c>
      <c r="J22" s="2"/>
    </row>
    <row r="23" spans="1:10" ht="12.75">
      <c r="A23" s="28">
        <v>231</v>
      </c>
      <c r="B23" s="5" t="s">
        <v>19</v>
      </c>
      <c r="C23" s="60"/>
      <c r="D23" s="60"/>
      <c r="E23" s="60"/>
      <c r="F23" s="60"/>
      <c r="G23" s="60"/>
      <c r="H23" s="60"/>
      <c r="I23" s="45">
        <f>H23-G23</f>
        <v>0</v>
      </c>
      <c r="J23" s="2"/>
    </row>
    <row r="24" spans="1:10" ht="12.75">
      <c r="A24" s="28">
        <v>232</v>
      </c>
      <c r="B24" s="5" t="s">
        <v>20</v>
      </c>
      <c r="C24" s="60"/>
      <c r="D24" s="60"/>
      <c r="E24" s="60"/>
      <c r="F24" s="60"/>
      <c r="G24" s="60"/>
      <c r="H24" s="60"/>
      <c r="I24" s="45">
        <f>H24-G24</f>
        <v>0</v>
      </c>
      <c r="J24" s="2"/>
    </row>
    <row r="25" spans="1:10" ht="12.75">
      <c r="A25" s="43" t="s">
        <v>21</v>
      </c>
      <c r="B25" s="54" t="s">
        <v>48</v>
      </c>
      <c r="C25" s="44"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2"/>
    </row>
    <row r="26" spans="1:10" s="68" customFormat="1" ht="12.75">
      <c r="A26" s="63" t="s">
        <v>22</v>
      </c>
      <c r="B26" s="64" t="s">
        <v>69</v>
      </c>
      <c r="C26" s="65">
        <f aca="true" t="shared" si="4" ref="C26:I26">C21+C25</f>
        <v>21400</v>
      </c>
      <c r="D26" s="65">
        <f t="shared" si="4"/>
        <v>500</v>
      </c>
      <c r="E26" s="65">
        <f t="shared" si="4"/>
        <v>500</v>
      </c>
      <c r="F26" s="65">
        <f t="shared" si="4"/>
        <v>500</v>
      </c>
      <c r="G26" s="65">
        <f t="shared" si="4"/>
        <v>500</v>
      </c>
      <c r="H26" s="65">
        <f t="shared" si="4"/>
        <v>333</v>
      </c>
      <c r="I26" s="66">
        <f t="shared" si="4"/>
        <v>-167</v>
      </c>
      <c r="J26" s="67"/>
    </row>
    <row r="27" spans="1:9" ht="12.75">
      <c r="A27" s="269" t="s">
        <v>51</v>
      </c>
      <c r="B27" s="270"/>
      <c r="C27" s="31"/>
      <c r="D27" s="31"/>
      <c r="E27" s="31"/>
      <c r="F27" s="31"/>
      <c r="G27" s="31"/>
      <c r="H27" s="61">
        <v>0</v>
      </c>
      <c r="I27" s="51"/>
    </row>
    <row r="28" spans="1:9" s="68" customFormat="1" ht="18.75" customHeight="1" thickBot="1">
      <c r="A28" s="271" t="s">
        <v>52</v>
      </c>
      <c r="B28" s="272"/>
      <c r="C28" s="69">
        <f aca="true" t="shared" si="5" ref="C28:I28">C17+C26+C27</f>
        <v>184700</v>
      </c>
      <c r="D28" s="69">
        <f t="shared" si="5"/>
        <v>151800</v>
      </c>
      <c r="E28" s="69">
        <f t="shared" si="5"/>
        <v>151800</v>
      </c>
      <c r="F28" s="69">
        <f t="shared" si="5"/>
        <v>141470</v>
      </c>
      <c r="G28" s="69">
        <f t="shared" si="5"/>
        <v>141470</v>
      </c>
      <c r="H28" s="69">
        <f t="shared" si="5"/>
        <v>134684</v>
      </c>
      <c r="I28" s="161">
        <f t="shared" si="5"/>
        <v>-6786</v>
      </c>
    </row>
    <row r="29" spans="1:9" ht="23.25" customHeight="1">
      <c r="A29" s="7"/>
      <c r="B29" s="3"/>
      <c r="C29" s="3"/>
      <c r="D29" s="32"/>
      <c r="E29" s="32"/>
      <c r="F29" s="32"/>
      <c r="G29" s="32"/>
      <c r="H29" s="32"/>
      <c r="I29" s="52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90" zoomScaleNormal="90" zoomScalePageLayoutView="0" workbookViewId="0" topLeftCell="A10">
      <selection activeCell="A26" sqref="A26:IV33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5" customFormat="1" ht="15.75">
      <c r="A2" s="98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95" customFormat="1" ht="15.7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>
      <c r="A4" s="102" t="s">
        <v>23</v>
      </c>
      <c r="B4" s="87" t="s">
        <v>117</v>
      </c>
      <c r="C4" s="101" t="s">
        <v>24</v>
      </c>
      <c r="D4" s="88">
        <v>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89"/>
      <c r="B5" s="90"/>
      <c r="C5" s="90"/>
      <c r="D5" s="90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2" t="s">
        <v>1</v>
      </c>
      <c r="B6" s="87" t="s">
        <v>116</v>
      </c>
      <c r="C6" s="101" t="s">
        <v>68</v>
      </c>
      <c r="D6" s="88">
        <v>3490</v>
      </c>
      <c r="E6" s="97"/>
      <c r="F6" s="96"/>
      <c r="G6" s="96"/>
      <c r="H6" s="96"/>
      <c r="I6" s="96"/>
      <c r="J6" s="96"/>
      <c r="K6" s="8"/>
      <c r="L6" s="8"/>
      <c r="M6" s="8"/>
      <c r="N6" s="8"/>
    </row>
    <row r="7" spans="1:2" ht="15.75" thickBot="1">
      <c r="A7" s="276"/>
      <c r="B7" s="277"/>
    </row>
    <row r="8" spans="1:19" s="181" customFormat="1" ht="16.5" thickBot="1">
      <c r="A8" s="179"/>
      <c r="B8" s="180" t="s">
        <v>66</v>
      </c>
      <c r="C8" s="180"/>
      <c r="D8" s="180"/>
      <c r="E8" s="180"/>
      <c r="F8" s="180" t="s">
        <v>104</v>
      </c>
      <c r="G8" s="180"/>
      <c r="H8" s="180"/>
      <c r="I8" s="180" t="s">
        <v>105</v>
      </c>
      <c r="J8" s="180"/>
      <c r="K8" s="180"/>
      <c r="L8" s="180" t="s">
        <v>106</v>
      </c>
      <c r="M8" s="180"/>
      <c r="N8" s="180"/>
      <c r="O8" s="180" t="s">
        <v>107</v>
      </c>
      <c r="P8" s="278" t="s">
        <v>111</v>
      </c>
      <c r="Q8" s="279"/>
      <c r="R8" s="280"/>
      <c r="S8" s="283" t="s">
        <v>38</v>
      </c>
    </row>
    <row r="9" spans="1:19" s="103" customFormat="1" ht="33" customHeight="1">
      <c r="A9" s="285" t="s">
        <v>0</v>
      </c>
      <c r="B9" s="285" t="s">
        <v>84</v>
      </c>
      <c r="C9" s="287" t="s">
        <v>86</v>
      </c>
      <c r="D9" s="287" t="s">
        <v>148</v>
      </c>
      <c r="E9" s="287" t="s">
        <v>149</v>
      </c>
      <c r="F9" s="297" t="s">
        <v>150</v>
      </c>
      <c r="G9" s="287" t="s">
        <v>151</v>
      </c>
      <c r="H9" s="287" t="s">
        <v>152</v>
      </c>
      <c r="I9" s="297" t="s">
        <v>153</v>
      </c>
      <c r="J9" s="293" t="s">
        <v>154</v>
      </c>
      <c r="K9" s="295" t="s">
        <v>155</v>
      </c>
      <c r="L9" s="297" t="s">
        <v>112</v>
      </c>
      <c r="M9" s="293" t="s">
        <v>165</v>
      </c>
      <c r="N9" s="295" t="s">
        <v>166</v>
      </c>
      <c r="O9" s="297" t="s">
        <v>167</v>
      </c>
      <c r="P9" s="289" t="s">
        <v>108</v>
      </c>
      <c r="Q9" s="291" t="s">
        <v>109</v>
      </c>
      <c r="R9" s="281" t="s">
        <v>110</v>
      </c>
      <c r="S9" s="284"/>
    </row>
    <row r="10" spans="1:19" s="103" customFormat="1" ht="45" customHeight="1" thickBot="1">
      <c r="A10" s="286"/>
      <c r="B10" s="286"/>
      <c r="C10" s="288"/>
      <c r="D10" s="288"/>
      <c r="E10" s="288"/>
      <c r="F10" s="298"/>
      <c r="G10" s="288"/>
      <c r="H10" s="288"/>
      <c r="I10" s="298"/>
      <c r="J10" s="294"/>
      <c r="K10" s="296"/>
      <c r="L10" s="298"/>
      <c r="M10" s="294"/>
      <c r="N10" s="296"/>
      <c r="O10" s="298"/>
      <c r="P10" s="290"/>
      <c r="Q10" s="292"/>
      <c r="R10" s="282"/>
      <c r="S10" s="284"/>
    </row>
    <row r="11" spans="1:19" s="56" customFormat="1" ht="23.25" customHeight="1">
      <c r="A11" s="204" t="s">
        <v>87</v>
      </c>
      <c r="B11" s="215" t="s">
        <v>132</v>
      </c>
      <c r="C11" s="209" t="s">
        <v>54</v>
      </c>
      <c r="D11" s="220">
        <v>7054</v>
      </c>
      <c r="E11" s="220">
        <v>117838</v>
      </c>
      <c r="F11" s="223">
        <f>E11/D11</f>
        <v>16.70513184009073</v>
      </c>
      <c r="G11" s="220">
        <v>6820</v>
      </c>
      <c r="H11" s="220">
        <v>141880</v>
      </c>
      <c r="I11" s="226">
        <f aca="true" t="shared" si="0" ref="I11:I18">H11/G11</f>
        <v>20.80351906158358</v>
      </c>
      <c r="J11" s="207">
        <v>7359</v>
      </c>
      <c r="K11" s="229">
        <v>129158</v>
      </c>
      <c r="L11" s="223">
        <f aca="true" t="shared" si="1" ref="L11:L18">K11/J11</f>
        <v>17.551025954613397</v>
      </c>
      <c r="M11" s="207">
        <v>7359</v>
      </c>
      <c r="N11" s="230">
        <v>123093</v>
      </c>
      <c r="O11" s="223">
        <f>N11/M11</f>
        <v>16.726865063187933</v>
      </c>
      <c r="P11" s="232">
        <f aca="true" t="shared" si="2" ref="P11:P17">O11-F11</f>
        <v>0.021733223097204046</v>
      </c>
      <c r="Q11" s="199">
        <f aca="true" t="shared" si="3" ref="Q11:Q17">O11-I11</f>
        <v>-4.076653998395646</v>
      </c>
      <c r="R11" s="201">
        <f aca="true" t="shared" si="4" ref="R11:R18">O11-L11</f>
        <v>-0.8241608914254641</v>
      </c>
      <c r="S11" s="237" t="s">
        <v>175</v>
      </c>
    </row>
    <row r="12" spans="1:19" s="56" customFormat="1" ht="21.75" customHeight="1">
      <c r="A12" s="204" t="s">
        <v>88</v>
      </c>
      <c r="B12" s="215" t="s">
        <v>120</v>
      </c>
      <c r="C12" s="209" t="s">
        <v>54</v>
      </c>
      <c r="D12" s="220">
        <v>0</v>
      </c>
      <c r="E12" s="220">
        <v>0</v>
      </c>
      <c r="F12" s="223">
        <v>0</v>
      </c>
      <c r="G12" s="220">
        <v>10</v>
      </c>
      <c r="H12" s="220">
        <v>120</v>
      </c>
      <c r="I12" s="226">
        <v>0</v>
      </c>
      <c r="J12" s="207">
        <v>0</v>
      </c>
      <c r="K12" s="230">
        <v>0</v>
      </c>
      <c r="L12" s="223">
        <v>0</v>
      </c>
      <c r="M12" s="207">
        <v>0</v>
      </c>
      <c r="N12" s="230">
        <v>0</v>
      </c>
      <c r="O12" s="223">
        <v>0</v>
      </c>
      <c r="P12" s="232">
        <v>0</v>
      </c>
      <c r="Q12" s="199">
        <v>0</v>
      </c>
      <c r="R12" s="201">
        <f t="shared" si="4"/>
        <v>0</v>
      </c>
      <c r="S12" s="238" t="s">
        <v>159</v>
      </c>
    </row>
    <row r="13" spans="1:19" s="56" customFormat="1" ht="22.5" customHeight="1">
      <c r="A13" s="204" t="s">
        <v>53</v>
      </c>
      <c r="B13" s="215" t="s">
        <v>141</v>
      </c>
      <c r="C13" s="209" t="s">
        <v>54</v>
      </c>
      <c r="D13" s="220">
        <v>638</v>
      </c>
      <c r="E13" s="220">
        <v>10660</v>
      </c>
      <c r="F13" s="223">
        <f>E13/D13</f>
        <v>16.70846394984326</v>
      </c>
      <c r="G13" s="220">
        <v>750</v>
      </c>
      <c r="H13" s="220">
        <v>6500</v>
      </c>
      <c r="I13" s="226">
        <f t="shared" si="0"/>
        <v>8.666666666666666</v>
      </c>
      <c r="J13" s="207">
        <v>344</v>
      </c>
      <c r="K13" s="230">
        <v>6038</v>
      </c>
      <c r="L13" s="223">
        <f t="shared" si="1"/>
        <v>17.552325581395348</v>
      </c>
      <c r="M13" s="207">
        <v>344</v>
      </c>
      <c r="N13" s="230">
        <v>5754</v>
      </c>
      <c r="O13" s="223">
        <f>N13/M13</f>
        <v>16.726744186046513</v>
      </c>
      <c r="P13" s="232">
        <f t="shared" si="2"/>
        <v>0.018280236203253253</v>
      </c>
      <c r="Q13" s="199">
        <f t="shared" si="3"/>
        <v>8.060077519379847</v>
      </c>
      <c r="R13" s="201">
        <f t="shared" si="4"/>
        <v>-0.8255813953488342</v>
      </c>
      <c r="S13" s="238" t="s">
        <v>183</v>
      </c>
    </row>
    <row r="14" spans="1:19" s="56" customFormat="1" ht="22.5" customHeight="1">
      <c r="A14" s="205" t="s">
        <v>55</v>
      </c>
      <c r="B14" s="216" t="s">
        <v>121</v>
      </c>
      <c r="C14" s="210" t="s">
        <v>54</v>
      </c>
      <c r="D14" s="221">
        <v>325</v>
      </c>
      <c r="E14" s="221">
        <v>5431</v>
      </c>
      <c r="F14" s="224">
        <f>E14/D14</f>
        <v>16.71076923076923</v>
      </c>
      <c r="G14" s="221">
        <v>206</v>
      </c>
      <c r="H14" s="221">
        <v>2800</v>
      </c>
      <c r="I14" s="227">
        <f t="shared" si="0"/>
        <v>13.592233009708737</v>
      </c>
      <c r="J14" s="213">
        <v>329</v>
      </c>
      <c r="K14" s="231">
        <v>5774</v>
      </c>
      <c r="L14" s="224">
        <f t="shared" si="1"/>
        <v>17.55015197568389</v>
      </c>
      <c r="M14" s="213">
        <v>329</v>
      </c>
      <c r="N14" s="231">
        <v>5503</v>
      </c>
      <c r="O14" s="224">
        <f>N14/M14</f>
        <v>16.726443768996962</v>
      </c>
      <c r="P14" s="233">
        <f t="shared" si="2"/>
        <v>0.01567453822773146</v>
      </c>
      <c r="Q14" s="199">
        <f t="shared" si="3"/>
        <v>3.1342107592882247</v>
      </c>
      <c r="R14" s="202">
        <f t="shared" si="4"/>
        <v>-0.823708206686927</v>
      </c>
      <c r="S14" s="238" t="s">
        <v>176</v>
      </c>
    </row>
    <row r="15" spans="1:19" s="56" customFormat="1" ht="22.5" customHeight="1">
      <c r="A15" s="206" t="s">
        <v>139</v>
      </c>
      <c r="B15" s="217" t="s">
        <v>140</v>
      </c>
      <c r="C15" s="209" t="s">
        <v>135</v>
      </c>
      <c r="D15" s="220">
        <v>1</v>
      </c>
      <c r="E15" s="220">
        <v>828</v>
      </c>
      <c r="F15" s="223">
        <v>0</v>
      </c>
      <c r="G15" s="220"/>
      <c r="H15" s="220"/>
      <c r="I15" s="226">
        <v>0</v>
      </c>
      <c r="J15" s="207"/>
      <c r="K15" s="230"/>
      <c r="L15" s="223">
        <v>0</v>
      </c>
      <c r="M15" s="207"/>
      <c r="N15" s="230"/>
      <c r="O15" s="224">
        <v>0</v>
      </c>
      <c r="P15" s="232">
        <f>O15-F15</f>
        <v>0</v>
      </c>
      <c r="Q15" s="199">
        <f>O15-I15</f>
        <v>0</v>
      </c>
      <c r="R15" s="201">
        <f>O15-L15</f>
        <v>0</v>
      </c>
      <c r="S15" s="238"/>
    </row>
    <row r="16" spans="1:19" s="56" customFormat="1" ht="22.5" customHeight="1">
      <c r="A16" s="206" t="s">
        <v>137</v>
      </c>
      <c r="B16" s="217" t="s">
        <v>138</v>
      </c>
      <c r="C16" s="209" t="s">
        <v>135</v>
      </c>
      <c r="D16" s="220">
        <v>50</v>
      </c>
      <c r="E16" s="220">
        <v>1686</v>
      </c>
      <c r="F16" s="224">
        <v>0</v>
      </c>
      <c r="G16" s="220"/>
      <c r="H16" s="220"/>
      <c r="I16" s="226">
        <v>0</v>
      </c>
      <c r="J16" s="207"/>
      <c r="K16" s="230"/>
      <c r="L16" s="224">
        <v>0</v>
      </c>
      <c r="M16" s="207"/>
      <c r="N16" s="230"/>
      <c r="O16" s="224">
        <v>0</v>
      </c>
      <c r="P16" s="232">
        <f t="shared" si="2"/>
        <v>0</v>
      </c>
      <c r="Q16" s="199">
        <f t="shared" si="3"/>
        <v>0</v>
      </c>
      <c r="R16" s="201">
        <f t="shared" si="4"/>
        <v>0</v>
      </c>
      <c r="S16" s="239"/>
    </row>
    <row r="17" spans="1:19" s="56" customFormat="1" ht="31.5" customHeight="1">
      <c r="A17" s="212" t="s">
        <v>134</v>
      </c>
      <c r="B17" s="218" t="s">
        <v>133</v>
      </c>
      <c r="C17" s="210" t="s">
        <v>136</v>
      </c>
      <c r="D17" s="221">
        <v>360</v>
      </c>
      <c r="E17" s="221">
        <v>7714</v>
      </c>
      <c r="F17" s="224">
        <v>0</v>
      </c>
      <c r="G17" s="221"/>
      <c r="H17" s="221"/>
      <c r="I17" s="227">
        <v>0</v>
      </c>
      <c r="J17" s="213"/>
      <c r="K17" s="231"/>
      <c r="L17" s="224">
        <v>0</v>
      </c>
      <c r="M17" s="213"/>
      <c r="N17" s="231"/>
      <c r="O17" s="224">
        <v>0</v>
      </c>
      <c r="P17" s="233">
        <f t="shared" si="2"/>
        <v>0</v>
      </c>
      <c r="Q17" s="214">
        <f t="shared" si="3"/>
        <v>0</v>
      </c>
      <c r="R17" s="198">
        <f t="shared" si="4"/>
        <v>0</v>
      </c>
      <c r="S17" s="240"/>
    </row>
    <row r="18" spans="1:19" s="56" customFormat="1" ht="27" customHeight="1" thickBot="1">
      <c r="A18" s="243" t="s">
        <v>161</v>
      </c>
      <c r="B18" s="219" t="s">
        <v>158</v>
      </c>
      <c r="C18" s="211"/>
      <c r="D18" s="222"/>
      <c r="E18" s="222"/>
      <c r="F18" s="225"/>
      <c r="G18" s="222">
        <v>25</v>
      </c>
      <c r="H18" s="222">
        <v>500</v>
      </c>
      <c r="I18" s="228">
        <f t="shared" si="0"/>
        <v>20</v>
      </c>
      <c r="J18" s="208">
        <v>25</v>
      </c>
      <c r="K18" s="235">
        <v>500</v>
      </c>
      <c r="L18" s="225">
        <f t="shared" si="1"/>
        <v>20</v>
      </c>
      <c r="M18" s="208">
        <v>20</v>
      </c>
      <c r="N18" s="235">
        <v>333</v>
      </c>
      <c r="O18" s="225">
        <v>0</v>
      </c>
      <c r="P18" s="234">
        <v>0</v>
      </c>
      <c r="Q18" s="200" t="e">
        <f>#REF!</f>
        <v>#REF!</v>
      </c>
      <c r="R18" s="184">
        <f t="shared" si="4"/>
        <v>-20</v>
      </c>
      <c r="S18" s="236" t="s">
        <v>178</v>
      </c>
    </row>
    <row r="19" s="40" customFormat="1" ht="12.75">
      <c r="B19" s="100"/>
    </row>
    <row r="20" spans="1:8" ht="13.5" thickBot="1">
      <c r="A20" s="299" t="s">
        <v>96</v>
      </c>
      <c r="B20" s="300"/>
      <c r="C20" s="300"/>
      <c r="D20" s="300"/>
      <c r="E20" s="300"/>
      <c r="F20" s="300"/>
      <c r="H20" s="185"/>
    </row>
    <row r="21" spans="1:11" ht="34.5" thickTop="1">
      <c r="A21" s="172" t="s">
        <v>0</v>
      </c>
      <c r="B21" s="162" t="s">
        <v>84</v>
      </c>
      <c r="C21" s="163" t="s">
        <v>94</v>
      </c>
      <c r="D21" s="163" t="s">
        <v>71</v>
      </c>
      <c r="E21" s="163" t="s">
        <v>95</v>
      </c>
      <c r="F21" s="164" t="s">
        <v>38</v>
      </c>
      <c r="H21" s="185"/>
      <c r="K21" s="185"/>
    </row>
    <row r="22" spans="1:6" ht="12.75">
      <c r="A22" s="173" t="s">
        <v>87</v>
      </c>
      <c r="B22" s="87" t="s">
        <v>103</v>
      </c>
      <c r="C22" s="86"/>
      <c r="D22" s="86"/>
      <c r="E22" s="92">
        <v>0</v>
      </c>
      <c r="F22" s="165"/>
    </row>
    <row r="23" spans="1:6" ht="13.5" thickBot="1">
      <c r="A23" s="174" t="s">
        <v>55</v>
      </c>
      <c r="B23" s="166" t="s">
        <v>89</v>
      </c>
      <c r="C23" s="167"/>
      <c r="D23" s="167"/>
      <c r="E23" s="168">
        <v>0</v>
      </c>
      <c r="F23" s="169"/>
    </row>
    <row r="24" spans="1:6" s="40" customFormat="1" ht="13.5" thickTop="1">
      <c r="A24" s="33"/>
      <c r="B24" s="17"/>
      <c r="C24" s="33"/>
      <c r="D24" s="33"/>
      <c r="E24" s="91"/>
      <c r="F24" s="33"/>
    </row>
    <row r="25" spans="1:13" s="40" customFormat="1" ht="12.75">
      <c r="A25" s="33"/>
      <c r="B25" s="17"/>
      <c r="C25" s="33"/>
      <c r="D25" s="33"/>
      <c r="E25" s="91"/>
      <c r="F25" s="33"/>
      <c r="M25" s="242"/>
    </row>
  </sheetData>
  <sheetProtection/>
  <mergeCells count="22">
    <mergeCell ref="N9:N10"/>
    <mergeCell ref="O9:O10"/>
    <mergeCell ref="A20:F20"/>
    <mergeCell ref="H9:H10"/>
    <mergeCell ref="I9:I10"/>
    <mergeCell ref="J9:J10"/>
    <mergeCell ref="K9:K10"/>
    <mergeCell ref="L9:L10"/>
    <mergeCell ref="M9:M10"/>
    <mergeCell ref="E9:E10"/>
    <mergeCell ref="F9:F10"/>
    <mergeCell ref="G9:G10"/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12.7109375" style="25" customWidth="1"/>
    <col min="2" max="2" width="61.140625" style="25" bestFit="1" customWidth="1"/>
    <col min="3" max="3" width="22.421875" style="0" customWidth="1"/>
    <col min="4" max="4" width="27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5.8515625" style="115" customWidth="1"/>
  </cols>
  <sheetData>
    <row r="2" spans="1:10" s="95" customFormat="1" ht="15.75">
      <c r="A2" s="108" t="s">
        <v>99</v>
      </c>
      <c r="B2" s="46"/>
      <c r="C2" s="109"/>
      <c r="E2" s="46"/>
      <c r="F2" s="46"/>
      <c r="G2" s="46"/>
      <c r="H2" s="46"/>
      <c r="I2" s="46"/>
      <c r="J2" s="147"/>
    </row>
    <row r="3" spans="1:9" s="115" customFormat="1" ht="18.75" customHeight="1">
      <c r="A3" s="170" t="s">
        <v>171</v>
      </c>
      <c r="B3" s="47"/>
      <c r="C3" s="171"/>
      <c r="E3" s="47"/>
      <c r="F3" s="47"/>
      <c r="G3" s="47"/>
      <c r="H3" s="47"/>
      <c r="I3" s="47"/>
    </row>
    <row r="4" ht="13.5" thickBot="1"/>
    <row r="5" spans="1:10" s="105" customFormat="1" ht="33.75" customHeight="1">
      <c r="A5" s="110" t="s">
        <v>68</v>
      </c>
      <c r="B5" s="145">
        <v>3490</v>
      </c>
      <c r="C5" s="150" t="s">
        <v>56</v>
      </c>
      <c r="D5" s="304" t="s">
        <v>116</v>
      </c>
      <c r="E5" s="305"/>
      <c r="F5" s="305"/>
      <c r="G5" s="305"/>
      <c r="H5" s="305"/>
      <c r="I5" s="306"/>
      <c r="J5" s="158" t="s">
        <v>38</v>
      </c>
    </row>
    <row r="6" spans="1:10" s="105" customFormat="1" ht="72.75" customHeight="1">
      <c r="A6" s="113" t="s">
        <v>72</v>
      </c>
      <c r="B6" s="111" t="s">
        <v>122</v>
      </c>
      <c r="C6" s="148"/>
      <c r="D6" s="151"/>
      <c r="E6" s="152"/>
      <c r="F6" s="152"/>
      <c r="G6" s="152"/>
      <c r="H6" s="152"/>
      <c r="I6" s="153"/>
      <c r="J6" s="195" t="s">
        <v>180</v>
      </c>
    </row>
    <row r="7" spans="1:10" s="105" customFormat="1" ht="80.25" customHeight="1">
      <c r="A7" s="149"/>
      <c r="B7" s="146"/>
      <c r="C7" s="104"/>
      <c r="D7" s="303" t="s">
        <v>83</v>
      </c>
      <c r="E7" s="303"/>
      <c r="F7" s="303"/>
      <c r="G7" s="303"/>
      <c r="H7" s="303"/>
      <c r="I7" s="303"/>
      <c r="J7" s="159" t="s">
        <v>172</v>
      </c>
    </row>
    <row r="8" spans="1:10" s="107" customFormat="1" ht="51">
      <c r="A8" s="301" t="s">
        <v>80</v>
      </c>
      <c r="B8" s="302"/>
      <c r="C8" s="106" t="s">
        <v>78</v>
      </c>
      <c r="D8" s="154" t="s">
        <v>81</v>
      </c>
      <c r="E8" s="156" t="s">
        <v>77</v>
      </c>
      <c r="F8" s="106" t="s">
        <v>90</v>
      </c>
      <c r="G8" s="106" t="s">
        <v>91</v>
      </c>
      <c r="H8" s="157" t="s">
        <v>168</v>
      </c>
      <c r="I8" s="155" t="s">
        <v>79</v>
      </c>
      <c r="J8" s="160"/>
    </row>
    <row r="9" spans="1:10" s="105" customFormat="1" ht="63" customHeight="1">
      <c r="A9" s="187" t="s">
        <v>73</v>
      </c>
      <c r="B9" s="186" t="s">
        <v>129</v>
      </c>
      <c r="C9" s="111"/>
      <c r="D9" s="188"/>
      <c r="E9" s="111"/>
      <c r="F9" s="112"/>
      <c r="G9" s="112"/>
      <c r="H9" s="112"/>
      <c r="I9" s="189"/>
      <c r="J9" s="195" t="s">
        <v>181</v>
      </c>
    </row>
    <row r="10" spans="1:10" s="105" customFormat="1" ht="62.25" customHeight="1">
      <c r="A10" s="187"/>
      <c r="B10" s="186" t="s">
        <v>130</v>
      </c>
      <c r="C10" s="111" t="s">
        <v>87</v>
      </c>
      <c r="D10" s="188" t="s">
        <v>131</v>
      </c>
      <c r="E10" s="196">
        <v>7054</v>
      </c>
      <c r="F10" s="196">
        <v>6820</v>
      </c>
      <c r="G10" s="196">
        <v>6820</v>
      </c>
      <c r="H10" s="196">
        <v>7359</v>
      </c>
      <c r="I10" s="197">
        <f>H10/G10</f>
        <v>1.0790322580645162</v>
      </c>
      <c r="J10" s="195" t="s">
        <v>173</v>
      </c>
    </row>
    <row r="11" spans="1:10" s="105" customFormat="1" ht="55.5" customHeight="1">
      <c r="A11" s="187"/>
      <c r="B11" s="186" t="s">
        <v>123</v>
      </c>
      <c r="C11" s="111" t="s">
        <v>88</v>
      </c>
      <c r="D11" s="190" t="s">
        <v>126</v>
      </c>
      <c r="E11" s="196">
        <v>0</v>
      </c>
      <c r="F11" s="196">
        <v>10</v>
      </c>
      <c r="G11" s="196">
        <v>10</v>
      </c>
      <c r="H11" s="196">
        <v>0</v>
      </c>
      <c r="I11" s="197">
        <v>0</v>
      </c>
      <c r="J11" s="192" t="s">
        <v>160</v>
      </c>
    </row>
    <row r="12" spans="1:10" s="105" customFormat="1" ht="60" customHeight="1">
      <c r="A12" s="187"/>
      <c r="B12" s="186" t="s">
        <v>124</v>
      </c>
      <c r="C12" s="111" t="s">
        <v>53</v>
      </c>
      <c r="D12" s="191" t="s">
        <v>127</v>
      </c>
      <c r="E12" s="196">
        <v>638</v>
      </c>
      <c r="F12" s="196">
        <v>750</v>
      </c>
      <c r="G12" s="196">
        <v>750</v>
      </c>
      <c r="H12" s="196">
        <v>344</v>
      </c>
      <c r="I12" s="197">
        <f>H12/G12</f>
        <v>0.45866666666666667</v>
      </c>
      <c r="J12" s="195" t="s">
        <v>182</v>
      </c>
    </row>
    <row r="13" spans="1:10" s="105" customFormat="1" ht="75" customHeight="1">
      <c r="A13" s="187"/>
      <c r="B13" s="186" t="s">
        <v>125</v>
      </c>
      <c r="C13" s="111" t="s">
        <v>55</v>
      </c>
      <c r="D13" s="244" t="s">
        <v>128</v>
      </c>
      <c r="E13" s="196">
        <v>325</v>
      </c>
      <c r="F13" s="196">
        <v>206</v>
      </c>
      <c r="G13" s="196">
        <v>206</v>
      </c>
      <c r="H13" s="196">
        <v>329</v>
      </c>
      <c r="I13" s="197">
        <f>H13/G13</f>
        <v>1.5970873786407767</v>
      </c>
      <c r="J13" s="195" t="s">
        <v>174</v>
      </c>
    </row>
    <row r="15" spans="1:9" s="115" customFormat="1" ht="12.75" customHeight="1">
      <c r="A15" s="114" t="s">
        <v>82</v>
      </c>
      <c r="C15" s="116"/>
      <c r="E15" s="47"/>
      <c r="F15" s="47"/>
      <c r="G15" s="47"/>
      <c r="H15" s="47"/>
      <c r="I15" s="47"/>
    </row>
    <row r="16" spans="1:9" s="115" customFormat="1" ht="12.75" customHeight="1">
      <c r="A16" s="114" t="s">
        <v>85</v>
      </c>
      <c r="C16" s="116"/>
      <c r="E16" s="47"/>
      <c r="F16" s="47"/>
      <c r="G16" s="47"/>
      <c r="H16" s="47"/>
      <c r="I16" s="47"/>
    </row>
    <row r="17" spans="1:9" s="115" customFormat="1" ht="12.75" customHeight="1">
      <c r="A17" s="114" t="s">
        <v>113</v>
      </c>
      <c r="C17" s="116"/>
      <c r="E17" s="47"/>
      <c r="F17" s="47"/>
      <c r="G17" s="47"/>
      <c r="H17" s="47"/>
      <c r="I17" s="47"/>
    </row>
    <row r="18" spans="1:9" s="115" customFormat="1" ht="12.75" customHeight="1">
      <c r="A18" s="114" t="s">
        <v>114</v>
      </c>
      <c r="C18" s="116"/>
      <c r="E18" s="47"/>
      <c r="F18" s="47"/>
      <c r="G18" s="47"/>
      <c r="H18" s="47"/>
      <c r="I18" s="47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13.00390625" style="119" customWidth="1"/>
    <col min="2" max="2" width="19.421875" style="119" customWidth="1"/>
    <col min="3" max="3" width="14.140625" style="119" customWidth="1"/>
    <col min="4" max="4" width="15.421875" style="119" customWidth="1"/>
    <col min="5" max="5" width="17.421875" style="119" customWidth="1"/>
    <col min="6" max="6" width="17.57421875" style="119" customWidth="1"/>
    <col min="7" max="7" width="19.7109375" style="119" customWidth="1"/>
    <col min="8" max="8" width="21.8515625" style="119" customWidth="1"/>
    <col min="9" max="9" width="24.8515625" style="119" customWidth="1"/>
    <col min="10" max="10" width="29.00390625" style="119" customWidth="1"/>
    <col min="11" max="11" width="25.140625" style="119" customWidth="1"/>
    <col min="12" max="12" width="14.421875" style="119" customWidth="1"/>
    <col min="13" max="16384" width="9.140625" style="119" customWidth="1"/>
  </cols>
  <sheetData>
    <row r="2" spans="1:9" s="130" customFormat="1" ht="15.75">
      <c r="A2" s="129" t="s">
        <v>100</v>
      </c>
      <c r="C2" s="131"/>
      <c r="G2" s="132"/>
      <c r="H2" s="132"/>
      <c r="I2" s="132"/>
    </row>
    <row r="3" spans="1:9" s="124" customFormat="1" ht="12.75">
      <c r="A3" s="123"/>
      <c r="G3" s="125"/>
      <c r="H3" s="125"/>
      <c r="I3" s="125"/>
    </row>
    <row r="4" spans="1:9" s="127" customFormat="1" ht="12.75">
      <c r="A4" s="126" t="s">
        <v>75</v>
      </c>
      <c r="C4" s="126"/>
      <c r="G4" s="128"/>
      <c r="H4" s="128"/>
      <c r="I4" s="128"/>
    </row>
    <row r="5" spans="3:9" ht="13.5" thickBot="1">
      <c r="C5" s="118"/>
      <c r="E5" s="118"/>
      <c r="F5" s="118"/>
      <c r="G5" s="120"/>
      <c r="H5" s="120"/>
      <c r="I5" s="120"/>
    </row>
    <row r="6" spans="1:11" ht="12.75" customHeight="1">
      <c r="A6" s="307" t="s">
        <v>44</v>
      </c>
      <c r="B6" s="310" t="s">
        <v>57</v>
      </c>
      <c r="C6" s="143" t="s">
        <v>58</v>
      </c>
      <c r="D6" s="143" t="s">
        <v>59</v>
      </c>
      <c r="E6" s="143" t="s">
        <v>74</v>
      </c>
      <c r="F6" s="143" t="s">
        <v>156</v>
      </c>
      <c r="G6" s="310" t="s">
        <v>157</v>
      </c>
      <c r="H6" s="310" t="s">
        <v>62</v>
      </c>
      <c r="I6" s="310" t="s">
        <v>169</v>
      </c>
      <c r="J6" s="319" t="s">
        <v>63</v>
      </c>
      <c r="K6" s="316" t="s">
        <v>38</v>
      </c>
    </row>
    <row r="7" spans="1:11" ht="12.75" customHeight="1">
      <c r="A7" s="308"/>
      <c r="B7" s="311"/>
      <c r="C7" s="117" t="s">
        <v>39</v>
      </c>
      <c r="D7" s="117" t="s">
        <v>64</v>
      </c>
      <c r="E7" s="117" t="s">
        <v>64</v>
      </c>
      <c r="F7" s="311" t="s">
        <v>41</v>
      </c>
      <c r="G7" s="311"/>
      <c r="H7" s="311"/>
      <c r="I7" s="311"/>
      <c r="J7" s="320"/>
      <c r="K7" s="317"/>
    </row>
    <row r="8" spans="1:11" ht="51.75" customHeight="1" thickBot="1">
      <c r="A8" s="309"/>
      <c r="B8" s="312"/>
      <c r="C8" s="144" t="s">
        <v>40</v>
      </c>
      <c r="D8" s="144" t="s">
        <v>40</v>
      </c>
      <c r="E8" s="144" t="s">
        <v>40</v>
      </c>
      <c r="F8" s="312"/>
      <c r="G8" s="312"/>
      <c r="H8" s="312"/>
      <c r="I8" s="312"/>
      <c r="J8" s="321"/>
      <c r="K8" s="318"/>
    </row>
    <row r="9" spans="1:11" ht="37.5" customHeight="1">
      <c r="A9" s="241" t="s">
        <v>161</v>
      </c>
      <c r="B9" s="135" t="s">
        <v>158</v>
      </c>
      <c r="C9" s="135">
        <v>500</v>
      </c>
      <c r="D9" s="135">
        <v>2020</v>
      </c>
      <c r="E9" s="135">
        <v>2020</v>
      </c>
      <c r="F9" s="194" t="s">
        <v>177</v>
      </c>
      <c r="G9" s="135">
        <v>500</v>
      </c>
      <c r="H9" s="135">
        <v>333</v>
      </c>
      <c r="I9" s="135">
        <v>333</v>
      </c>
      <c r="J9" s="203"/>
      <c r="K9" s="193" t="s">
        <v>179</v>
      </c>
    </row>
    <row r="10" spans="1:9" ht="12.7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5:9" ht="12.75">
      <c r="E11" s="120"/>
      <c r="F11" s="120"/>
      <c r="G11" s="120"/>
      <c r="H11" s="120"/>
      <c r="I11" s="120"/>
    </row>
    <row r="12" spans="7:9" ht="12.75" customHeight="1">
      <c r="G12" s="120"/>
      <c r="H12" s="120"/>
      <c r="I12" s="120"/>
    </row>
    <row r="13" spans="1:9" s="127" customFormat="1" ht="12.75">
      <c r="A13" s="126" t="s">
        <v>76</v>
      </c>
      <c r="G13" s="128"/>
      <c r="H13" s="128"/>
      <c r="I13" s="128"/>
    </row>
    <row r="14" spans="3:9" ht="16.5" thickBot="1">
      <c r="C14" s="133"/>
      <c r="D14" s="121"/>
      <c r="E14" s="118"/>
      <c r="F14" s="118"/>
      <c r="G14" s="121"/>
      <c r="H14" s="122"/>
      <c r="I14" s="122"/>
    </row>
    <row r="15" spans="1:12" ht="18.75" customHeight="1">
      <c r="A15" s="307" t="s">
        <v>44</v>
      </c>
      <c r="B15" s="310" t="s">
        <v>57</v>
      </c>
      <c r="C15" s="143" t="s">
        <v>42</v>
      </c>
      <c r="D15" s="143" t="s">
        <v>58</v>
      </c>
      <c r="E15" s="143" t="s">
        <v>59</v>
      </c>
      <c r="F15" s="143" t="s">
        <v>60</v>
      </c>
      <c r="G15" s="143" t="s">
        <v>45</v>
      </c>
      <c r="H15" s="310" t="s">
        <v>61</v>
      </c>
      <c r="I15" s="310" t="s">
        <v>170</v>
      </c>
      <c r="J15" s="310" t="s">
        <v>62</v>
      </c>
      <c r="K15" s="310" t="s">
        <v>63</v>
      </c>
      <c r="L15" s="313" t="s">
        <v>38</v>
      </c>
    </row>
    <row r="16" spans="1:12" ht="12.75">
      <c r="A16" s="308"/>
      <c r="B16" s="311"/>
      <c r="C16" s="117" t="s">
        <v>43</v>
      </c>
      <c r="D16" s="117" t="s">
        <v>39</v>
      </c>
      <c r="E16" s="117" t="s">
        <v>64</v>
      </c>
      <c r="F16" s="117" t="s">
        <v>64</v>
      </c>
      <c r="G16" s="117" t="s">
        <v>41</v>
      </c>
      <c r="H16" s="311"/>
      <c r="I16" s="311"/>
      <c r="J16" s="311"/>
      <c r="K16" s="311"/>
      <c r="L16" s="314"/>
    </row>
    <row r="17" spans="1:12" ht="13.5" thickBot="1">
      <c r="A17" s="309"/>
      <c r="B17" s="312"/>
      <c r="C17" s="144"/>
      <c r="D17" s="144" t="s">
        <v>40</v>
      </c>
      <c r="E17" s="144" t="s">
        <v>40</v>
      </c>
      <c r="F17" s="144" t="s">
        <v>40</v>
      </c>
      <c r="G17" s="144"/>
      <c r="H17" s="312"/>
      <c r="I17" s="312"/>
      <c r="J17" s="312"/>
      <c r="K17" s="312"/>
      <c r="L17" s="315"/>
    </row>
    <row r="18" spans="1:12" ht="12.7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2"/>
    </row>
    <row r="19" spans="1:12" ht="12.75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6"/>
    </row>
    <row r="20" spans="1:12" ht="12.75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6"/>
    </row>
    <row r="21" spans="1:12" ht="13.5" thickBo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</sheetData>
  <sheetProtection/>
  <mergeCells count="15">
    <mergeCell ref="L15:L17"/>
    <mergeCell ref="K6:K8"/>
    <mergeCell ref="F7:F8"/>
    <mergeCell ref="K15:K17"/>
    <mergeCell ref="B6:B8"/>
    <mergeCell ref="G6:G8"/>
    <mergeCell ref="H6:H8"/>
    <mergeCell ref="I6:I8"/>
    <mergeCell ref="J6:J8"/>
    <mergeCell ref="A6:A8"/>
    <mergeCell ref="A15:A17"/>
    <mergeCell ref="B15:B17"/>
    <mergeCell ref="H15:H17"/>
    <mergeCell ref="I15:I17"/>
    <mergeCell ref="J15:J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2021-01-27T09:30:47Z</cp:lastPrinted>
  <dcterms:created xsi:type="dcterms:W3CDTF">2006-01-12T07:01:41Z</dcterms:created>
  <dcterms:modified xsi:type="dcterms:W3CDTF">2021-02-25T09:20:47Z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