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715" activeTab="4"/>
  </bookViews>
  <sheets>
    <sheet name="Aneksi nr.1" sheetId="1" r:id="rId1"/>
    <sheet name="Aneksi nr.2" sheetId="2" r:id="rId2"/>
    <sheet name="Aneksi nr. 3" sheetId="3" r:id="rId3"/>
    <sheet name="Aneksi nr. 4" sheetId="4" r:id="rId4"/>
    <sheet name="Aneksi nr.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4" hidden="1">{"Main Economic Indicators",#N/A,FALSE,"C"}</definedName>
    <definedName name="ams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4" hidden="1">{"WEO",#N/A,FALSE,"T"}</definedName>
    <definedName name="newname4" hidden="1">{"WEO",#N/A,FALSE,"T"}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2">'Aneksi nr. 3'!$A$1:$S$20</definedName>
    <definedName name="_xlnm.Print_Area" localSheetId="3">'Aneksi nr. 4'!$A$1:$J$17</definedName>
    <definedName name="_xlnm.Print_Area" localSheetId="4">'Aneksi nr. 5'!$A$1:$L$25</definedName>
    <definedName name="_xlnm.Print_Area" localSheetId="0">'Aneksi nr.1'!$A$1:$I$21</definedName>
    <definedName name="_xlnm.Print_Area" localSheetId="1">'Aneksi nr.2'!$A$1:$I$29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4" hidden="1">{#N/A,#N/A,FALSE,"MS"}</definedName>
    <definedName name="wrn.formula." hidden="1">{#N/A,#N/A,FALSE,"MS"}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4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<sst xmlns="http://schemas.openxmlformats.org/spreadsheetml/2006/main" count="261" uniqueCount="169">
  <si>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</si>
  <si>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</si>
  <si>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</si>
  <si>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</si>
  <si>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</si>
  <si>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</si>
  <si>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</si>
  <si>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</si>
  <si>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</si>
  <si>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</si>
  <si>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</si>
  <si>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</si>
  <si>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</si>
  <si>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</si>
  <si>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</si>
  <si>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</si>
  <si>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</si>
  <si>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</si>
  <si>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</si>
  <si>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</si>
  <si>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</si>
  <si>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</si>
  <si>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</si>
  <si>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Emri i Grupit</t>
  </si>
  <si>
    <t>Kodi i Grupit</t>
  </si>
  <si>
    <t>Programet</t>
  </si>
  <si>
    <t>PBA</t>
  </si>
  <si>
    <t>Totali i Shpenzimeve te Ministrise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</si>
  <si>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</si>
  <si>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</si>
  <si>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</si>
  <si>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</si>
  <si>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</si>
  <si>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</si>
  <si>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</si>
  <si>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</si>
  <si>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</si>
  <si>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</si>
  <si>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</si>
  <si>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Shpenzimet e Ministrisë/Institucionit</t>
  </si>
  <si>
    <t xml:space="preserve">Shpenzime nga te Ardhurat Jashte limitit </t>
  </si>
  <si>
    <t>Shpenzime nga Të ardhurat jashte limiti</t>
  </si>
  <si>
    <t>Totali (korrente + kapitale + Shp nga te ardh.jashte limiti)</t>
  </si>
  <si>
    <t>C</t>
  </si>
  <si>
    <t>D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</si>
  <si>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</si>
  <si>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</si>
  <si>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</si>
  <si>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</si>
  <si>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</si>
  <si>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</si>
  <si>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</si>
  <si>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</si>
  <si>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</si>
  <si>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</si>
  <si>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</si>
  <si>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</si>
  <si>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.........</t>
  </si>
  <si>
    <t>...........</t>
  </si>
  <si>
    <t>Kodi i Programit</t>
  </si>
  <si>
    <t>Shpenzime Kapitale</t>
  </si>
  <si>
    <t xml:space="preserve">Totali </t>
  </si>
  <si>
    <t xml:space="preserve">Sasia e 
realizuar </t>
  </si>
  <si>
    <t>Qellimi 1</t>
  </si>
  <si>
    <t>Objektivi 1.1</t>
  </si>
  <si>
    <t xml:space="preserve">Objektivi 1.2 </t>
  </si>
  <si>
    <t>Objektivi 1.3</t>
  </si>
  <si>
    <t>..............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</si>
  <si>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</si>
  <si>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</si>
  <si>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</si>
  <si>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</si>
  <si>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......</t>
  </si>
  <si>
    <t>.....</t>
  </si>
  <si>
    <t>Kodi i
Treguesit te Performances/Produktit</t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</si>
  <si>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</si>
  <si>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</si>
  <si>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</si>
  <si>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t>**Treguesit e performancës/Produktet:</t>
  </si>
  <si>
    <t>Emertimi i Treguesit te Performances/Produktit</t>
  </si>
  <si>
    <t xml:space="preserve">Njësia matese </t>
  </si>
  <si>
    <t>A</t>
  </si>
  <si>
    <t>B</t>
  </si>
  <si>
    <t>Treguesi i Performances .....</t>
  </si>
  <si>
    <t>i
Periudhes/progresiv</t>
  </si>
  <si>
    <t xml:space="preserve"> Plani i Periudhes/progresiv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</si>
  <si>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</si>
  <si>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</si>
  <si>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</si>
  <si>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</si>
  <si>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</si>
  <si>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</si>
  <si>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nr.1 "Raporti i Shpenzimeve sipas Programeve"</t>
  </si>
  <si>
    <t>ANEKSI nr.4 "Raporti i realizimit te objektivave te politikes se programit"</t>
  </si>
  <si>
    <t>ANEKSI nr.5  "Projektet  e investimeve me financim te brendshem dhe me financim te huaj"</t>
  </si>
  <si>
    <t>Periudha e Raportimit: ..............</t>
  </si>
  <si>
    <t>ANEKSI nr.2 "Raporti i Shpenzimeve  të Programit sipas Shpenzimeve"</t>
  </si>
  <si>
    <t>Art.</t>
  </si>
  <si>
    <t>Produkti ......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</si>
  <si>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</si>
  <si>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</si>
  <si>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</si>
  <si>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</si>
  <si>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</si>
  <si>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</si>
  <si>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</si>
  <si>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</si>
  <si>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t>i
vitit paraardhes
Viti 2019</t>
  </si>
  <si>
    <t>Viti 2020</t>
  </si>
  <si>
    <t>Plan Fillestar Viti 2020</t>
  </si>
  <si>
    <t>Plan i Rishikuar Viti 2020</t>
  </si>
  <si>
    <t>03310</t>
  </si>
  <si>
    <t>Drejtoria e Ndihmes Juridike Falas</t>
  </si>
  <si>
    <t>Ministria e Drejtesise</t>
  </si>
  <si>
    <t>i vitit paraardhes
Viti 2019</t>
  </si>
  <si>
    <t>Plan                   Viti 2020</t>
  </si>
  <si>
    <t>Ndihma Juridike</t>
  </si>
  <si>
    <t>14</t>
  </si>
  <si>
    <t>Dhenia e ndihmes juridike paresore dhe dytesore</t>
  </si>
  <si>
    <t>Dhenia e ndihmes juridike per grate</t>
  </si>
  <si>
    <t>Pajisje zyre te blera</t>
  </si>
  <si>
    <t>Pajisje elektronike te blera</t>
  </si>
  <si>
    <t>cope</t>
  </si>
  <si>
    <t>Të përmirësojë ofrimin e ndihmës juridike parësore dhe dytësore për personat që kërkojnë avokat në proceset penale, civile dhe administrative në përputhje me ligjin nr.111/2017</t>
  </si>
  <si>
    <t>Rritja e numrit të përfituesve të Ndihmës Juridike</t>
  </si>
  <si>
    <t>Dhënia e ndihmës juridike parësore dhe dytësore</t>
  </si>
  <si>
    <t>Dhënia e ndihmës juridike për gratë dhe vajzat në nevojë</t>
  </si>
  <si>
    <t>Sasia Faktike (v.2019)</t>
  </si>
  <si>
    <t>Shpenzimet 
(v.2019)</t>
  </si>
  <si>
    <t>Kosto per Njesi (v.2019)</t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</si>
  <si>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2020)</t>
    </r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</si>
  <si>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2020)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</si>
  <si>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2020)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</si>
  <si>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</t>
    </r>
    <r>
      <rPr>
        <b/>
        <sz val="8"/>
        <rFont val="Arial"/>
        <family val="2"/>
      </rPr>
      <t>te vitit 2020)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</si>
  <si>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2020)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</si>
  <si>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2020)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</si>
  <si>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>te vitit 2020)</t>
    </r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</si>
  <si>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vitit 2020)</t>
    </r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</si>
  <si>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2020</t>
    </r>
    <r>
      <rPr>
        <b/>
        <sz val="8"/>
        <rFont val="Arial"/>
        <family val="2"/>
      </rPr>
      <t>)</t>
    </r>
  </si>
  <si>
    <t>Niveli faktik i  vitit 2019</t>
  </si>
  <si>
    <t>Niveli i planifikuar ne vitin 2020</t>
  </si>
  <si>
    <t>Niveli i rishikuar ne vitin 2020</t>
  </si>
  <si>
    <t>Niveli faktik ne fund te vitit 2020</t>
  </si>
  <si>
    <t>Blerje pajisje elektronike</t>
  </si>
  <si>
    <t>Blerje pajisje zyre</t>
  </si>
  <si>
    <t>Pajisje eletronike</t>
  </si>
  <si>
    <t>Pajisje zyre të blera(TV, mbajtese TV, ekran për projektor, telefona)</t>
  </si>
  <si>
    <t>Në buxhetin e vitit 2020 për DNJF nuk kemi të parashikuar buxhet për investime</t>
  </si>
  <si>
    <t>nr.personash</t>
  </si>
  <si>
    <t>A000006</t>
  </si>
  <si>
    <t>Grante nga organizata nderkombëtare</t>
  </si>
  <si>
    <t>Grant-UNDP</t>
  </si>
  <si>
    <t>Buxheti 2020</t>
  </si>
  <si>
    <t>Plani i buxhetit viti 2020</t>
  </si>
  <si>
    <t>Granti 8331-OSFA</t>
  </si>
  <si>
    <t>Granti 8432-OSFA</t>
  </si>
  <si>
    <t>26220 USD</t>
  </si>
  <si>
    <t>12000 USD</t>
  </si>
  <si>
    <t>Granti 8331 është realizuar në masën 100%</t>
  </si>
  <si>
    <t>13510 USD</t>
  </si>
  <si>
    <t>7313 USD</t>
  </si>
  <si>
    <t>Granti 8432 është realizuar në masën 54%. Projekti vazhdon edhe në vitin 2021</t>
  </si>
  <si>
    <t>Granti është realizuar në masën 2%. Fondi nga UNDP është disbursuar në datën 30.10.2020 Qëndrat e ofrimit të ndihmës juridike parësore janë hapur në muajt Nëntor dhe Dhjetor 2020</t>
  </si>
  <si>
    <t>Produkti është realizuar 36%. Arsyeja e mosrealizimit të plotë është situata e krijuar nga pandemia e COVID-19</t>
  </si>
  <si>
    <t>Produkti është realizuar 54%. Arsyeja e mosrealizimit të plotë është situata e krijuar nga pandemia e COVID-19</t>
  </si>
  <si>
    <t>Qëllimi 1 është realizuar pavarësisht mosarritjes së plotë të objektivave për shkak të situatës së krijuar nga Covid-19 që solli vonesë në hapjen e qëndrave të reja të ofrimit të ndihmës juridike parësore, si edhe ndërprerjen e veprimtarisë së disa institucioneve përfshirë Gjykatat.</t>
  </si>
  <si>
    <t>Objektivi 1.1 është realizuar pjesërisht pë shkak të situatës së krijuar nga pandemia që solli mbylljen e gjykatave. Kjo e fundit ka ndikim të drejtpërdrejtë në realizimin e produkteve të DNJF.</t>
  </si>
  <si>
    <t>Objektivi 1.2. Në buxhetin e vitit 2020 për DNJF nuk kemi të parashikuar buxhet për investime</t>
  </si>
  <si>
    <t>Objektivi 1.3. Në buxhetin e vitit 2020 për DNJF nuk kemi të parashikuar buxhet për investime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</si>
</sst>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\ _X_D_R_-;\-* #,##0\ _X_D_R_-;_-* &quot;-&quot;\ _X_D_R_-;_-@_-"/>
    <numFmt numFmtId="170" formatCode="_-* #,##0.00\ &quot;XDR&quot;_-;\-* #,##0.00\ &quot;XDR&quot;_-;_-* &quot;-&quot;??\ &quot;XDR&quot;_-;_-@_-"/>
    <numFmt numFmtId="171" formatCode="_-* #,##0.00\ _X_D_R_-;\-* #,##0.00\ _X_D_R_-;_-* &quot;-&quot;??\ _X_D_R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_);_(* \(#,##0.0\);_(* &quot;-&quot;??_);_(@_)"/>
    <numFmt numFmtId="192" formatCode="_(* #,##0_);_(* \(#,##0\);_(* &quot;-&quot;??_);_(@_)"/>
    <numFmt numFmtId="193" formatCode="_-* #,##0_-;\-* #,##0_-;_-* &quot;-&quot;??_-;_-@_-"/>
    <numFmt numFmtId="194" formatCode="_-* #,##0_-;\-* #,##0_-;_-* &quot;-&quot;_-;_-@_-"/>
    <numFmt numFmtId="195" formatCode="_-* #,##0.00_-;\-* #,##0.00_-;_-* &quot;-&quot;??_-;_-@_-"/>
    <numFmt numFmtId="196" formatCode="0.0%"/>
    <numFmt numFmtId="197" formatCode="0_);\(0\)"/>
    <numFmt numFmtId="198" formatCode="0.0"/>
    <numFmt numFmtId="199" formatCode="#,##0.0000"/>
    <numFmt numFmtId="200" formatCode="#,##0.000"/>
    <numFmt numFmtId="201" formatCode="&quot;   &quot;@"/>
    <numFmt numFmtId="202" formatCode="&quot;      &quot;@"/>
    <numFmt numFmtId="203" formatCode="&quot;         &quot;@"/>
    <numFmt numFmtId="204" formatCode="&quot;            &quot;@"/>
    <numFmt numFmtId="205" formatCode="&quot;               &quot;@"/>
    <numFmt numFmtId="206" formatCode="_([$€]* #,##0.00_);_([$€]* \(#,##0.00\);_([$€]* &quot;-&quot;??_);_(@_)"/>
    <numFmt numFmtId="207" formatCode="[&gt;=0.05]#,##0.0;[&lt;=-0.05]\-#,##0.0;?0.0"/>
    <numFmt numFmtId="208" formatCode="[Black]#,##0.0;[Black]\-#,##0.0;;"/>
    <numFmt numFmtId="209" formatCode="[Black][&gt;0.05]#,##0.0;[Black][&lt;-0.05]\-#,##0.0;;"/>
    <numFmt numFmtId="210" formatCode="[Black][&gt;0.5]#,##0;[Black][&lt;-0.5]\-#,##0;;"/>
    <numFmt numFmtId="211" formatCode="General\ \ \ \ \ \ "/>
    <numFmt numFmtId="212" formatCode="0.0\ \ \ \ \ \ \ \ "/>
    <numFmt numFmtId="213" formatCode="mmmm\ yyyy"/>
    <numFmt numFmtId="214" formatCode="#,##0\ &quot;Kč&quot;;\-#,##0\ &quot;Kč&quot;"/>
    <numFmt numFmtId="215" formatCode="#,##0.0____"/>
    <numFmt numFmtId="216" formatCode="\$#,##0.00\ ;\(\$#,##0.00\)"/>
    <numFmt numFmtId="217" formatCode="_-&quot;¢&quot;* #,##0_-;\-&quot;¢&quot;* #,##0_-;_-&quot;¢&quot;* &quot;-&quot;_-;_-@_-"/>
    <numFmt numFmtId="218" formatCode="_-&quot;¢&quot;* #,##0.00_-;\-&quot;¢&quot;* #,##0.00_-;_-&quot;¢&quot;* &quot;-&quot;??_-;_-@_-"/>
    <numFmt numFmtId="219" formatCode="&quot;£&quot;#,##0;\-&quot;£&quot;#,##0"/>
    <numFmt numFmtId="220" formatCode="&quot;£&quot;#,##0;[Red]\-&quot;£&quot;#,##0"/>
    <numFmt numFmtId="221" formatCode="&quot;£&quot;#,##0.00;\-&quot;£&quot;#,##0.00"/>
    <numFmt numFmtId="222" formatCode="&quot;£&quot;#,##0.00;[Red]\-&quot;£&quot;#,##0.00"/>
    <numFmt numFmtId="223" formatCode="_-&quot;£&quot;* #,##0_-;\-&quot;£&quot;* #,##0_-;_-&quot;£&quot;* &quot;-&quot;_-;_-@_-"/>
    <numFmt numFmtId="224" formatCode="_-&quot;£&quot;* #,##0.00_-;\-&quot;£&quot;* #,##0.00_-;_-&quot;£&quot;* &quot;-&quot;??_-;_-@_-"/>
    <numFmt numFmtId="225" formatCode="#,##0;[Red]#,##0"/>
  </numFmts>
  <fonts count="8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8"/>
      <color indexed="60"/>
      <name val="Arial"/>
      <family val="2"/>
    </font>
    <font>
      <b/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b/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60"/>
      <name val="Arial"/>
      <family val="2"/>
    </font>
    <font>
      <b/>
      <sz val="9"/>
      <color indexed="60"/>
      <name val="Arial"/>
      <family val="2"/>
    </font>
    <font>
      <b/>
      <sz val="12"/>
      <name val="Calibri"/>
      <family val="2"/>
    </font>
    <font>
      <b/>
      <sz val="11"/>
      <color indexed="60"/>
      <name val="Arial"/>
      <family val="2"/>
    </font>
    <font>
      <sz val="11"/>
      <color rgb="FF000000"/>
      <name val="Calibri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b/>
      <u val="single"/>
      <sz val="12"/>
      <color rgb="FFC00000"/>
      <name val="Arial"/>
      <family val="2"/>
    </font>
    <font>
      <u val="single"/>
      <sz val="12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9"/>
      <color rgb="FFC00000"/>
      <name val="Arial"/>
      <family val="2"/>
    </font>
    <font>
      <b/>
      <sz val="11"/>
      <color rgb="FFC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9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205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9" fontId="0" fillId="0" borderId="0" applyFont="0" applyFill="0" applyBorder="0" applyAlignment="0" applyProtection="0"/>
    <xf numFmtId="0" fontId="19" fillId="0" borderId="0">
      <alignment/>
      <protection/>
    </xf>
    <xf numFmtId="177" fontId="0" fillId="0" borderId="0" applyFont="0" applyFill="0" applyBorder="0" applyAlignment="0" applyProtection="0"/>
    <xf numFmtId="200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206" fontId="0" fillId="0" borderId="0" applyFont="0" applyFill="0" applyBorder="0" applyAlignment="0" applyProtection="0"/>
    <xf numFmtId="196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85" fontId="27" fillId="0" borderId="0">
      <alignment/>
      <protection/>
    </xf>
    <xf numFmtId="0" fontId="28" fillId="0" borderId="10" applyNumberFormat="0" applyFill="0" applyAlignment="0" applyProtection="0"/>
    <xf numFmtId="214" fontId="17" fillId="0" borderId="0" applyFont="0" applyFill="0" applyBorder="0" applyAlignment="0" applyProtection="0"/>
    <xf numFmtId="194" fontId="29" fillId="0" borderId="0" applyFont="0" applyFill="0" applyBorder="0" applyAlignment="0" applyProtection="0"/>
    <xf numFmtId="195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17" fontId="29" fillId="0" borderId="0" applyFont="0" applyFill="0" applyBorder="0" applyAlignment="0" applyProtection="0"/>
    <xf numFmtId="218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207" fontId="29" fillId="0" borderId="0" applyFill="0" applyBorder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8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15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11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12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13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8" fontId="10" fillId="0" borderId="0">
      <alignment horizontal="right"/>
      <protection/>
    </xf>
    <xf numFmtId="0" fontId="44" fillId="0" borderId="0" applyProtection="0">
      <alignment/>
    </xf>
    <xf numFmtId="216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31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85" fontId="3" fillId="0" borderId="0" xfId="0" applyNumberFormat="1" applyFont="1" applyBorder="1" applyAlignment="1">
      <alignment wrapText="1"/>
    </xf>
    <xf numFmtId="0" fontId="3" fillId="0" borderId="15" xfId="0" applyFont="1" applyFill="1" applyBorder="1" applyAlignment="1">
      <alignment/>
    </xf>
    <xf numFmtId="0" fontId="4" fillId="0" borderId="16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0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71" fillId="0" borderId="0" xfId="0" applyFont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72" fillId="0" borderId="23" xfId="0" applyNumberFormat="1" applyFont="1" applyFill="1" applyBorder="1" applyAlignment="1">
      <alignment horizontal="center" vertical="center"/>
    </xf>
    <xf numFmtId="49" fontId="72" fillId="0" borderId="24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/>
    </xf>
    <xf numFmtId="185" fontId="8" fillId="26" borderId="9" xfId="0" applyNumberFormat="1" applyFont="1" applyFill="1" applyBorder="1" applyAlignment="1">
      <alignment horizontal="center"/>
    </xf>
    <xf numFmtId="185" fontId="4" fillId="26" borderId="28" xfId="0" applyNumberFormat="1" applyFont="1" applyFill="1" applyBorder="1" applyAlignment="1">
      <alignment horizontal="center"/>
    </xf>
    <xf numFmtId="0" fontId="74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4" fillId="0" borderId="29" xfId="0" applyFont="1" applyFill="1" applyBorder="1" applyAlignment="1">
      <alignment horizontal="center"/>
    </xf>
    <xf numFmtId="49" fontId="72" fillId="0" borderId="24" xfId="0" applyNumberFormat="1" applyFont="1" applyFill="1" applyBorder="1" applyAlignment="1">
      <alignment horizontal="center" vertical="center"/>
    </xf>
    <xf numFmtId="185" fontId="3" fillId="26" borderId="28" xfId="0" applyNumberFormat="1" applyFont="1" applyFill="1" applyBorder="1" applyAlignment="1">
      <alignment horizontal="center"/>
    </xf>
    <xf numFmtId="185" fontId="3" fillId="0" borderId="28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6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4" fillId="27" borderId="9" xfId="0" applyNumberFormat="1" applyFont="1" applyFill="1" applyBorder="1" applyAlignment="1">
      <alignment horizontal="center"/>
    </xf>
    <xf numFmtId="185" fontId="8" fillId="27" borderId="9" xfId="0" applyNumberFormat="1" applyFont="1" applyFill="1" applyBorder="1" applyAlignment="1">
      <alignment horizontal="center"/>
    </xf>
    <xf numFmtId="185" fontId="3" fillId="27" borderId="9" xfId="0" applyNumberFormat="1" applyFont="1" applyFill="1" applyBorder="1" applyAlignment="1">
      <alignment horizontal="center"/>
    </xf>
    <xf numFmtId="49" fontId="4" fillId="27" borderId="28" xfId="0" applyNumberFormat="1" applyFont="1" applyFill="1" applyBorder="1" applyAlignment="1">
      <alignment horizontal="center"/>
    </xf>
    <xf numFmtId="0" fontId="75" fillId="26" borderId="15" xfId="0" applyFont="1" applyFill="1" applyBorder="1" applyAlignment="1">
      <alignment horizontal="center"/>
    </xf>
    <xf numFmtId="0" fontId="72" fillId="28" borderId="16" xfId="0" applyFont="1" applyFill="1" applyBorder="1" applyAlignment="1">
      <alignment horizontal="center"/>
    </xf>
    <xf numFmtId="185" fontId="72" fillId="28" borderId="9" xfId="0" applyNumberFormat="1" applyFont="1" applyFill="1" applyBorder="1" applyAlignment="1">
      <alignment horizontal="center"/>
    </xf>
    <xf numFmtId="185" fontId="72" fillId="28" borderId="28" xfId="0" applyNumberFormat="1" applyFont="1" applyFill="1" applyBorder="1" applyAlignment="1">
      <alignment horizontal="center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185" fontId="72" fillId="29" borderId="30" xfId="0" applyNumberFormat="1" applyFont="1" applyFill="1" applyBorder="1" applyAlignment="1">
      <alignment horizontal="center"/>
    </xf>
    <xf numFmtId="0" fontId="75" fillId="26" borderId="16" xfId="0" applyFont="1" applyFill="1" applyBorder="1" applyAlignment="1">
      <alignment horizontal="center"/>
    </xf>
    <xf numFmtId="185" fontId="75" fillId="26" borderId="9" xfId="0" applyNumberFormat="1" applyFont="1" applyFill="1" applyBorder="1" applyAlignment="1">
      <alignment horizontal="center"/>
    </xf>
    <xf numFmtId="185" fontId="72" fillId="26" borderId="28" xfId="0" applyNumberFormat="1" applyFont="1" applyFill="1" applyBorder="1" applyAlignment="1">
      <alignment horizontal="center"/>
    </xf>
    <xf numFmtId="49" fontId="3" fillId="27" borderId="21" xfId="0" applyNumberFormat="1" applyFont="1" applyFill="1" applyBorder="1" applyAlignment="1">
      <alignment horizontal="center"/>
    </xf>
    <xf numFmtId="0" fontId="3" fillId="27" borderId="1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85" fontId="4" fillId="27" borderId="23" xfId="0" applyNumberFormat="1" applyFont="1" applyFill="1" applyBorder="1" applyAlignment="1">
      <alignment horizontal="center"/>
    </xf>
    <xf numFmtId="185" fontId="4" fillId="26" borderId="24" xfId="0" applyNumberFormat="1" applyFont="1" applyFill="1" applyBorder="1" applyAlignment="1">
      <alignment horizontal="center"/>
    </xf>
    <xf numFmtId="185" fontId="3" fillId="26" borderId="32" xfId="0" applyNumberFormat="1" applyFont="1" applyFill="1" applyBorder="1" applyAlignment="1">
      <alignment horizontal="center" vertical="top" wrapText="1"/>
    </xf>
    <xf numFmtId="185" fontId="3" fillId="26" borderId="33" xfId="0" applyNumberFormat="1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/>
    </xf>
    <xf numFmtId="185" fontId="76" fillId="26" borderId="34" xfId="0" applyNumberFormat="1" applyFont="1" applyFill="1" applyBorder="1" applyAlignment="1">
      <alignment horizontal="center"/>
    </xf>
    <xf numFmtId="0" fontId="76" fillId="26" borderId="3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73" fillId="0" borderId="0" xfId="0" applyFont="1" applyAlignment="1">
      <alignment horizontal="left"/>
    </xf>
    <xf numFmtId="0" fontId="4" fillId="27" borderId="9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0" fontId="3" fillId="27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185" fontId="4" fillId="27" borderId="9" xfId="0" applyNumberFormat="1" applyFont="1" applyFill="1" applyBorder="1" applyAlignment="1">
      <alignment horizontal="center" vertical="center"/>
    </xf>
    <xf numFmtId="0" fontId="78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74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49" fontId="2" fillId="0" borderId="15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3" fontId="0" fillId="27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0" fillId="26" borderId="28" xfId="0" applyNumberFormat="1" applyFont="1" applyFill="1" applyBorder="1" applyAlignment="1">
      <alignment horizontal="center" vertical="center"/>
    </xf>
    <xf numFmtId="0" fontId="80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0" fillId="0" borderId="20" xfId="0" applyFont="1" applyFill="1" applyBorder="1" applyAlignment="1">
      <alignment horizontal="center" vertical="center" wrapText="1"/>
    </xf>
    <xf numFmtId="0" fontId="81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3" fillId="0" borderId="0" xfId="0" applyFont="1" applyAlignment="1">
      <alignment horizontal="left"/>
    </xf>
    <xf numFmtId="0" fontId="73" fillId="0" borderId="0" xfId="0" applyFont="1" applyAlignment="1">
      <alignment/>
    </xf>
    <xf numFmtId="0" fontId="82" fillId="0" borderId="36" xfId="0" applyFont="1" applyBorder="1" applyAlignment="1">
      <alignment horizontal="center" vertical="center" wrapText="1"/>
    </xf>
    <xf numFmtId="0" fontId="80" fillId="27" borderId="9" xfId="0" applyFont="1" applyFill="1" applyBorder="1" applyAlignment="1">
      <alignment horizontal="center" vertical="center" wrapText="1"/>
    </xf>
    <xf numFmtId="0" fontId="80" fillId="27" borderId="9" xfId="0" applyFont="1" applyFill="1" applyBorder="1" applyAlignment="1">
      <alignment horizontal="center" vertical="center" wrapText="1"/>
    </xf>
    <xf numFmtId="0" fontId="80" fillId="27" borderId="30" xfId="0" applyFont="1" applyFill="1" applyBorder="1" applyAlignment="1">
      <alignment horizontal="center" vertical="center" wrapText="1"/>
    </xf>
    <xf numFmtId="0" fontId="81" fillId="27" borderId="9" xfId="0" applyFont="1" applyFill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83" fillId="0" borderId="38" xfId="0" applyFont="1" applyBorder="1" applyAlignment="1">
      <alignment horizontal="center" vertical="center" wrapText="1"/>
    </xf>
    <xf numFmtId="0" fontId="84" fillId="0" borderId="15" xfId="0" applyFont="1" applyBorder="1" applyAlignment="1">
      <alignment horizontal="center" vertical="center" wrapText="1"/>
    </xf>
    <xf numFmtId="0" fontId="71" fillId="0" borderId="0" xfId="0" applyFont="1" applyAlignment="1">
      <alignment/>
    </xf>
    <xf numFmtId="0" fontId="3" fillId="0" borderId="20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2" fillId="0" borderId="0" xfId="104" applyFont="1" applyFill="1" applyAlignment="1">
      <alignment vertical="center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71" fillId="0" borderId="0" xfId="104" applyFont="1" applyFill="1" applyAlignment="1">
      <alignment vertical="center"/>
      <protection/>
    </xf>
    <xf numFmtId="0" fontId="77" fillId="0" borderId="0" xfId="104" applyFont="1" applyFill="1" applyAlignment="1">
      <alignment vertical="center"/>
      <protection/>
    </xf>
    <xf numFmtId="0" fontId="77" fillId="0" borderId="0" xfId="104" applyFont="1" applyFill="1" applyBorder="1" applyAlignment="1">
      <alignment vertical="center"/>
      <protection/>
    </xf>
    <xf numFmtId="0" fontId="73" fillId="0" borderId="0" xfId="104" applyFont="1" applyFill="1" applyAlignment="1">
      <alignment vertical="center"/>
      <protection/>
    </xf>
    <xf numFmtId="0" fontId="74" fillId="0" borderId="0" xfId="104" applyFont="1" applyFill="1" applyAlignment="1">
      <alignment vertical="center"/>
      <protection/>
    </xf>
    <xf numFmtId="0" fontId="74" fillId="0" borderId="0" xfId="104" applyFont="1" applyFill="1" applyAlignment="1">
      <alignment horizontal="left" vertical="center"/>
      <protection/>
    </xf>
    <xf numFmtId="0" fontId="74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15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8" xfId="104" applyFill="1" applyBorder="1" applyAlignment="1">
      <alignment vertical="center" wrapText="1"/>
      <protection/>
    </xf>
    <xf numFmtId="0" fontId="0" fillId="27" borderId="38" xfId="104" applyFill="1" applyBorder="1" applyAlignment="1">
      <alignment vertical="center" wrapText="1"/>
      <protection/>
    </xf>
    <xf numFmtId="0" fontId="0" fillId="27" borderId="30" xfId="104" applyFill="1" applyBorder="1" applyAlignment="1">
      <alignment vertical="center" wrapText="1"/>
      <protection/>
    </xf>
    <xf numFmtId="0" fontId="0" fillId="27" borderId="39" xfId="104" applyFill="1" applyBorder="1" applyAlignment="1">
      <alignment vertical="center" wrapText="1"/>
      <protection/>
    </xf>
    <xf numFmtId="0" fontId="0" fillId="27" borderId="40" xfId="104" applyFill="1" applyBorder="1" applyAlignment="1">
      <alignment vertical="center" wrapText="1"/>
      <protection/>
    </xf>
    <xf numFmtId="0" fontId="0" fillId="27" borderId="41" xfId="104" applyFill="1" applyBorder="1" applyAlignment="1">
      <alignment vertical="center" wrapText="1"/>
      <protection/>
    </xf>
    <xf numFmtId="0" fontId="0" fillId="27" borderId="42" xfId="104" applyFill="1" applyBorder="1" applyAlignment="1">
      <alignment vertical="center" wrapText="1"/>
      <protection/>
    </xf>
    <xf numFmtId="0" fontId="3" fillId="0" borderId="43" xfId="104" applyFont="1" applyFill="1" applyBorder="1" applyAlignment="1">
      <alignment horizontal="center" vertical="center" wrapText="1"/>
      <protection/>
    </xf>
    <xf numFmtId="0" fontId="3" fillId="0" borderId="35" xfId="104" applyFont="1" applyFill="1" applyBorder="1" applyAlignment="1">
      <alignment horizontal="center" vertical="center" wrapText="1"/>
      <protection/>
    </xf>
    <xf numFmtId="0" fontId="80" fillId="0" borderId="9" xfId="0" applyFont="1" applyFill="1" applyBorder="1" applyAlignment="1">
      <alignment vertical="center" wrapText="1"/>
    </xf>
    <xf numFmtId="0" fontId="80" fillId="0" borderId="9" xfId="0" applyFont="1" applyFill="1" applyBorder="1" applyAlignment="1">
      <alignment horizontal="center" vertical="center" wrapText="1"/>
    </xf>
    <xf numFmtId="0" fontId="8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73" fillId="0" borderId="0" xfId="0" applyFont="1" applyAlignment="1">
      <alignment/>
    </xf>
    <xf numFmtId="0" fontId="85" fillId="0" borderId="20" xfId="0" applyFont="1" applyBorder="1" applyAlignment="1">
      <alignment horizontal="center" vertical="center" wrapText="1"/>
    </xf>
    <xf numFmtId="0" fontId="84" fillId="0" borderId="15" xfId="0" applyFont="1" applyFill="1" applyBorder="1" applyAlignment="1">
      <alignment horizontal="center" vertical="center" wrapText="1"/>
    </xf>
    <xf numFmtId="0" fontId="85" fillId="0" borderId="44" xfId="0" applyFont="1" applyBorder="1" applyAlignment="1">
      <alignment horizontal="center" vertical="center" wrapText="1"/>
    </xf>
    <xf numFmtId="0" fontId="80" fillId="0" borderId="45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80" fillId="0" borderId="46" xfId="0" applyFont="1" applyFill="1" applyBorder="1" applyAlignment="1">
      <alignment horizontal="center" vertical="center" wrapText="1"/>
    </xf>
    <xf numFmtId="0" fontId="80" fillId="0" borderId="30" xfId="0" applyFont="1" applyFill="1" applyBorder="1" applyAlignment="1">
      <alignment horizontal="center" vertical="center" wrapText="1"/>
    </xf>
    <xf numFmtId="0" fontId="81" fillId="0" borderId="16" xfId="0" applyFont="1" applyBorder="1" applyAlignment="1">
      <alignment horizontal="center" vertical="center" wrapText="1"/>
    </xf>
    <xf numFmtId="0" fontId="80" fillId="0" borderId="16" xfId="0" applyFont="1" applyFill="1" applyBorder="1" applyAlignment="1">
      <alignment horizontal="center" vertical="center" wrapText="1"/>
    </xf>
    <xf numFmtId="0" fontId="80" fillId="27" borderId="16" xfId="0" applyFont="1" applyFill="1" applyBorder="1" applyAlignment="1">
      <alignment horizontal="center" vertical="center" wrapText="1"/>
    </xf>
    <xf numFmtId="0" fontId="80" fillId="0" borderId="47" xfId="0" applyFont="1" applyFill="1" applyBorder="1" applyAlignment="1">
      <alignment horizontal="center" vertical="center" wrapText="1"/>
    </xf>
    <xf numFmtId="0" fontId="81" fillId="0" borderId="48" xfId="0" applyFont="1" applyFill="1" applyBorder="1" applyAlignment="1">
      <alignment horizontal="center" vertical="center" wrapText="1"/>
    </xf>
    <xf numFmtId="9" fontId="0" fillId="0" borderId="48" xfId="109" applyFont="1" applyFill="1" applyBorder="1" applyAlignment="1">
      <alignment horizontal="center" vertical="center" wrapText="1"/>
    </xf>
    <xf numFmtId="9" fontId="0" fillId="26" borderId="48" xfId="109" applyFont="1" applyFill="1" applyBorder="1" applyAlignment="1">
      <alignment horizontal="center" vertical="center" wrapText="1"/>
    </xf>
    <xf numFmtId="9" fontId="0" fillId="0" borderId="49" xfId="109" applyFont="1" applyFill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0" fontId="81" fillId="0" borderId="28" xfId="0" applyFont="1" applyBorder="1" applyAlignment="1">
      <alignment horizontal="center" vertical="center" wrapText="1"/>
    </xf>
    <xf numFmtId="0" fontId="80" fillId="0" borderId="15" xfId="0" applyFont="1" applyFill="1" applyBorder="1" applyAlignment="1">
      <alignment horizontal="center" vertical="center" wrapText="1"/>
    </xf>
    <xf numFmtId="0" fontId="80" fillId="0" borderId="28" xfId="0" applyFont="1" applyFill="1" applyBorder="1" applyAlignment="1">
      <alignment horizontal="center" vertical="center" wrapText="1"/>
    </xf>
    <xf numFmtId="0" fontId="80" fillId="27" borderId="37" xfId="0" applyFont="1" applyFill="1" applyBorder="1" applyAlignment="1">
      <alignment horizontal="center" vertical="center" wrapText="1"/>
    </xf>
    <xf numFmtId="0" fontId="80" fillId="27" borderId="28" xfId="0" applyFont="1" applyFill="1" applyBorder="1" applyAlignment="1">
      <alignment horizontal="center" vertical="center" wrapText="1"/>
    </xf>
    <xf numFmtId="0" fontId="80" fillId="27" borderId="15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80" fillId="0" borderId="38" xfId="0" applyFont="1" applyFill="1" applyBorder="1" applyAlignment="1">
      <alignment horizontal="center" vertical="center" wrapText="1"/>
    </xf>
    <xf numFmtId="0" fontId="86" fillId="0" borderId="50" xfId="0" applyFont="1" applyBorder="1" applyAlignment="1">
      <alignment horizontal="center" vertical="center" wrapText="1"/>
    </xf>
    <xf numFmtId="0" fontId="86" fillId="27" borderId="51" xfId="0" applyFont="1" applyFill="1" applyBorder="1" applyAlignment="1">
      <alignment horizontal="center" vertical="center" wrapText="1"/>
    </xf>
    <xf numFmtId="0" fontId="86" fillId="0" borderId="52" xfId="0" applyFont="1" applyFill="1" applyBorder="1" applyAlignment="1">
      <alignment horizontal="center" vertical="center" wrapText="1"/>
    </xf>
    <xf numFmtId="0" fontId="4" fillId="27" borderId="16" xfId="0" applyFont="1" applyFill="1" applyBorder="1" applyAlignment="1">
      <alignment horizontal="center" vertical="center"/>
    </xf>
    <xf numFmtId="0" fontId="80" fillId="0" borderId="16" xfId="0" applyFont="1" applyFill="1" applyBorder="1" applyAlignment="1">
      <alignment horizontal="center" vertical="center" wrapText="1"/>
    </xf>
    <xf numFmtId="0" fontId="80" fillId="27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85" fontId="72" fillId="29" borderId="39" xfId="0" applyNumberFormat="1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4" fillId="27" borderId="56" xfId="0" applyFont="1" applyFill="1" applyBorder="1" applyAlignment="1">
      <alignment horizontal="center"/>
    </xf>
    <xf numFmtId="0" fontId="4" fillId="27" borderId="57" xfId="0" applyFont="1" applyFill="1" applyBorder="1" applyAlignment="1">
      <alignment horizontal="center"/>
    </xf>
    <xf numFmtId="0" fontId="4" fillId="27" borderId="58" xfId="0" applyFont="1" applyFill="1" applyBorder="1" applyAlignment="1">
      <alignment horizontal="center"/>
    </xf>
    <xf numFmtId="185" fontId="4" fillId="27" borderId="57" xfId="0" applyNumberFormat="1" applyFont="1" applyFill="1" applyBorder="1" applyAlignment="1">
      <alignment horizontal="center" vertical="center"/>
    </xf>
    <xf numFmtId="0" fontId="4" fillId="27" borderId="59" xfId="0" applyFont="1" applyFill="1" applyBorder="1" applyAlignment="1">
      <alignment horizontal="center"/>
    </xf>
    <xf numFmtId="0" fontId="87" fillId="0" borderId="0" xfId="0" applyFont="1" applyBorder="1" applyAlignment="1">
      <alignment horizontal="left"/>
    </xf>
    <xf numFmtId="0" fontId="82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 wrapText="1"/>
    </xf>
    <xf numFmtId="0" fontId="4" fillId="27" borderId="61" xfId="0" applyFont="1" applyFill="1" applyBorder="1" applyAlignment="1">
      <alignment horizontal="center"/>
    </xf>
    <xf numFmtId="0" fontId="4" fillId="27" borderId="6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6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0" fillId="27" borderId="64" xfId="0" applyFont="1" applyFill="1" applyBorder="1" applyAlignment="1">
      <alignment horizontal="center" vertical="center"/>
    </xf>
    <xf numFmtId="3" fontId="0" fillId="27" borderId="61" xfId="0" applyNumberFormat="1" applyFont="1" applyFill="1" applyBorder="1" applyAlignment="1">
      <alignment horizontal="center" vertical="center"/>
    </xf>
    <xf numFmtId="3" fontId="0" fillId="26" borderId="56" xfId="0" applyNumberFormat="1" applyFont="1" applyFill="1" applyBorder="1" applyAlignment="1">
      <alignment horizontal="center" vertical="center"/>
    </xf>
    <xf numFmtId="3" fontId="0" fillId="27" borderId="65" xfId="0" applyNumberFormat="1" applyFont="1" applyFill="1" applyBorder="1" applyAlignment="1">
      <alignment horizontal="center" vertical="center"/>
    </xf>
    <xf numFmtId="3" fontId="0" fillId="27" borderId="57" xfId="0" applyNumberFormat="1" applyFont="1" applyFill="1" applyBorder="1" applyAlignment="1">
      <alignment horizontal="center" vertical="center"/>
    </xf>
    <xf numFmtId="3" fontId="0" fillId="26" borderId="66" xfId="0" applyNumberFormat="1" applyFont="1" applyFill="1" applyBorder="1" applyAlignment="1">
      <alignment horizontal="center" vertical="center"/>
    </xf>
    <xf numFmtId="49" fontId="2" fillId="0" borderId="67" xfId="0" applyNumberFormat="1" applyFont="1" applyBorder="1" applyAlignment="1">
      <alignment horizontal="center" vertical="center"/>
    </xf>
    <xf numFmtId="0" fontId="3" fillId="27" borderId="68" xfId="0" applyFont="1" applyFill="1" applyBorder="1" applyAlignment="1">
      <alignment horizontal="center" vertical="center"/>
    </xf>
    <xf numFmtId="0" fontId="0" fillId="27" borderId="69" xfId="0" applyFont="1" applyFill="1" applyBorder="1" applyAlignment="1">
      <alignment horizontal="center" vertical="center"/>
    </xf>
    <xf numFmtId="3" fontId="0" fillId="26" borderId="70" xfId="0" applyNumberFormat="1" applyFont="1" applyFill="1" applyBorder="1" applyAlignment="1">
      <alignment horizontal="center" vertical="center"/>
    </xf>
    <xf numFmtId="0" fontId="86" fillId="0" borderId="34" xfId="0" applyFont="1" applyBorder="1" applyAlignment="1">
      <alignment horizontal="center"/>
    </xf>
    <xf numFmtId="0" fontId="86" fillId="0" borderId="32" xfId="0" applyFont="1" applyBorder="1" applyAlignment="1">
      <alignment horizontal="center"/>
    </xf>
    <xf numFmtId="0" fontId="86" fillId="0" borderId="0" xfId="0" applyFont="1" applyAlignment="1">
      <alignment horizontal="center" vertical="center" wrapText="1"/>
    </xf>
    <xf numFmtId="3" fontId="0" fillId="27" borderId="71" xfId="0" applyNumberFormat="1" applyFont="1" applyFill="1" applyBorder="1" applyAlignment="1">
      <alignment horizontal="center" vertical="center"/>
    </xf>
    <xf numFmtId="3" fontId="0" fillId="27" borderId="72" xfId="0" applyNumberFormat="1" applyFont="1" applyFill="1" applyBorder="1" applyAlignment="1">
      <alignment horizontal="center" vertical="center"/>
    </xf>
    <xf numFmtId="3" fontId="0" fillId="26" borderId="61" xfId="0" applyNumberFormat="1" applyFont="1" applyFill="1" applyBorder="1" applyAlignment="1">
      <alignment horizontal="center" vertical="center"/>
    </xf>
    <xf numFmtId="3" fontId="0" fillId="26" borderId="65" xfId="0" applyNumberFormat="1" applyFont="1" applyFill="1" applyBorder="1" applyAlignment="1">
      <alignment horizontal="center" vertical="center"/>
    </xf>
    <xf numFmtId="185" fontId="3" fillId="0" borderId="32" xfId="0" applyNumberFormat="1" applyFont="1" applyFill="1" applyBorder="1" applyAlignment="1">
      <alignment horizontal="center" vertical="top" wrapText="1"/>
    </xf>
    <xf numFmtId="0" fontId="3" fillId="27" borderId="9" xfId="0" applyFont="1" applyFill="1" applyBorder="1" applyAlignment="1" quotePrefix="1">
      <alignment horizontal="center" vertical="center"/>
    </xf>
    <xf numFmtId="0" fontId="68" fillId="27" borderId="44" xfId="0" applyFont="1" applyFill="1" applyBorder="1" applyAlignment="1" quotePrefix="1">
      <alignment horizontal="center" vertical="center" wrapText="1"/>
    </xf>
    <xf numFmtId="0" fontId="2" fillId="27" borderId="9" xfId="0" applyFont="1" applyFill="1" applyBorder="1" applyAlignment="1">
      <alignment horizontal="center" vertical="center" wrapText="1"/>
    </xf>
    <xf numFmtId="0" fontId="2" fillId="27" borderId="16" xfId="0" applyFont="1" applyFill="1" applyBorder="1" applyAlignment="1">
      <alignment horizontal="center" vertical="center" wrapText="1"/>
    </xf>
    <xf numFmtId="0" fontId="2" fillId="27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" fontId="0" fillId="27" borderId="9" xfId="104" applyNumberFormat="1" applyFill="1" applyBorder="1" applyAlignment="1">
      <alignment vertical="center" wrapText="1"/>
      <protection/>
    </xf>
    <xf numFmtId="1" fontId="0" fillId="27" borderId="28" xfId="104" applyNumberFormat="1" applyFill="1" applyBorder="1" applyAlignment="1">
      <alignment vertical="center" wrapText="1"/>
      <protection/>
    </xf>
    <xf numFmtId="0" fontId="0" fillId="27" borderId="41" xfId="104" applyFill="1" applyBorder="1" applyAlignment="1">
      <alignment vertical="center"/>
      <protection/>
    </xf>
    <xf numFmtId="179" fontId="0" fillId="27" borderId="41" xfId="53" applyFont="1" applyFill="1" applyBorder="1" applyAlignment="1">
      <alignment vertical="center" wrapText="1"/>
    </xf>
    <xf numFmtId="3" fontId="0" fillId="27" borderId="71" xfId="0" applyNumberFormat="1" applyFont="1" applyFill="1" applyBorder="1" applyAlignment="1">
      <alignment horizontal="center" vertical="center" wrapText="1"/>
    </xf>
    <xf numFmtId="0" fontId="9" fillId="27" borderId="51" xfId="0" applyFont="1" applyFill="1" applyBorder="1" applyAlignment="1">
      <alignment horizontal="center" vertical="center" wrapText="1"/>
    </xf>
    <xf numFmtId="9" fontId="0" fillId="27" borderId="71" xfId="0" applyNumberFormat="1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/>
    </xf>
    <xf numFmtId="0" fontId="71" fillId="0" borderId="73" xfId="0" applyFont="1" applyFill="1" applyBorder="1" applyAlignment="1">
      <alignment horizontal="center"/>
    </xf>
    <xf numFmtId="0" fontId="71" fillId="0" borderId="71" xfId="0" applyFont="1" applyFill="1" applyBorder="1" applyAlignment="1">
      <alignment horizontal="center"/>
    </xf>
    <xf numFmtId="0" fontId="72" fillId="0" borderId="74" xfId="0" applyFont="1" applyFill="1" applyBorder="1" applyAlignment="1">
      <alignment horizontal="center"/>
    </xf>
    <xf numFmtId="0" fontId="72" fillId="0" borderId="75" xfId="0" applyFont="1" applyFill="1" applyBorder="1" applyAlignment="1">
      <alignment horizontal="center"/>
    </xf>
    <xf numFmtId="0" fontId="4" fillId="27" borderId="16" xfId="0" applyFont="1" applyFill="1" applyBorder="1" applyAlignment="1">
      <alignment horizontal="left"/>
    </xf>
    <xf numFmtId="0" fontId="4" fillId="27" borderId="73" xfId="0" applyFont="1" applyFill="1" applyBorder="1" applyAlignment="1">
      <alignment horizontal="left"/>
    </xf>
    <xf numFmtId="0" fontId="4" fillId="27" borderId="48" xfId="0" applyFont="1" applyFill="1" applyBorder="1" applyAlignment="1">
      <alignment horizontal="left"/>
    </xf>
    <xf numFmtId="0" fontId="3" fillId="0" borderId="74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/>
    </xf>
    <xf numFmtId="0" fontId="3" fillId="27" borderId="71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" fillId="0" borderId="74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77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72" fillId="29" borderId="82" xfId="0" applyFont="1" applyFill="1" applyBorder="1" applyAlignment="1">
      <alignment horizontal="center" vertical="center"/>
    </xf>
    <xf numFmtId="0" fontId="72" fillId="29" borderId="4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71" fillId="0" borderId="19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88" fillId="0" borderId="83" xfId="0" applyFont="1" applyBorder="1" applyAlignment="1">
      <alignment horizontal="center"/>
    </xf>
    <xf numFmtId="0" fontId="51" fillId="0" borderId="83" xfId="0" applyFont="1" applyBorder="1" applyAlignment="1">
      <alignment horizontal="center"/>
    </xf>
    <xf numFmtId="0" fontId="86" fillId="26" borderId="84" xfId="0" applyFont="1" applyFill="1" applyBorder="1" applyAlignment="1">
      <alignment horizontal="center" vertical="center" wrapText="1"/>
    </xf>
    <xf numFmtId="0" fontId="86" fillId="26" borderId="85" xfId="0" applyFont="1" applyFill="1" applyBorder="1" applyAlignment="1">
      <alignment horizontal="center" vertical="center" wrapText="1"/>
    </xf>
    <xf numFmtId="0" fontId="86" fillId="0" borderId="86" xfId="0" applyFont="1" applyBorder="1" applyAlignment="1">
      <alignment horizontal="center"/>
    </xf>
    <xf numFmtId="0" fontId="86" fillId="0" borderId="76" xfId="0" applyFont="1" applyBorder="1" applyAlignment="1">
      <alignment horizontal="center"/>
    </xf>
    <xf numFmtId="0" fontId="86" fillId="0" borderId="75" xfId="0" applyFont="1" applyBorder="1" applyAlignment="1">
      <alignment horizontal="center"/>
    </xf>
    <xf numFmtId="0" fontId="86" fillId="26" borderId="87" xfId="0" applyFont="1" applyFill="1" applyBorder="1" applyAlignment="1">
      <alignment horizontal="center" vertical="center" wrapText="1"/>
    </xf>
    <xf numFmtId="0" fontId="86" fillId="26" borderId="48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6" fillId="26" borderId="88" xfId="0" applyFont="1" applyFill="1" applyBorder="1" applyAlignment="1">
      <alignment horizontal="center" vertical="center" wrapText="1"/>
    </xf>
    <xf numFmtId="0" fontId="86" fillId="26" borderId="61" xfId="0" applyFont="1" applyFill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85" fillId="0" borderId="64" xfId="0" applyFont="1" applyBorder="1" applyAlignment="1">
      <alignment horizontal="center" vertical="center" wrapText="1"/>
    </xf>
    <xf numFmtId="0" fontId="85" fillId="0" borderId="48" xfId="0" applyFont="1" applyBorder="1" applyAlignment="1">
      <alignment horizontal="center" vertical="center" wrapText="1"/>
    </xf>
    <xf numFmtId="0" fontId="85" fillId="0" borderId="9" xfId="0" applyFont="1" applyBorder="1" applyAlignment="1">
      <alignment horizontal="center" vertical="center" wrapText="1"/>
    </xf>
    <xf numFmtId="0" fontId="80" fillId="27" borderId="92" xfId="0" applyFont="1" applyFill="1" applyBorder="1" applyAlignment="1">
      <alignment horizontal="center" vertical="center" wrapText="1"/>
    </xf>
    <xf numFmtId="0" fontId="80" fillId="27" borderId="26" xfId="0" applyFont="1" applyFill="1" applyBorder="1" applyAlignment="1">
      <alignment horizontal="center" vertical="center" wrapText="1"/>
    </xf>
    <xf numFmtId="0" fontId="80" fillId="27" borderId="87" xfId="0" applyFont="1" applyFill="1" applyBorder="1" applyAlignment="1">
      <alignment horizontal="center" vertical="center" wrapText="1"/>
    </xf>
    <xf numFmtId="0" fontId="3" fillId="0" borderId="93" xfId="104" applyFont="1" applyFill="1" applyBorder="1" applyAlignment="1">
      <alignment horizontal="center" vertical="center" wrapText="1"/>
      <protection/>
    </xf>
    <xf numFmtId="0" fontId="3" fillId="0" borderId="37" xfId="104" applyFont="1" applyFill="1" applyBorder="1" applyAlignment="1">
      <alignment horizontal="center" vertical="center" wrapText="1"/>
      <protection/>
    </xf>
    <xf numFmtId="0" fontId="3" fillId="0" borderId="94" xfId="104" applyFont="1" applyFill="1" applyBorder="1" applyAlignment="1">
      <alignment horizontal="center" vertical="center" wrapText="1"/>
      <protection/>
    </xf>
    <xf numFmtId="0" fontId="3" fillId="0" borderId="43" xfId="104" applyFont="1" applyFill="1" applyBorder="1" applyAlignment="1">
      <alignment horizontal="center" vertical="center" wrapText="1"/>
      <protection/>
    </xf>
    <xf numFmtId="0" fontId="3" fillId="0" borderId="20" xfId="104" applyFont="1" applyFill="1" applyBorder="1" applyAlignment="1">
      <alignment horizontal="center" vertical="center" wrapText="1"/>
      <protection/>
    </xf>
    <xf numFmtId="0" fontId="3" fillId="0" borderId="35" xfId="104" applyFont="1" applyFill="1" applyBorder="1" applyAlignment="1">
      <alignment horizontal="center" vertical="center" wrapText="1"/>
      <protection/>
    </xf>
    <xf numFmtId="0" fontId="3" fillId="0" borderId="95" xfId="104" applyFont="1" applyFill="1" applyBorder="1" applyAlignment="1">
      <alignment horizontal="center" vertical="center" wrapText="1"/>
      <protection/>
    </xf>
    <xf numFmtId="0" fontId="3" fillId="0" borderId="77" xfId="104" applyFont="1" applyFill="1" applyBorder="1" applyAlignment="1">
      <alignment horizontal="center" vertical="center" wrapText="1"/>
      <protection/>
    </xf>
    <xf numFmtId="0" fontId="3" fillId="0" borderId="96" xfId="104" applyFont="1" applyFill="1" applyBorder="1" applyAlignment="1">
      <alignment horizontal="center" vertical="center" wrapText="1"/>
      <protection/>
    </xf>
  </cellXfs>
  <cellStyles count="141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te" xfId="106"/>
    <cellStyle name="Output" xfId="107"/>
    <cellStyle name="Output Amounts" xfId="108"/>
    <cellStyle name="Percent" xfId="109"/>
    <cellStyle name="Percent [2]" xfId="110"/>
    <cellStyle name="percentage difference" xfId="111"/>
    <cellStyle name="percentage difference one decimal" xfId="112"/>
    <cellStyle name="percentage difference zero decimal" xfId="113"/>
    <cellStyle name="Pevný" xfId="114"/>
    <cellStyle name="Presentation" xfId="115"/>
    <cellStyle name="Proj" xfId="116"/>
    <cellStyle name="Publication" xfId="117"/>
    <cellStyle name="STYL1 - Style1" xfId="118"/>
    <cellStyle name="Style 1" xfId="119"/>
    <cellStyle name="Text" xfId="120"/>
    <cellStyle name="Title" xfId="121"/>
    <cellStyle name="Total" xfId="122"/>
    <cellStyle name="Warning Text" xfId="123"/>
    <cellStyle name="WebAnchor1" xfId="124"/>
    <cellStyle name="WebAnchor2" xfId="125"/>
    <cellStyle name="WebAnchor3" xfId="126"/>
    <cellStyle name="WebAnchor4" xfId="127"/>
    <cellStyle name="WebAnchor5" xfId="128"/>
    <cellStyle name="WebAnchor6" xfId="129"/>
    <cellStyle name="WebAnchor7" xfId="130"/>
    <cellStyle name="Webexclude" xfId="131"/>
    <cellStyle name="WebFN" xfId="132"/>
    <cellStyle name="WebFN1" xfId="133"/>
    <cellStyle name="WebFN2" xfId="134"/>
    <cellStyle name="WebFN3" xfId="135"/>
    <cellStyle name="WebFN4" xfId="136"/>
    <cellStyle name="WebHR" xfId="137"/>
    <cellStyle name="WebIndent1" xfId="138"/>
    <cellStyle name="WebIndent1wFN3" xfId="139"/>
    <cellStyle name="WebIndent2" xfId="140"/>
    <cellStyle name="WebNoBR" xfId="141"/>
    <cellStyle name="Záhlaví 1" xfId="142"/>
    <cellStyle name="Záhlaví 2" xfId="143"/>
    <cellStyle name="zero" xfId="144"/>
    <cellStyle name="ДАТА" xfId="145"/>
    <cellStyle name="ДЕНЕЖНЫЙ_BOPENGC" xfId="146"/>
    <cellStyle name="ЗАГОЛОВОК1" xfId="147"/>
    <cellStyle name="ЗАГОЛОВОК2" xfId="148"/>
    <cellStyle name="ИТОГОВЫЙ" xfId="149"/>
    <cellStyle name="Обычный_BOPENGC" xfId="150"/>
    <cellStyle name="ПРОЦЕНТНЫЙ_BOPENGC" xfId="151"/>
    <cellStyle name="ТЕКСТ" xfId="152"/>
    <cellStyle name="ФИКСИРОВАННЫЙ" xfId="153"/>
    <cellStyle name="ФИНАНСОВЫЙ_BOPENGC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1"/>
  <sheetViews>
    <sheetView zoomScalePageLayoutView="0" workbookViewId="0" topLeftCell="A1">
      <selection activeCell="A22" sqref="A22:IV31"/>
    </sheetView>
  </sheetViews>
  <sheetFormatPr defaultColWidth="9.140625" defaultRowHeight="12.75"/>
  <cols>
    <col min="1" max="1" width="12.00390625" style="0" customWidth="1"/>
    <col min="2" max="2" width="28.421875" style="0" bestFit="1" customWidth="1"/>
    <col min="3" max="3" width="14.00390625" style="0" customWidth="1"/>
    <col min="4" max="4" width="10.28125" style="26" customWidth="1"/>
    <col min="5" max="6" width="12.28125" style="26" customWidth="1"/>
    <col min="7" max="7" width="18.140625" style="26" customWidth="1"/>
    <col min="8" max="8" width="18.28125" style="26" customWidth="1"/>
    <col min="9" max="9" width="15.00390625" style="26" customWidth="1"/>
  </cols>
  <sheetData>
    <row r="2" spans="1:9" s="25" customFormat="1" ht="15.75">
      <c r="A2" s="24" t="s">
        <v>92</v>
      </c>
      <c r="D2" s="30"/>
      <c r="E2" s="30"/>
      <c r="F2" s="30"/>
      <c r="G2" s="30"/>
      <c r="H2" s="30"/>
      <c r="I2" s="30"/>
    </row>
    <row r="3" spans="1:10" ht="15.75">
      <c r="A3" s="1"/>
      <c r="B3" s="3"/>
      <c r="C3" s="3"/>
      <c r="D3" s="43"/>
      <c r="E3" s="43"/>
      <c r="F3" s="43"/>
      <c r="G3" s="43"/>
      <c r="H3" s="43"/>
      <c r="I3" s="43"/>
      <c r="J3" s="3"/>
    </row>
    <row r="4" spans="1:10" ht="13.5" thickBot="1">
      <c r="A4" s="3"/>
      <c r="B4" s="3"/>
      <c r="C4" s="3"/>
      <c r="D4" s="43"/>
      <c r="E4" s="43"/>
      <c r="F4" s="43"/>
      <c r="H4" s="43"/>
      <c r="I4" s="11" t="s">
        <v>55</v>
      </c>
      <c r="J4" s="3"/>
    </row>
    <row r="5" spans="1:10" ht="12.75">
      <c r="A5" s="12"/>
      <c r="B5" s="13"/>
      <c r="C5" s="13"/>
      <c r="D5" s="38"/>
      <c r="E5" s="38"/>
      <c r="F5" s="38"/>
      <c r="G5" s="38"/>
      <c r="H5" s="38"/>
      <c r="I5" s="76"/>
      <c r="J5" s="3"/>
    </row>
    <row r="6" spans="1:10" ht="12.75">
      <c r="A6" s="5" t="s">
        <v>23</v>
      </c>
      <c r="B6" s="245" t="s">
        <v>113</v>
      </c>
      <c r="C6" s="246"/>
      <c r="D6" s="246"/>
      <c r="E6" s="246"/>
      <c r="F6" s="247"/>
      <c r="G6" s="10" t="s">
        <v>24</v>
      </c>
      <c r="H6" s="252">
        <v>14</v>
      </c>
      <c r="I6" s="253"/>
      <c r="J6" s="3"/>
    </row>
    <row r="7" spans="1:10" ht="12.75">
      <c r="A7" s="14"/>
      <c r="B7" s="15"/>
      <c r="C7" s="15"/>
      <c r="D7" s="18"/>
      <c r="E7" s="18"/>
      <c r="F7" s="18"/>
      <c r="G7" s="18"/>
      <c r="H7" s="19"/>
      <c r="I7" s="42"/>
      <c r="J7" s="3"/>
    </row>
    <row r="8" spans="1:10" ht="12.75">
      <c r="A8" s="254" t="s">
        <v>25</v>
      </c>
      <c r="B8" s="255"/>
      <c r="C8" s="240" t="s">
        <v>39</v>
      </c>
      <c r="D8" s="241"/>
      <c r="E8" s="241"/>
      <c r="F8" s="241"/>
      <c r="G8" s="241"/>
      <c r="H8" s="241"/>
      <c r="I8" s="242"/>
      <c r="J8" s="3"/>
    </row>
    <row r="9" spans="1:10" ht="12.75">
      <c r="A9" s="256"/>
      <c r="B9" s="257"/>
      <c r="C9" s="22" t="s">
        <v>3</v>
      </c>
      <c r="D9" s="22" t="s">
        <v>4</v>
      </c>
      <c r="E9" s="22" t="s">
        <v>5</v>
      </c>
      <c r="F9" s="22" t="s">
        <v>6</v>
      </c>
      <c r="G9" s="22" t="s">
        <v>36</v>
      </c>
      <c r="H9" s="22" t="s">
        <v>86</v>
      </c>
      <c r="I9" s="23" t="s">
        <v>87</v>
      </c>
      <c r="J9" s="3"/>
    </row>
    <row r="10" spans="1:10" ht="18.75" customHeight="1">
      <c r="A10" s="258"/>
      <c r="B10" s="259"/>
      <c r="C10" s="16" t="s">
        <v>7</v>
      </c>
      <c r="D10" s="16" t="s">
        <v>26</v>
      </c>
      <c r="E10" s="16" t="s">
        <v>54</v>
      </c>
      <c r="F10" s="16" t="s">
        <v>54</v>
      </c>
      <c r="G10" s="16" t="s">
        <v>54</v>
      </c>
      <c r="H10" s="16" t="s">
        <v>7</v>
      </c>
      <c r="I10" s="250" t="s">
        <v>8</v>
      </c>
      <c r="J10" s="3"/>
    </row>
    <row r="11" spans="1:10" ht="33.75">
      <c r="A11" s="20" t="s">
        <v>2</v>
      </c>
      <c r="B11" s="21" t="s">
        <v>56</v>
      </c>
      <c r="C11" s="17" t="s">
        <v>107</v>
      </c>
      <c r="D11" s="17" t="s">
        <v>108</v>
      </c>
      <c r="E11" s="17" t="s">
        <v>109</v>
      </c>
      <c r="F11" s="17" t="s">
        <v>110</v>
      </c>
      <c r="G11" s="17" t="s">
        <v>85</v>
      </c>
      <c r="H11" s="17" t="s">
        <v>84</v>
      </c>
      <c r="I11" s="251"/>
      <c r="J11" s="3"/>
    </row>
    <row r="12" spans="1:10" ht="12.75">
      <c r="A12" s="74" t="s">
        <v>111</v>
      </c>
      <c r="B12" s="75" t="s">
        <v>112</v>
      </c>
      <c r="C12" s="77">
        <v>16314</v>
      </c>
      <c r="D12" s="77">
        <v>76000</v>
      </c>
      <c r="E12" s="77">
        <v>76000</v>
      </c>
      <c r="F12" s="77">
        <v>45500</v>
      </c>
      <c r="G12" s="77">
        <v>45500</v>
      </c>
      <c r="H12" s="77">
        <v>17139.586</v>
      </c>
      <c r="I12" s="78">
        <f>H12-G12</f>
        <v>-28360.414</v>
      </c>
      <c r="J12" s="3"/>
    </row>
    <row r="13" spans="1:10" ht="12.75">
      <c r="A13" s="74"/>
      <c r="B13" s="75"/>
      <c r="C13" s="77"/>
      <c r="D13" s="77"/>
      <c r="E13" s="77"/>
      <c r="F13" s="77"/>
      <c r="G13" s="77"/>
      <c r="H13" s="77"/>
      <c r="I13" s="78"/>
      <c r="J13" s="3"/>
    </row>
    <row r="14" spans="1:10" ht="12.75">
      <c r="A14" s="74"/>
      <c r="B14" s="75"/>
      <c r="C14" s="77"/>
      <c r="D14" s="77"/>
      <c r="E14" s="77"/>
      <c r="F14" s="77"/>
      <c r="G14" s="77"/>
      <c r="H14" s="77"/>
      <c r="I14" s="78"/>
      <c r="J14" s="3"/>
    </row>
    <row r="15" spans="1:10" ht="12.75">
      <c r="A15" s="74"/>
      <c r="B15" s="75"/>
      <c r="C15" s="77"/>
      <c r="D15" s="77"/>
      <c r="E15" s="77"/>
      <c r="F15" s="77"/>
      <c r="G15" s="77"/>
      <c r="H15" s="77"/>
      <c r="I15" s="78"/>
      <c r="J15" s="3"/>
    </row>
    <row r="16" spans="1:10" ht="12.75">
      <c r="A16" s="74"/>
      <c r="B16" s="75"/>
      <c r="C16" s="77"/>
      <c r="D16" s="77"/>
      <c r="E16" s="77"/>
      <c r="F16" s="77"/>
      <c r="G16" s="77"/>
      <c r="H16" s="77"/>
      <c r="I16" s="78"/>
      <c r="J16" s="3"/>
    </row>
    <row r="17" spans="1:10" ht="13.5" thickBot="1">
      <c r="A17" s="74" t="s">
        <v>57</v>
      </c>
      <c r="B17" s="75" t="s">
        <v>58</v>
      </c>
      <c r="C17" s="77"/>
      <c r="D17" s="77"/>
      <c r="E17" s="77"/>
      <c r="F17" s="77"/>
      <c r="G17" s="77"/>
      <c r="H17" s="77"/>
      <c r="I17" s="78"/>
      <c r="J17" s="3"/>
    </row>
    <row r="18" spans="1:10" ht="14.25" customHeight="1" thickBot="1">
      <c r="A18" s="248" t="s">
        <v>27</v>
      </c>
      <c r="B18" s="249"/>
      <c r="C18" s="79">
        <f aca="true" t="shared" si="0" ref="C18:I18">SUM(C12:C17)</f>
        <v>16314</v>
      </c>
      <c r="D18" s="79">
        <f t="shared" si="0"/>
        <v>76000</v>
      </c>
      <c r="E18" s="79">
        <f t="shared" si="0"/>
        <v>76000</v>
      </c>
      <c r="F18" s="79">
        <f t="shared" si="0"/>
        <v>45500</v>
      </c>
      <c r="G18" s="79">
        <f>SUM(G12:G17)</f>
        <v>45500</v>
      </c>
      <c r="H18" s="79">
        <f>SUM(H12:H17)</f>
        <v>17139.586</v>
      </c>
      <c r="I18" s="80">
        <f t="shared" si="0"/>
        <v>-28360.414</v>
      </c>
      <c r="J18" s="3"/>
    </row>
    <row r="19" spans="1:10" ht="15" customHeight="1" thickBot="1">
      <c r="A19" s="260" t="s">
        <v>40</v>
      </c>
      <c r="B19" s="261"/>
      <c r="C19" s="84"/>
      <c r="D19" s="84"/>
      <c r="E19" s="84"/>
      <c r="F19" s="84"/>
      <c r="G19" s="224"/>
      <c r="H19" s="224"/>
      <c r="I19" s="81"/>
      <c r="J19" s="3"/>
    </row>
    <row r="20" spans="1:10" s="69" customFormat="1" ht="13.5" thickBot="1">
      <c r="A20" s="243" t="s">
        <v>61</v>
      </c>
      <c r="B20" s="244"/>
      <c r="C20" s="82">
        <f aca="true" t="shared" si="1" ref="C20:H20">C18+C19</f>
        <v>16314</v>
      </c>
      <c r="D20" s="82">
        <f t="shared" si="1"/>
        <v>76000</v>
      </c>
      <c r="E20" s="82">
        <f t="shared" si="1"/>
        <v>76000</v>
      </c>
      <c r="F20" s="82">
        <f t="shared" si="1"/>
        <v>45500</v>
      </c>
      <c r="G20" s="82">
        <f t="shared" si="1"/>
        <v>45500</v>
      </c>
      <c r="H20" s="82">
        <f t="shared" si="1"/>
        <v>17139.586</v>
      </c>
      <c r="I20" s="83"/>
      <c r="J20" s="68"/>
    </row>
    <row r="21" spans="1:10" ht="12.75">
      <c r="A21" s="3"/>
      <c r="B21" s="3"/>
      <c r="C21" s="3"/>
      <c r="D21" s="43"/>
      <c r="E21" s="43"/>
      <c r="F21" s="43"/>
      <c r="G21" s="43"/>
      <c r="H21" s="43"/>
      <c r="I21" s="43"/>
      <c r="J21" s="3"/>
    </row>
  </sheetData>
  <sheetProtection/>
  <mergeCells count="8">
    <mergeCell ref="B6:F6"/>
    <mergeCell ref="A18:B18"/>
    <mergeCell ref="I10:I11"/>
    <mergeCell ref="H6:I6"/>
    <mergeCell ref="A8:B10"/>
    <mergeCell ref="A19:B19"/>
    <mergeCell ref="C8:I8"/>
    <mergeCell ref="A20:B2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zoomScalePageLayoutView="0" workbookViewId="0" topLeftCell="A4">
      <selection activeCell="C37" sqref="C37:C40"/>
    </sheetView>
  </sheetViews>
  <sheetFormatPr defaultColWidth="9.140625" defaultRowHeight="12.75"/>
  <cols>
    <col min="1" max="1" width="11.7109375" style="26" customWidth="1"/>
    <col min="2" max="2" width="39.57421875" style="0" customWidth="1"/>
    <col min="3" max="3" width="12.140625" style="0" customWidth="1"/>
    <col min="4" max="4" width="13.57421875" style="26" customWidth="1"/>
    <col min="5" max="5" width="13.28125" style="26" customWidth="1"/>
    <col min="6" max="6" width="15.00390625" style="26" customWidth="1"/>
    <col min="7" max="7" width="18.57421875" style="26" customWidth="1"/>
    <col min="8" max="8" width="19.28125" style="26" customWidth="1"/>
    <col min="9" max="9" width="13.140625" style="54" customWidth="1"/>
  </cols>
  <sheetData>
    <row r="2" spans="1:9" s="25" customFormat="1" ht="15.75">
      <c r="A2" s="85" t="s">
        <v>96</v>
      </c>
      <c r="D2" s="30"/>
      <c r="E2" s="30"/>
      <c r="F2" s="30"/>
      <c r="G2" s="30"/>
      <c r="H2" s="30"/>
      <c r="I2" s="47"/>
    </row>
    <row r="3" spans="1:10" ht="13.5" thickBot="1">
      <c r="A3" s="27"/>
      <c r="B3" s="2"/>
      <c r="C3" s="2"/>
      <c r="D3" s="27"/>
      <c r="E3" s="27"/>
      <c r="F3" s="34"/>
      <c r="G3" s="35"/>
      <c r="H3" s="31"/>
      <c r="I3" s="48" t="s">
        <v>55</v>
      </c>
      <c r="J3" s="3"/>
    </row>
    <row r="4" spans="1:10" s="41" customFormat="1" ht="12.75">
      <c r="A4" s="36"/>
      <c r="B4" s="13"/>
      <c r="C4" s="13"/>
      <c r="D4" s="37"/>
      <c r="E4" s="37"/>
      <c r="F4" s="38"/>
      <c r="G4" s="38"/>
      <c r="H4" s="39"/>
      <c r="I4" s="49"/>
      <c r="J4" s="40"/>
    </row>
    <row r="5" spans="1:10" ht="12.75">
      <c r="A5" s="28" t="s">
        <v>23</v>
      </c>
      <c r="B5" s="87" t="s">
        <v>113</v>
      </c>
      <c r="C5" s="203"/>
      <c r="D5" s="203"/>
      <c r="E5" s="203"/>
      <c r="F5" s="203"/>
      <c r="G5" s="204"/>
      <c r="H5" s="10" t="s">
        <v>24</v>
      </c>
      <c r="I5" s="63" t="s">
        <v>117</v>
      </c>
      <c r="J5" s="3"/>
    </row>
    <row r="6" spans="1:10" ht="12.75">
      <c r="A6" s="28" t="s">
        <v>1</v>
      </c>
      <c r="B6" s="87" t="s">
        <v>116</v>
      </c>
      <c r="C6" s="205"/>
      <c r="D6" s="205"/>
      <c r="E6" s="205"/>
      <c r="F6" s="205"/>
      <c r="G6" s="206"/>
      <c r="H6" s="10" t="s">
        <v>59</v>
      </c>
      <c r="I6" s="63" t="s">
        <v>111</v>
      </c>
      <c r="J6" s="3"/>
    </row>
    <row r="7" spans="1:10" s="57" customFormat="1" ht="12.75">
      <c r="A7" s="255" t="s">
        <v>97</v>
      </c>
      <c r="B7" s="268" t="s">
        <v>56</v>
      </c>
      <c r="C7" s="22" t="s">
        <v>3</v>
      </c>
      <c r="D7" s="22" t="s">
        <v>4</v>
      </c>
      <c r="E7" s="22" t="s">
        <v>5</v>
      </c>
      <c r="F7" s="22" t="s">
        <v>6</v>
      </c>
      <c r="G7" s="22" t="s">
        <v>36</v>
      </c>
      <c r="H7" s="22" t="s">
        <v>86</v>
      </c>
      <c r="I7" s="50" t="s">
        <v>87</v>
      </c>
      <c r="J7" s="56"/>
    </row>
    <row r="8" spans="1:10" s="59" customFormat="1" ht="12.75">
      <c r="A8" s="257"/>
      <c r="B8" s="269"/>
      <c r="C8" s="16" t="s">
        <v>7</v>
      </c>
      <c r="D8" s="16" t="s">
        <v>26</v>
      </c>
      <c r="E8" s="16" t="s">
        <v>54</v>
      </c>
      <c r="F8" s="16" t="s">
        <v>54</v>
      </c>
      <c r="G8" s="16" t="s">
        <v>54</v>
      </c>
      <c r="H8" s="16" t="s">
        <v>7</v>
      </c>
      <c r="I8" s="262" t="s">
        <v>8</v>
      </c>
      <c r="J8" s="58"/>
    </row>
    <row r="9" spans="1:10" s="59" customFormat="1" ht="33.75">
      <c r="A9" s="259"/>
      <c r="B9" s="270"/>
      <c r="C9" s="17" t="s">
        <v>114</v>
      </c>
      <c r="D9" s="17" t="s">
        <v>115</v>
      </c>
      <c r="E9" s="17" t="s">
        <v>109</v>
      </c>
      <c r="F9" s="17" t="s">
        <v>110</v>
      </c>
      <c r="G9" s="17" t="s">
        <v>85</v>
      </c>
      <c r="H9" s="17" t="s">
        <v>84</v>
      </c>
      <c r="I9" s="263"/>
      <c r="J9" s="58"/>
    </row>
    <row r="10" spans="1:10" ht="12.75">
      <c r="A10" s="29">
        <v>600</v>
      </c>
      <c r="B10" s="6" t="s">
        <v>9</v>
      </c>
      <c r="C10" s="60">
        <v>4869</v>
      </c>
      <c r="D10" s="60">
        <v>25500</v>
      </c>
      <c r="E10" s="60">
        <v>25500</v>
      </c>
      <c r="F10" s="60">
        <v>18500</v>
      </c>
      <c r="G10" s="60">
        <v>18500</v>
      </c>
      <c r="H10" s="60">
        <v>10191.572</v>
      </c>
      <c r="I10" s="46">
        <f>H10-G10</f>
        <v>-8308.428</v>
      </c>
      <c r="J10" s="3"/>
    </row>
    <row r="11" spans="1:10" ht="12.75">
      <c r="A11" s="29">
        <v>601</v>
      </c>
      <c r="B11" s="6" t="s">
        <v>10</v>
      </c>
      <c r="C11" s="60">
        <v>666</v>
      </c>
      <c r="D11" s="60">
        <v>4500</v>
      </c>
      <c r="E11" s="60">
        <v>4500</v>
      </c>
      <c r="F11" s="60">
        <v>3200</v>
      </c>
      <c r="G11" s="60">
        <v>3200</v>
      </c>
      <c r="H11" s="60">
        <v>1680.858</v>
      </c>
      <c r="I11" s="46">
        <f aca="true" t="shared" si="0" ref="I11:I16">H11-G11</f>
        <v>-1519.142</v>
      </c>
      <c r="J11" s="3"/>
    </row>
    <row r="12" spans="1:10" ht="12.75">
      <c r="A12" s="29">
        <v>602</v>
      </c>
      <c r="B12" s="6" t="s">
        <v>11</v>
      </c>
      <c r="C12" s="60">
        <v>8487</v>
      </c>
      <c r="D12" s="60">
        <v>38000</v>
      </c>
      <c r="E12" s="60">
        <v>38000</v>
      </c>
      <c r="F12" s="60">
        <v>15700</v>
      </c>
      <c r="G12" s="60">
        <v>15700</v>
      </c>
      <c r="H12" s="60">
        <v>5267.156</v>
      </c>
      <c r="I12" s="46">
        <f t="shared" si="0"/>
        <v>-10432.844000000001</v>
      </c>
      <c r="J12" s="3"/>
    </row>
    <row r="13" spans="1:10" ht="12.75">
      <c r="A13" s="29">
        <v>603</v>
      </c>
      <c r="B13" s="6" t="s">
        <v>12</v>
      </c>
      <c r="C13" s="60"/>
      <c r="D13" s="60"/>
      <c r="E13" s="60"/>
      <c r="F13" s="60"/>
      <c r="G13" s="60"/>
      <c r="H13" s="60"/>
      <c r="I13" s="46">
        <f t="shared" si="0"/>
        <v>0</v>
      </c>
      <c r="J13" s="3"/>
    </row>
    <row r="14" spans="1:10" ht="12.75">
      <c r="A14" s="29">
        <v>604</v>
      </c>
      <c r="B14" s="6" t="s">
        <v>13</v>
      </c>
      <c r="C14" s="60"/>
      <c r="D14" s="60">
        <v>8000</v>
      </c>
      <c r="E14" s="60">
        <v>8000</v>
      </c>
      <c r="F14" s="60">
        <v>8000</v>
      </c>
      <c r="G14" s="60">
        <v>8000</v>
      </c>
      <c r="H14" s="60"/>
      <c r="I14" s="46">
        <f t="shared" si="0"/>
        <v>-8000</v>
      </c>
      <c r="J14" s="3"/>
    </row>
    <row r="15" spans="1:10" ht="12.75">
      <c r="A15" s="29">
        <v>605</v>
      </c>
      <c r="B15" s="6" t="s">
        <v>14</v>
      </c>
      <c r="C15" s="60"/>
      <c r="D15" s="60"/>
      <c r="E15" s="60"/>
      <c r="F15" s="60"/>
      <c r="G15" s="60"/>
      <c r="H15" s="60"/>
      <c r="I15" s="46">
        <f t="shared" si="0"/>
        <v>0</v>
      </c>
      <c r="J15" s="3"/>
    </row>
    <row r="16" spans="1:10" ht="12.75">
      <c r="A16" s="29">
        <v>606</v>
      </c>
      <c r="B16" s="6" t="s">
        <v>15</v>
      </c>
      <c r="C16" s="60"/>
      <c r="D16" s="60"/>
      <c r="E16" s="60"/>
      <c r="F16" s="60">
        <v>100</v>
      </c>
      <c r="G16" s="60">
        <v>100</v>
      </c>
      <c r="H16" s="60"/>
      <c r="I16" s="46">
        <f t="shared" si="0"/>
        <v>-100</v>
      </c>
      <c r="J16" s="3"/>
    </row>
    <row r="17" spans="1:10" s="69" customFormat="1" ht="12.75">
      <c r="A17" s="64" t="s">
        <v>16</v>
      </c>
      <c r="B17" s="71" t="s">
        <v>17</v>
      </c>
      <c r="C17" s="72">
        <f>SUM(C10:C16)</f>
        <v>14022</v>
      </c>
      <c r="D17" s="72">
        <f aca="true" t="shared" si="1" ref="D17:I17">SUM(D10:D16)</f>
        <v>76000</v>
      </c>
      <c r="E17" s="72">
        <f t="shared" si="1"/>
        <v>76000</v>
      </c>
      <c r="F17" s="72">
        <f t="shared" si="1"/>
        <v>45500</v>
      </c>
      <c r="G17" s="72">
        <f t="shared" si="1"/>
        <v>45500</v>
      </c>
      <c r="H17" s="72">
        <f t="shared" si="1"/>
        <v>17139.586</v>
      </c>
      <c r="I17" s="73">
        <f t="shared" si="1"/>
        <v>-28360.414</v>
      </c>
      <c r="J17" s="68"/>
    </row>
    <row r="18" spans="1:10" ht="12.75">
      <c r="A18" s="29">
        <v>230</v>
      </c>
      <c r="B18" s="6" t="s">
        <v>18</v>
      </c>
      <c r="C18" s="60"/>
      <c r="D18" s="60"/>
      <c r="E18" s="60"/>
      <c r="F18" s="60"/>
      <c r="G18" s="60"/>
      <c r="H18" s="60"/>
      <c r="I18" s="46">
        <f>H18-G18</f>
        <v>0</v>
      </c>
      <c r="J18" s="3"/>
    </row>
    <row r="19" spans="1:10" ht="12.75">
      <c r="A19" s="29">
        <v>231</v>
      </c>
      <c r="B19" s="6" t="s">
        <v>19</v>
      </c>
      <c r="C19" s="60">
        <v>2292</v>
      </c>
      <c r="D19" s="60"/>
      <c r="E19" s="60"/>
      <c r="F19" s="60"/>
      <c r="G19" s="60"/>
      <c r="H19" s="60"/>
      <c r="I19" s="46">
        <f>H19-G19</f>
        <v>0</v>
      </c>
      <c r="J19" s="3"/>
    </row>
    <row r="20" spans="1:10" ht="12.75">
      <c r="A20" s="29">
        <v>232</v>
      </c>
      <c r="B20" s="6" t="s">
        <v>20</v>
      </c>
      <c r="C20" s="60"/>
      <c r="D20" s="60"/>
      <c r="E20" s="60"/>
      <c r="F20" s="60"/>
      <c r="G20" s="60"/>
      <c r="H20" s="60"/>
      <c r="I20" s="46">
        <f>H20-G20</f>
        <v>0</v>
      </c>
      <c r="J20" s="3"/>
    </row>
    <row r="21" spans="1:10" ht="12.75">
      <c r="A21" s="44" t="s">
        <v>21</v>
      </c>
      <c r="B21" s="55" t="s">
        <v>37</v>
      </c>
      <c r="C21" s="45">
        <f>SUM(C18:C20)</f>
        <v>2292</v>
      </c>
      <c r="D21" s="45">
        <f aca="true" t="shared" si="2" ref="D21:I21">SUM(D18:D20)</f>
        <v>0</v>
      </c>
      <c r="E21" s="45">
        <f t="shared" si="2"/>
        <v>0</v>
      </c>
      <c r="F21" s="45">
        <f t="shared" si="2"/>
        <v>0</v>
      </c>
      <c r="G21" s="45">
        <f t="shared" si="2"/>
        <v>0</v>
      </c>
      <c r="H21" s="45">
        <f t="shared" si="2"/>
        <v>0</v>
      </c>
      <c r="I21" s="51">
        <f t="shared" si="2"/>
        <v>0</v>
      </c>
      <c r="J21" s="3"/>
    </row>
    <row r="22" spans="1:10" ht="12.75">
      <c r="A22" s="29">
        <v>230</v>
      </c>
      <c r="B22" s="6" t="s">
        <v>18</v>
      </c>
      <c r="C22" s="61"/>
      <c r="D22" s="61"/>
      <c r="E22" s="61"/>
      <c r="F22" s="61"/>
      <c r="G22" s="61"/>
      <c r="H22" s="61"/>
      <c r="I22" s="46">
        <f>H22-G22</f>
        <v>0</v>
      </c>
      <c r="J22" s="3"/>
    </row>
    <row r="23" spans="1:10" ht="12.75">
      <c r="A23" s="29">
        <v>231</v>
      </c>
      <c r="B23" s="6" t="s">
        <v>19</v>
      </c>
      <c r="C23" s="61"/>
      <c r="D23" s="61"/>
      <c r="E23" s="61"/>
      <c r="F23" s="61"/>
      <c r="G23" s="61"/>
      <c r="H23" s="61"/>
      <c r="I23" s="46">
        <f>H23-G23</f>
        <v>0</v>
      </c>
      <c r="J23" s="3"/>
    </row>
    <row r="24" spans="1:10" ht="12.75">
      <c r="A24" s="29">
        <v>232</v>
      </c>
      <c r="B24" s="6" t="s">
        <v>20</v>
      </c>
      <c r="C24" s="61"/>
      <c r="D24" s="61"/>
      <c r="E24" s="61"/>
      <c r="F24" s="61"/>
      <c r="G24" s="61"/>
      <c r="H24" s="61"/>
      <c r="I24" s="46">
        <f>H24-G24</f>
        <v>0</v>
      </c>
      <c r="J24" s="3"/>
    </row>
    <row r="25" spans="1:10" ht="12.75">
      <c r="A25" s="44" t="s">
        <v>21</v>
      </c>
      <c r="B25" s="55" t="s">
        <v>38</v>
      </c>
      <c r="C25" s="45">
        <f>SUM(C22:C24)</f>
        <v>0</v>
      </c>
      <c r="D25" s="45">
        <f aca="true" t="shared" si="3" ref="D25:I25">SUM(D22:D24)</f>
        <v>0</v>
      </c>
      <c r="E25" s="45">
        <f t="shared" si="3"/>
        <v>0</v>
      </c>
      <c r="F25" s="45">
        <f t="shared" si="3"/>
        <v>0</v>
      </c>
      <c r="G25" s="45">
        <f t="shared" si="3"/>
        <v>0</v>
      </c>
      <c r="H25" s="45">
        <f t="shared" si="3"/>
        <v>0</v>
      </c>
      <c r="I25" s="51">
        <f t="shared" si="3"/>
        <v>0</v>
      </c>
      <c r="J25" s="3"/>
    </row>
    <row r="26" spans="1:10" s="69" customFormat="1" ht="12.75">
      <c r="A26" s="64" t="s">
        <v>22</v>
      </c>
      <c r="B26" s="65" t="s">
        <v>60</v>
      </c>
      <c r="C26" s="66">
        <f aca="true" t="shared" si="4" ref="C26:I26">C21+C25</f>
        <v>2292</v>
      </c>
      <c r="D26" s="66">
        <f t="shared" si="4"/>
        <v>0</v>
      </c>
      <c r="E26" s="66">
        <f t="shared" si="4"/>
        <v>0</v>
      </c>
      <c r="F26" s="66">
        <f t="shared" si="4"/>
        <v>0</v>
      </c>
      <c r="G26" s="66">
        <f t="shared" si="4"/>
        <v>0</v>
      </c>
      <c r="H26" s="66">
        <f t="shared" si="4"/>
        <v>0</v>
      </c>
      <c r="I26" s="67">
        <f t="shared" si="4"/>
        <v>0</v>
      </c>
      <c r="J26" s="68"/>
    </row>
    <row r="27" spans="1:9" ht="12.75">
      <c r="A27" s="264" t="s">
        <v>41</v>
      </c>
      <c r="B27" s="265"/>
      <c r="C27" s="32"/>
      <c r="D27" s="32"/>
      <c r="E27" s="32"/>
      <c r="F27" s="32"/>
      <c r="G27" s="32"/>
      <c r="H27" s="62">
        <v>0</v>
      </c>
      <c r="I27" s="52"/>
    </row>
    <row r="28" spans="1:9" s="69" customFormat="1" ht="18.75" customHeight="1" thickBot="1">
      <c r="A28" s="266" t="s">
        <v>42</v>
      </c>
      <c r="B28" s="267"/>
      <c r="C28" s="70">
        <f aca="true" t="shared" si="5" ref="C28:I28">C17+C26+C27</f>
        <v>16314</v>
      </c>
      <c r="D28" s="70">
        <f t="shared" si="5"/>
        <v>76000</v>
      </c>
      <c r="E28" s="70">
        <f t="shared" si="5"/>
        <v>76000</v>
      </c>
      <c r="F28" s="70">
        <f t="shared" si="5"/>
        <v>45500</v>
      </c>
      <c r="G28" s="70">
        <f t="shared" si="5"/>
        <v>45500</v>
      </c>
      <c r="H28" s="70">
        <f t="shared" si="5"/>
        <v>17139.586</v>
      </c>
      <c r="I28" s="189">
        <f t="shared" si="5"/>
        <v>-28360.414</v>
      </c>
    </row>
    <row r="29" spans="1:9" ht="23.25" customHeight="1">
      <c r="A29" s="8"/>
      <c r="B29" s="4"/>
      <c r="C29" s="4"/>
      <c r="D29" s="33"/>
      <c r="E29" s="33"/>
      <c r="F29" s="33"/>
      <c r="G29" s="33"/>
      <c r="H29" s="33"/>
      <c r="I29" s="53"/>
    </row>
  </sheetData>
  <sheetProtection/>
  <mergeCells count="5">
    <mergeCell ref="A7:A9"/>
    <mergeCell ref="I8:I9"/>
    <mergeCell ref="A27:B27"/>
    <mergeCell ref="A28:B28"/>
    <mergeCell ref="B7:B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0"/>
  <sheetViews>
    <sheetView zoomScale="90" zoomScaleNormal="90" zoomScalePageLayoutView="0" workbookViewId="0" topLeftCell="C1">
      <selection activeCell="C21" sqref="A21:IV30"/>
    </sheetView>
  </sheetViews>
  <sheetFormatPr defaultColWidth="9.140625" defaultRowHeight="12.75"/>
  <cols>
    <col min="1" max="1" width="14.00390625" style="0" customWidth="1"/>
    <col min="2" max="2" width="41.28125" style="0" bestFit="1" customWidth="1"/>
    <col min="3" max="3" width="17.421875" style="0" customWidth="1"/>
    <col min="4" max="4" width="14.140625" style="0" customWidth="1"/>
    <col min="5" max="5" width="16.7109375" style="0" customWidth="1"/>
    <col min="6" max="6" width="13.28125" style="0" customWidth="1"/>
    <col min="7" max="7" width="15.00390625" style="0" customWidth="1"/>
    <col min="8" max="8" width="12.7109375" style="0" bestFit="1" customWidth="1"/>
    <col min="9" max="9" width="13.421875" style="0" customWidth="1"/>
    <col min="10" max="10" width="11.57421875" style="0" customWidth="1"/>
    <col min="11" max="11" width="11.00390625" style="0" customWidth="1"/>
    <col min="12" max="12" width="12.7109375" style="0" customWidth="1"/>
    <col min="13" max="13" width="13.8515625" style="0" customWidth="1"/>
    <col min="14" max="14" width="13.57421875" style="0" customWidth="1"/>
    <col min="15" max="15" width="26.7109375" style="0" customWidth="1"/>
    <col min="16" max="16" width="12.57421875" style="0" customWidth="1"/>
    <col min="17" max="18" width="15.140625" style="0" customWidth="1"/>
    <col min="19" max="19" width="32.00390625" style="0" customWidth="1"/>
  </cols>
  <sheetData>
    <row r="2" spans="1:14" s="96" customFormat="1" ht="15.75">
      <c r="A2" s="100" t="s">
        <v>91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s="96" customFormat="1" ht="15.75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5">
      <c r="A4" s="105" t="s">
        <v>23</v>
      </c>
      <c r="B4" s="185" t="s">
        <v>113</v>
      </c>
      <c r="C4" s="104" t="s">
        <v>24</v>
      </c>
      <c r="D4" s="88">
        <v>14</v>
      </c>
      <c r="E4" s="7"/>
      <c r="F4" s="7"/>
      <c r="G4" s="7"/>
      <c r="H4" s="7"/>
      <c r="I4" s="7"/>
      <c r="J4" s="7"/>
      <c r="K4" s="9"/>
      <c r="L4" s="9"/>
      <c r="M4" s="9"/>
      <c r="N4" s="9"/>
    </row>
    <row r="5" spans="1:14" ht="15">
      <c r="A5" s="89"/>
      <c r="B5" s="90"/>
      <c r="C5" s="90"/>
      <c r="D5" s="90"/>
      <c r="E5" s="7"/>
      <c r="F5" s="7"/>
      <c r="G5" s="7"/>
      <c r="H5" s="7"/>
      <c r="I5" s="7"/>
      <c r="J5" s="7"/>
      <c r="K5" s="9"/>
      <c r="L5" s="9"/>
      <c r="M5" s="9"/>
      <c r="N5" s="9"/>
    </row>
    <row r="6" spans="1:14" ht="15">
      <c r="A6" s="105" t="s">
        <v>1</v>
      </c>
      <c r="B6" s="185" t="s">
        <v>112</v>
      </c>
      <c r="C6" s="104" t="s">
        <v>59</v>
      </c>
      <c r="D6" s="225" t="s">
        <v>111</v>
      </c>
      <c r="E6" s="98"/>
      <c r="F6" s="97"/>
      <c r="G6" s="97"/>
      <c r="H6" s="97"/>
      <c r="I6" s="97"/>
      <c r="J6" s="97"/>
      <c r="K6" s="9"/>
      <c r="L6" s="9"/>
      <c r="M6" s="9"/>
      <c r="N6" s="9"/>
    </row>
    <row r="7" spans="1:2" ht="15.75" thickBot="1">
      <c r="A7" s="273"/>
      <c r="B7" s="274"/>
    </row>
    <row r="8" spans="1:19" s="219" customFormat="1" ht="16.5" thickBot="1">
      <c r="A8" s="217"/>
      <c r="B8" s="218" t="s">
        <v>55</v>
      </c>
      <c r="C8" s="218"/>
      <c r="D8" s="218"/>
      <c r="E8" s="218"/>
      <c r="F8" s="218" t="s">
        <v>99</v>
      </c>
      <c r="G8" s="218"/>
      <c r="H8" s="218"/>
      <c r="I8" s="218" t="s">
        <v>100</v>
      </c>
      <c r="J8" s="218"/>
      <c r="K8" s="218"/>
      <c r="L8" s="218" t="s">
        <v>101</v>
      </c>
      <c r="M8" s="218"/>
      <c r="N8" s="218"/>
      <c r="O8" s="218" t="s">
        <v>102</v>
      </c>
      <c r="P8" s="277" t="s">
        <v>106</v>
      </c>
      <c r="Q8" s="278"/>
      <c r="R8" s="279"/>
      <c r="S8" s="290" t="s">
        <v>28</v>
      </c>
    </row>
    <row r="9" spans="1:19" s="106" customFormat="1" ht="33" customHeight="1">
      <c r="A9" s="293" t="s">
        <v>0</v>
      </c>
      <c r="B9" s="295" t="s">
        <v>79</v>
      </c>
      <c r="C9" s="297" t="s">
        <v>80</v>
      </c>
      <c r="D9" s="286" t="s">
        <v>127</v>
      </c>
      <c r="E9" s="282" t="s">
        <v>128</v>
      </c>
      <c r="F9" s="288" t="s">
        <v>129</v>
      </c>
      <c r="G9" s="286" t="s">
        <v>132</v>
      </c>
      <c r="H9" s="282" t="s">
        <v>133</v>
      </c>
      <c r="I9" s="288" t="s">
        <v>134</v>
      </c>
      <c r="J9" s="286" t="s">
        <v>135</v>
      </c>
      <c r="K9" s="282" t="s">
        <v>136</v>
      </c>
      <c r="L9" s="288" t="s">
        <v>137</v>
      </c>
      <c r="M9" s="286" t="s">
        <v>138</v>
      </c>
      <c r="N9" s="282" t="s">
        <v>130</v>
      </c>
      <c r="O9" s="288" t="s">
        <v>131</v>
      </c>
      <c r="P9" s="284" t="s">
        <v>103</v>
      </c>
      <c r="Q9" s="280" t="s">
        <v>104</v>
      </c>
      <c r="R9" s="275" t="s">
        <v>105</v>
      </c>
      <c r="S9" s="291"/>
    </row>
    <row r="10" spans="1:19" s="106" customFormat="1" ht="27" customHeight="1">
      <c r="A10" s="294"/>
      <c r="B10" s="296"/>
      <c r="C10" s="298"/>
      <c r="D10" s="287"/>
      <c r="E10" s="283"/>
      <c r="F10" s="289"/>
      <c r="G10" s="287"/>
      <c r="H10" s="283"/>
      <c r="I10" s="289"/>
      <c r="J10" s="287"/>
      <c r="K10" s="283"/>
      <c r="L10" s="289"/>
      <c r="M10" s="287"/>
      <c r="N10" s="283"/>
      <c r="O10" s="289"/>
      <c r="P10" s="285"/>
      <c r="Q10" s="281"/>
      <c r="R10" s="276"/>
      <c r="S10" s="292"/>
    </row>
    <row r="11" spans="1:19" s="57" customFormat="1" ht="51">
      <c r="A11" s="99" t="s">
        <v>81</v>
      </c>
      <c r="B11" s="92" t="s">
        <v>118</v>
      </c>
      <c r="C11" s="207" t="s">
        <v>148</v>
      </c>
      <c r="D11" s="208">
        <v>151</v>
      </c>
      <c r="E11" s="103">
        <v>7669</v>
      </c>
      <c r="F11" s="209">
        <f>E11/D11</f>
        <v>50.788079470198674</v>
      </c>
      <c r="G11" s="208">
        <v>2300</v>
      </c>
      <c r="H11" s="103">
        <v>52970</v>
      </c>
      <c r="I11" s="209">
        <f>H11/G11</f>
        <v>23.030434782608694</v>
      </c>
      <c r="J11" s="208">
        <v>1376</v>
      </c>
      <c r="K11" s="103">
        <v>31712</v>
      </c>
      <c r="L11" s="209">
        <f>K11/J11</f>
        <v>23.046511627906977</v>
      </c>
      <c r="M11" s="208">
        <v>492</v>
      </c>
      <c r="N11" s="103">
        <v>10346.842</v>
      </c>
      <c r="O11" s="209">
        <f>N11/M11</f>
        <v>21.030166666666666</v>
      </c>
      <c r="P11" s="222">
        <f>O11-F11</f>
        <v>-29.757912803532008</v>
      </c>
      <c r="Q11" s="107">
        <f>O11-I11</f>
        <v>-2.0002681159420277</v>
      </c>
      <c r="R11" s="209">
        <f>O11-L11</f>
        <v>-2.0163449612403106</v>
      </c>
      <c r="S11" s="237" t="s">
        <v>163</v>
      </c>
    </row>
    <row r="12" spans="1:19" s="57" customFormat="1" ht="51">
      <c r="A12" s="99" t="s">
        <v>82</v>
      </c>
      <c r="B12" s="92" t="s">
        <v>119</v>
      </c>
      <c r="C12" s="207" t="s">
        <v>148</v>
      </c>
      <c r="D12" s="208">
        <v>127</v>
      </c>
      <c r="E12" s="103">
        <v>6353</v>
      </c>
      <c r="F12" s="209">
        <f>E12/D12</f>
        <v>50.023622047244096</v>
      </c>
      <c r="G12" s="208">
        <v>1000</v>
      </c>
      <c r="H12" s="103">
        <v>23030</v>
      </c>
      <c r="I12" s="209">
        <f>H12/G12</f>
        <v>23.03</v>
      </c>
      <c r="J12" s="208">
        <v>598</v>
      </c>
      <c r="K12" s="103">
        <v>13787</v>
      </c>
      <c r="L12" s="209">
        <f>K12/J12</f>
        <v>23.055183946488295</v>
      </c>
      <c r="M12" s="208">
        <v>323</v>
      </c>
      <c r="N12" s="103">
        <v>6792.744</v>
      </c>
      <c r="O12" s="209">
        <f>N12/M12</f>
        <v>21.030167182662538</v>
      </c>
      <c r="P12" s="222">
        <f>O12-F12</f>
        <v>-28.993454864581558</v>
      </c>
      <c r="Q12" s="107">
        <f>O12-I12</f>
        <v>-1.999832817337463</v>
      </c>
      <c r="R12" s="209">
        <f>O12-L12</f>
        <v>-2.0250167638257572</v>
      </c>
      <c r="S12" s="237" t="s">
        <v>164</v>
      </c>
    </row>
    <row r="13" spans="1:19" s="57" customFormat="1" ht="12.75">
      <c r="A13" s="99" t="s">
        <v>43</v>
      </c>
      <c r="B13" s="92" t="s">
        <v>121</v>
      </c>
      <c r="C13" s="207" t="s">
        <v>122</v>
      </c>
      <c r="D13" s="208">
        <v>24</v>
      </c>
      <c r="E13" s="103">
        <v>1860</v>
      </c>
      <c r="F13" s="209">
        <f>E13/D13</f>
        <v>77.5</v>
      </c>
      <c r="G13" s="208">
        <v>0</v>
      </c>
      <c r="H13" s="103">
        <v>0</v>
      </c>
      <c r="I13" s="209" t="e">
        <f>H13/G13</f>
        <v>#DIV/0!</v>
      </c>
      <c r="J13" s="208">
        <v>0</v>
      </c>
      <c r="K13" s="103">
        <v>0</v>
      </c>
      <c r="L13" s="209" t="e">
        <f>K13/J13</f>
        <v>#DIV/0!</v>
      </c>
      <c r="M13" s="208">
        <v>0</v>
      </c>
      <c r="N13" s="103">
        <v>0</v>
      </c>
      <c r="O13" s="209" t="e">
        <f>N13/M13</f>
        <v>#DIV/0!</v>
      </c>
      <c r="P13" s="222" t="e">
        <f>O13-F13</f>
        <v>#DIV/0!</v>
      </c>
      <c r="Q13" s="107" t="e">
        <f>O13-I13</f>
        <v>#DIV/0!</v>
      </c>
      <c r="R13" s="209" t="e">
        <f>O13-L13</f>
        <v>#DIV/0!</v>
      </c>
      <c r="S13" s="220" t="s">
        <v>72</v>
      </c>
    </row>
    <row r="14" spans="1:19" s="57" customFormat="1" ht="13.5" thickBot="1">
      <c r="A14" s="213" t="s">
        <v>44</v>
      </c>
      <c r="B14" s="214" t="s">
        <v>120</v>
      </c>
      <c r="C14" s="215" t="s">
        <v>122</v>
      </c>
      <c r="D14" s="210">
        <v>34</v>
      </c>
      <c r="E14" s="211">
        <v>432</v>
      </c>
      <c r="F14" s="212"/>
      <c r="G14" s="210">
        <v>0</v>
      </c>
      <c r="H14" s="211">
        <v>0</v>
      </c>
      <c r="I14" s="212" t="e">
        <f>H14/G14</f>
        <v>#DIV/0!</v>
      </c>
      <c r="J14" s="210">
        <v>0</v>
      </c>
      <c r="K14" s="211">
        <v>0</v>
      </c>
      <c r="L14" s="212" t="e">
        <f>K14/J14</f>
        <v>#DIV/0!</v>
      </c>
      <c r="M14" s="210">
        <v>0</v>
      </c>
      <c r="N14" s="211">
        <v>0</v>
      </c>
      <c r="O14" s="212" t="e">
        <f>N14/M14</f>
        <v>#DIV/0!</v>
      </c>
      <c r="P14" s="223" t="e">
        <f>O14-F14</f>
        <v>#DIV/0!</v>
      </c>
      <c r="Q14" s="216" t="e">
        <f>O14-I14</f>
        <v>#DIV/0!</v>
      </c>
      <c r="R14" s="212" t="e">
        <f>O14-L14</f>
        <v>#DIV/0!</v>
      </c>
      <c r="S14" s="221" t="s">
        <v>72</v>
      </c>
    </row>
    <row r="15" s="41" customFormat="1" ht="13.5" thickTop="1">
      <c r="B15" s="102"/>
    </row>
    <row r="16" spans="1:6" ht="13.5" thickBot="1">
      <c r="A16" s="271" t="s">
        <v>90</v>
      </c>
      <c r="B16" s="272"/>
      <c r="C16" s="272"/>
      <c r="D16" s="272"/>
      <c r="E16" s="272"/>
      <c r="F16" s="272"/>
    </row>
    <row r="17" spans="1:6" ht="34.5" thickTop="1">
      <c r="A17" s="200" t="s">
        <v>0</v>
      </c>
      <c r="B17" s="190" t="s">
        <v>79</v>
      </c>
      <c r="C17" s="191" t="s">
        <v>88</v>
      </c>
      <c r="D17" s="191" t="s">
        <v>62</v>
      </c>
      <c r="E17" s="191" t="s">
        <v>89</v>
      </c>
      <c r="F17" s="192" t="s">
        <v>28</v>
      </c>
    </row>
    <row r="18" spans="1:6" ht="12.75">
      <c r="A18" s="201" t="s">
        <v>81</v>
      </c>
      <c r="B18" s="87" t="s">
        <v>98</v>
      </c>
      <c r="C18" s="86"/>
      <c r="D18" s="86"/>
      <c r="E18" s="93">
        <v>0</v>
      </c>
      <c r="F18" s="193"/>
    </row>
    <row r="19" spans="1:6" ht="13.5" thickBot="1">
      <c r="A19" s="202" t="s">
        <v>44</v>
      </c>
      <c r="B19" s="194" t="s">
        <v>83</v>
      </c>
      <c r="C19" s="195"/>
      <c r="D19" s="195"/>
      <c r="E19" s="196">
        <v>0</v>
      </c>
      <c r="F19" s="197"/>
    </row>
    <row r="20" spans="1:6" s="41" customFormat="1" ht="13.5" thickTop="1">
      <c r="A20" s="34"/>
      <c r="B20" s="18"/>
      <c r="C20" s="34"/>
      <c r="D20" s="34"/>
      <c r="E20" s="91"/>
      <c r="F20" s="34"/>
    </row>
  </sheetData>
  <sheetProtection/>
  <mergeCells count="22">
    <mergeCell ref="S8:S10"/>
    <mergeCell ref="I9:I10"/>
    <mergeCell ref="M9:M10"/>
    <mergeCell ref="N9:N10"/>
    <mergeCell ref="O9:O10"/>
    <mergeCell ref="A9:A10"/>
    <mergeCell ref="B9:B10"/>
    <mergeCell ref="C9:C10"/>
    <mergeCell ref="D9:D10"/>
    <mergeCell ref="E9:E10"/>
    <mergeCell ref="Q9:Q10"/>
    <mergeCell ref="H9:H10"/>
    <mergeCell ref="P9:P10"/>
    <mergeCell ref="J9:J10"/>
    <mergeCell ref="K9:K10"/>
    <mergeCell ref="L9:L10"/>
    <mergeCell ref="G9:G10"/>
    <mergeCell ref="F9:F10"/>
    <mergeCell ref="A16:F16"/>
    <mergeCell ref="A7:B7"/>
    <mergeCell ref="R9:R10"/>
    <mergeCell ref="P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5"/>
  <sheetViews>
    <sheetView zoomScalePageLayoutView="0" workbookViewId="0" topLeftCell="A10">
      <selection activeCell="C32" sqref="C32"/>
    </sheetView>
  </sheetViews>
  <sheetFormatPr defaultColWidth="9.140625" defaultRowHeight="12.75"/>
  <cols>
    <col min="1" max="1" width="12.7109375" style="26" customWidth="1"/>
    <col min="2" max="2" width="61.140625" style="26" bestFit="1" customWidth="1"/>
    <col min="3" max="3" width="22.421875" style="0" customWidth="1"/>
    <col min="4" max="4" width="27.57421875" style="0" customWidth="1"/>
    <col min="5" max="5" width="12.7109375" style="26" customWidth="1"/>
    <col min="6" max="7" width="12.28125" style="26" customWidth="1"/>
    <col min="8" max="8" width="12.00390625" style="26" customWidth="1"/>
    <col min="9" max="9" width="12.8515625" style="26" customWidth="1"/>
    <col min="10" max="10" width="45.8515625" style="124" customWidth="1"/>
  </cols>
  <sheetData>
    <row r="2" spans="1:10" s="96" customFormat="1" ht="15.75">
      <c r="A2" s="113" t="s">
        <v>93</v>
      </c>
      <c r="B2" s="47"/>
      <c r="C2" s="114"/>
      <c r="E2" s="47"/>
      <c r="F2" s="47"/>
      <c r="G2" s="47"/>
      <c r="H2" s="47"/>
      <c r="I2" s="47"/>
      <c r="J2" s="157"/>
    </row>
    <row r="3" spans="1:9" s="124" customFormat="1" ht="18.75" customHeight="1">
      <c r="A3" s="198" t="s">
        <v>95</v>
      </c>
      <c r="B3" s="48"/>
      <c r="C3" s="199"/>
      <c r="E3" s="48"/>
      <c r="F3" s="48"/>
      <c r="G3" s="48"/>
      <c r="H3" s="48"/>
      <c r="I3" s="48"/>
    </row>
    <row r="4" ht="13.5" thickBot="1"/>
    <row r="5" spans="1:10" s="109" customFormat="1" ht="33.75" customHeight="1">
      <c r="A5" s="115" t="s">
        <v>59</v>
      </c>
      <c r="B5" s="226" t="s">
        <v>111</v>
      </c>
      <c r="C5" s="160" t="s">
        <v>45</v>
      </c>
      <c r="D5" s="302" t="s">
        <v>116</v>
      </c>
      <c r="E5" s="303"/>
      <c r="F5" s="303"/>
      <c r="G5" s="303"/>
      <c r="H5" s="303"/>
      <c r="I5" s="304"/>
      <c r="J5" s="182" t="s">
        <v>28</v>
      </c>
    </row>
    <row r="6" spans="1:10" s="109" customFormat="1" ht="105">
      <c r="A6" s="123" t="s">
        <v>63</v>
      </c>
      <c r="B6" s="116" t="s">
        <v>123</v>
      </c>
      <c r="C6" s="158"/>
      <c r="D6" s="161"/>
      <c r="E6" s="162"/>
      <c r="F6" s="162"/>
      <c r="G6" s="162"/>
      <c r="H6" s="162"/>
      <c r="I6" s="163"/>
      <c r="J6" s="238" t="s">
        <v>165</v>
      </c>
    </row>
    <row r="7" spans="1:10" s="109" customFormat="1" ht="15.75" customHeight="1">
      <c r="A7" s="159"/>
      <c r="B7" s="154"/>
      <c r="C7" s="108"/>
      <c r="D7" s="301" t="s">
        <v>78</v>
      </c>
      <c r="E7" s="301"/>
      <c r="F7" s="301"/>
      <c r="G7" s="301"/>
      <c r="H7" s="301"/>
      <c r="I7" s="301"/>
      <c r="J7" s="183" t="s">
        <v>73</v>
      </c>
    </row>
    <row r="8" spans="1:10" s="112" customFormat="1" ht="51">
      <c r="A8" s="299" t="s">
        <v>76</v>
      </c>
      <c r="B8" s="300"/>
      <c r="C8" s="111" t="s">
        <v>74</v>
      </c>
      <c r="D8" s="165" t="s">
        <v>77</v>
      </c>
      <c r="E8" s="173" t="s">
        <v>139</v>
      </c>
      <c r="F8" s="111" t="s">
        <v>140</v>
      </c>
      <c r="G8" s="111" t="s">
        <v>141</v>
      </c>
      <c r="H8" s="174" t="s">
        <v>142</v>
      </c>
      <c r="I8" s="169" t="s">
        <v>75</v>
      </c>
      <c r="J8" s="184"/>
    </row>
    <row r="9" spans="1:10" s="109" customFormat="1" ht="51">
      <c r="A9" s="120" t="s">
        <v>64</v>
      </c>
      <c r="B9" s="119" t="s">
        <v>124</v>
      </c>
      <c r="C9" s="153"/>
      <c r="D9" s="166"/>
      <c r="E9" s="175"/>
      <c r="F9" s="155"/>
      <c r="G9" s="186"/>
      <c r="H9" s="176"/>
      <c r="I9" s="170"/>
      <c r="J9" s="239" t="s">
        <v>166</v>
      </c>
    </row>
    <row r="10" spans="1:10" s="109" customFormat="1" ht="41.25" customHeight="1">
      <c r="A10" s="120"/>
      <c r="B10" s="110"/>
      <c r="C10" s="116" t="s">
        <v>81</v>
      </c>
      <c r="D10" s="167" t="s">
        <v>125</v>
      </c>
      <c r="E10" s="177">
        <v>151</v>
      </c>
      <c r="F10" s="117">
        <v>2300</v>
      </c>
      <c r="G10" s="187">
        <v>1376</v>
      </c>
      <c r="H10" s="178">
        <v>492</v>
      </c>
      <c r="I10" s="171">
        <f>H10/G10</f>
        <v>0.35755813953488375</v>
      </c>
      <c r="J10" s="237" t="s">
        <v>163</v>
      </c>
    </row>
    <row r="11" spans="1:10" s="109" customFormat="1" ht="43.5" customHeight="1">
      <c r="A11" s="120"/>
      <c r="B11" s="108"/>
      <c r="C11" s="116" t="s">
        <v>82</v>
      </c>
      <c r="D11" s="167" t="s">
        <v>126</v>
      </c>
      <c r="E11" s="179">
        <v>127</v>
      </c>
      <c r="F11" s="117">
        <v>1000</v>
      </c>
      <c r="G11" s="187">
        <v>598</v>
      </c>
      <c r="H11" s="178">
        <v>323</v>
      </c>
      <c r="I11" s="171">
        <f>H11/G11</f>
        <v>0.540133779264214</v>
      </c>
      <c r="J11" s="237" t="s">
        <v>164</v>
      </c>
    </row>
    <row r="12" spans="1:10" s="109" customFormat="1" ht="46.5" customHeight="1">
      <c r="A12" s="120" t="s">
        <v>65</v>
      </c>
      <c r="B12" s="116" t="s">
        <v>143</v>
      </c>
      <c r="C12" s="154" t="s">
        <v>73</v>
      </c>
      <c r="D12" s="166" t="s">
        <v>67</v>
      </c>
      <c r="E12" s="175"/>
      <c r="F12" s="156"/>
      <c r="G12" s="188"/>
      <c r="H12" s="180"/>
      <c r="I12" s="180"/>
      <c r="J12" s="239" t="s">
        <v>167</v>
      </c>
    </row>
    <row r="13" spans="1:10" s="109" customFormat="1" ht="29.25" customHeight="1">
      <c r="A13" s="121"/>
      <c r="B13" s="108"/>
      <c r="C13" s="116" t="s">
        <v>81</v>
      </c>
      <c r="D13" s="167" t="s">
        <v>145</v>
      </c>
      <c r="E13" s="179">
        <v>24</v>
      </c>
      <c r="F13" s="227">
        <v>0</v>
      </c>
      <c r="G13" s="228">
        <v>0</v>
      </c>
      <c r="H13" s="229">
        <v>0</v>
      </c>
      <c r="I13" s="171" t="e">
        <f>H13/G13</f>
        <v>#DIV/0!</v>
      </c>
      <c r="J13" s="239" t="s">
        <v>147</v>
      </c>
    </row>
    <row r="14" spans="1:10" s="109" customFormat="1" ht="42.75" customHeight="1" thickBot="1">
      <c r="A14" s="122" t="s">
        <v>66</v>
      </c>
      <c r="B14" s="118" t="s">
        <v>144</v>
      </c>
      <c r="C14" s="164" t="s">
        <v>73</v>
      </c>
      <c r="D14" s="168" t="s">
        <v>67</v>
      </c>
      <c r="E14" s="181"/>
      <c r="F14" s="230"/>
      <c r="G14" s="231"/>
      <c r="H14" s="232"/>
      <c r="I14" s="172"/>
      <c r="J14" s="239" t="s">
        <v>168</v>
      </c>
    </row>
    <row r="15" spans="1:10" s="109" customFormat="1" ht="44.25" customHeight="1">
      <c r="A15" s="120"/>
      <c r="B15" s="108"/>
      <c r="C15" s="116" t="s">
        <v>81</v>
      </c>
      <c r="D15" s="167" t="s">
        <v>146</v>
      </c>
      <c r="E15" s="179">
        <v>34</v>
      </c>
      <c r="F15" s="227">
        <v>0</v>
      </c>
      <c r="G15" s="228">
        <v>0</v>
      </c>
      <c r="H15" s="229">
        <v>0</v>
      </c>
      <c r="I15" s="171" t="e">
        <f>H15/G15</f>
        <v>#DIV/0!</v>
      </c>
      <c r="J15" s="239" t="s">
        <v>147</v>
      </c>
    </row>
    <row r="16" s="109" customFormat="1" ht="15" customHeight="1"/>
  </sheetData>
  <sheetProtection/>
  <mergeCells count="3">
    <mergeCell ref="A8:B8"/>
    <mergeCell ref="D7:I7"/>
    <mergeCell ref="D5:I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4"/>
  <sheetViews>
    <sheetView tabSelected="1" zoomScale="90" zoomScaleNormal="90" zoomScalePageLayoutView="0" workbookViewId="0" topLeftCell="A1">
      <selection activeCell="E30" sqref="E30"/>
    </sheetView>
  </sheetViews>
  <sheetFormatPr defaultColWidth="9.140625" defaultRowHeight="12.75"/>
  <cols>
    <col min="1" max="1" width="13.00390625" style="127" customWidth="1"/>
    <col min="2" max="2" width="19.421875" style="127" customWidth="1"/>
    <col min="3" max="3" width="14.140625" style="127" customWidth="1"/>
    <col min="4" max="4" width="15.421875" style="127" customWidth="1"/>
    <col min="5" max="5" width="17.421875" style="127" customWidth="1"/>
    <col min="6" max="6" width="17.57421875" style="127" customWidth="1"/>
    <col min="7" max="7" width="19.7109375" style="127" customWidth="1"/>
    <col min="8" max="8" width="21.8515625" style="127" customWidth="1"/>
    <col min="9" max="9" width="24.8515625" style="127" customWidth="1"/>
    <col min="10" max="10" width="29.00390625" style="127" customWidth="1"/>
    <col min="11" max="11" width="25.140625" style="127" customWidth="1"/>
    <col min="12" max="12" width="43.00390625" style="127" customWidth="1"/>
    <col min="13" max="16384" width="9.140625" style="127" customWidth="1"/>
  </cols>
  <sheetData>
    <row r="2" spans="1:9" s="138" customFormat="1" ht="15.75">
      <c r="A2" s="137" t="s">
        <v>94</v>
      </c>
      <c r="C2" s="139"/>
      <c r="G2" s="140"/>
      <c r="H2" s="140"/>
      <c r="I2" s="140"/>
    </row>
    <row r="3" spans="1:9" s="132" customFormat="1" ht="12.75">
      <c r="A3" s="131"/>
      <c r="G3" s="133"/>
      <c r="H3" s="133"/>
      <c r="I3" s="133"/>
    </row>
    <row r="4" spans="1:9" s="135" customFormat="1" ht="12.75">
      <c r="A4" s="134" t="s">
        <v>70</v>
      </c>
      <c r="C4" s="134"/>
      <c r="G4" s="136"/>
      <c r="H4" s="136"/>
      <c r="I4" s="136"/>
    </row>
    <row r="5" spans="3:9" ht="13.5" thickBot="1">
      <c r="C5" s="126"/>
      <c r="E5" s="126"/>
      <c r="F5" s="126"/>
      <c r="G5" s="128"/>
      <c r="H5" s="128"/>
      <c r="I5" s="128"/>
    </row>
    <row r="6" spans="1:11" ht="12.75" customHeight="1">
      <c r="A6" s="305" t="s">
        <v>34</v>
      </c>
      <c r="B6" s="308" t="s">
        <v>46</v>
      </c>
      <c r="C6" s="151" t="s">
        <v>47</v>
      </c>
      <c r="D6" s="151" t="s">
        <v>48</v>
      </c>
      <c r="E6" s="151" t="s">
        <v>68</v>
      </c>
      <c r="F6" s="151" t="s">
        <v>35</v>
      </c>
      <c r="G6" s="308" t="s">
        <v>50</v>
      </c>
      <c r="H6" s="308" t="s">
        <v>51</v>
      </c>
      <c r="I6" s="308" t="s">
        <v>69</v>
      </c>
      <c r="J6" s="308" t="s">
        <v>52</v>
      </c>
      <c r="K6" s="311" t="s">
        <v>28</v>
      </c>
    </row>
    <row r="7" spans="1:11" ht="12.75" customHeight="1">
      <c r="A7" s="306"/>
      <c r="B7" s="309"/>
      <c r="C7" s="125" t="s">
        <v>29</v>
      </c>
      <c r="D7" s="125" t="s">
        <v>53</v>
      </c>
      <c r="E7" s="125" t="s">
        <v>53</v>
      </c>
      <c r="F7" s="309" t="s">
        <v>31</v>
      </c>
      <c r="G7" s="309"/>
      <c r="H7" s="309"/>
      <c r="I7" s="309"/>
      <c r="J7" s="309"/>
      <c r="K7" s="312"/>
    </row>
    <row r="8" spans="1:11" ht="18.75" customHeight="1" thickBot="1">
      <c r="A8" s="307"/>
      <c r="B8" s="310"/>
      <c r="C8" s="152" t="s">
        <v>30</v>
      </c>
      <c r="D8" s="152" t="s">
        <v>30</v>
      </c>
      <c r="E8" s="152" t="s">
        <v>30</v>
      </c>
      <c r="F8" s="310"/>
      <c r="G8" s="310"/>
      <c r="H8" s="310"/>
      <c r="I8" s="310"/>
      <c r="J8" s="310"/>
      <c r="K8" s="313"/>
    </row>
    <row r="9" spans="1:11" ht="12.75">
      <c r="A9" s="148"/>
      <c r="B9" s="149"/>
      <c r="C9" s="149"/>
      <c r="D9" s="149"/>
      <c r="E9" s="149"/>
      <c r="F9" s="149"/>
      <c r="G9" s="149"/>
      <c r="H9" s="149"/>
      <c r="I9" s="149"/>
      <c r="J9" s="149"/>
      <c r="K9" s="150"/>
    </row>
    <row r="10" spans="1:11" ht="12.75">
      <c r="A10" s="142"/>
      <c r="B10" s="143"/>
      <c r="C10" s="143"/>
      <c r="D10" s="143"/>
      <c r="E10" s="143"/>
      <c r="F10" s="143"/>
      <c r="G10" s="143"/>
      <c r="H10" s="143"/>
      <c r="I10" s="143"/>
      <c r="J10" s="143"/>
      <c r="K10" s="144"/>
    </row>
    <row r="11" spans="1:11" ht="13.5" thickBot="1">
      <c r="A11" s="145"/>
      <c r="B11" s="146"/>
      <c r="C11" s="146"/>
      <c r="D11" s="146"/>
      <c r="E11" s="146"/>
      <c r="F11" s="146"/>
      <c r="G11" s="146"/>
      <c r="H11" s="146"/>
      <c r="I11" s="146"/>
      <c r="J11" s="146"/>
      <c r="K11" s="147"/>
    </row>
    <row r="12" spans="1:9" ht="12.75">
      <c r="A12" s="128"/>
      <c r="B12" s="128"/>
      <c r="C12" s="128"/>
      <c r="D12" s="128"/>
      <c r="E12" s="128"/>
      <c r="F12" s="128"/>
      <c r="G12" s="128"/>
      <c r="H12" s="128"/>
      <c r="I12" s="128"/>
    </row>
    <row r="13" spans="5:9" ht="12.75">
      <c r="E13" s="128"/>
      <c r="F13" s="128"/>
      <c r="G13" s="128"/>
      <c r="H13" s="128"/>
      <c r="I13" s="128"/>
    </row>
    <row r="14" spans="7:9" ht="12.75" customHeight="1">
      <c r="G14" s="128"/>
      <c r="H14" s="128"/>
      <c r="I14" s="128"/>
    </row>
    <row r="15" spans="1:9" s="135" customFormat="1" ht="12.75">
      <c r="A15" s="134" t="s">
        <v>71</v>
      </c>
      <c r="G15" s="136"/>
      <c r="H15" s="136"/>
      <c r="I15" s="136"/>
    </row>
    <row r="16" spans="3:9" ht="16.5" thickBot="1">
      <c r="C16" s="141"/>
      <c r="D16" s="129"/>
      <c r="E16" s="126"/>
      <c r="F16" s="126"/>
      <c r="G16" s="129"/>
      <c r="H16" s="130"/>
      <c r="I16" s="130"/>
    </row>
    <row r="17" spans="1:12" ht="18.75" customHeight="1">
      <c r="A17" s="305" t="s">
        <v>34</v>
      </c>
      <c r="B17" s="308" t="s">
        <v>46</v>
      </c>
      <c r="C17" s="151" t="s">
        <v>32</v>
      </c>
      <c r="D17" s="151" t="s">
        <v>47</v>
      </c>
      <c r="E17" s="151" t="s">
        <v>48</v>
      </c>
      <c r="F17" s="151" t="s">
        <v>49</v>
      </c>
      <c r="G17" s="151" t="s">
        <v>152</v>
      </c>
      <c r="H17" s="308" t="s">
        <v>153</v>
      </c>
      <c r="I17" s="308" t="s">
        <v>69</v>
      </c>
      <c r="J17" s="308" t="s">
        <v>51</v>
      </c>
      <c r="K17" s="308" t="s">
        <v>52</v>
      </c>
      <c r="L17" s="311" t="s">
        <v>28</v>
      </c>
    </row>
    <row r="18" spans="1:12" ht="12.75">
      <c r="A18" s="306"/>
      <c r="B18" s="309"/>
      <c r="C18" s="125" t="s">
        <v>33</v>
      </c>
      <c r="D18" s="125" t="s">
        <v>29</v>
      </c>
      <c r="E18" s="125" t="s">
        <v>53</v>
      </c>
      <c r="F18" s="125" t="s">
        <v>53</v>
      </c>
      <c r="G18" s="125" t="s">
        <v>31</v>
      </c>
      <c r="H18" s="309"/>
      <c r="I18" s="309"/>
      <c r="J18" s="309"/>
      <c r="K18" s="309"/>
      <c r="L18" s="312"/>
    </row>
    <row r="19" spans="1:12" ht="13.5" thickBot="1">
      <c r="A19" s="307"/>
      <c r="B19" s="310"/>
      <c r="C19" s="152"/>
      <c r="D19" s="152" t="s">
        <v>30</v>
      </c>
      <c r="E19" s="152" t="s">
        <v>30</v>
      </c>
      <c r="F19" s="152" t="s">
        <v>30</v>
      </c>
      <c r="G19" s="152"/>
      <c r="H19" s="310"/>
      <c r="I19" s="310"/>
      <c r="J19" s="310"/>
      <c r="K19" s="310"/>
      <c r="L19" s="313"/>
    </row>
    <row r="20" spans="1:12" ht="38.25">
      <c r="A20" s="148" t="s">
        <v>149</v>
      </c>
      <c r="B20" s="149" t="s">
        <v>150</v>
      </c>
      <c r="C20" s="149" t="s">
        <v>154</v>
      </c>
      <c r="D20" s="236" t="s">
        <v>156</v>
      </c>
      <c r="E20" s="149">
        <v>2019</v>
      </c>
      <c r="F20" s="149">
        <v>2020</v>
      </c>
      <c r="G20" s="233" t="s">
        <v>157</v>
      </c>
      <c r="H20" s="149" t="s">
        <v>157</v>
      </c>
      <c r="I20" s="149" t="s">
        <v>157</v>
      </c>
      <c r="J20" s="149" t="s">
        <v>157</v>
      </c>
      <c r="K20" s="149" t="s">
        <v>156</v>
      </c>
      <c r="L20" s="150" t="s">
        <v>158</v>
      </c>
    </row>
    <row r="21" spans="1:12" ht="38.25">
      <c r="A21" s="148" t="s">
        <v>149</v>
      </c>
      <c r="B21" s="149" t="s">
        <v>150</v>
      </c>
      <c r="C21" s="149" t="s">
        <v>155</v>
      </c>
      <c r="D21" s="236" t="s">
        <v>159</v>
      </c>
      <c r="E21" s="149">
        <v>2020</v>
      </c>
      <c r="F21" s="149">
        <v>2021</v>
      </c>
      <c r="G21" s="235" t="s">
        <v>159</v>
      </c>
      <c r="H21" s="235" t="s">
        <v>159</v>
      </c>
      <c r="I21" s="149" t="s">
        <v>160</v>
      </c>
      <c r="J21" s="149" t="s">
        <v>160</v>
      </c>
      <c r="K21" s="149" t="s">
        <v>160</v>
      </c>
      <c r="L21" s="150" t="s">
        <v>161</v>
      </c>
    </row>
    <row r="22" spans="1:12" ht="51">
      <c r="A22" s="148" t="s">
        <v>149</v>
      </c>
      <c r="B22" s="149" t="s">
        <v>150</v>
      </c>
      <c r="C22" s="149" t="s">
        <v>151</v>
      </c>
      <c r="D22" s="233">
        <v>6326.279</v>
      </c>
      <c r="E22" s="233">
        <v>2020</v>
      </c>
      <c r="F22" s="233">
        <v>2022</v>
      </c>
      <c r="G22" s="233">
        <v>6326.279</v>
      </c>
      <c r="H22" s="233">
        <v>5377.337</v>
      </c>
      <c r="I22" s="233">
        <v>112.911</v>
      </c>
      <c r="J22" s="233">
        <v>113</v>
      </c>
      <c r="K22" s="233">
        <v>113</v>
      </c>
      <c r="L22" s="234" t="s">
        <v>162</v>
      </c>
    </row>
    <row r="23" spans="1:12" ht="12.75">
      <c r="A23" s="142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4"/>
    </row>
    <row r="24" spans="1:12" ht="13.5" thickBot="1">
      <c r="A24" s="145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7"/>
    </row>
  </sheetData>
  <sheetProtection/>
  <mergeCells count="15">
    <mergeCell ref="L17:L19"/>
    <mergeCell ref="K6:K8"/>
    <mergeCell ref="F7:F8"/>
    <mergeCell ref="K17:K19"/>
    <mergeCell ref="B6:B8"/>
    <mergeCell ref="G6:G8"/>
    <mergeCell ref="H6:H8"/>
    <mergeCell ref="I6:I8"/>
    <mergeCell ref="J6:J8"/>
    <mergeCell ref="A6:A8"/>
    <mergeCell ref="A17:A19"/>
    <mergeCell ref="B17:B19"/>
    <mergeCell ref="H17:H19"/>
    <mergeCell ref="I17:I19"/>
    <mergeCell ref="J17:J1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2016-11-10T13:32:39Z</cp:lastPrinted>
  <dcterms:created xsi:type="dcterms:W3CDTF">2006-01-12T07:01:41Z</dcterms:created>
  <dcterms:modified xsi:type="dcterms:W3CDTF">2021-02-23T14:44:33Z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