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1">'Aneksi nr. 3'!$A$1:$S$22</definedName>
    <definedName name="_xlnm.Print_Area" localSheetId="2">'Aneksi nr. 4'!$A$1:$J$12</definedName>
    <definedName name="_xlnm.Print_Area" localSheetId="3">'Aneksi nr. 5'!$A$1:$L$14</definedName>
    <definedName name="_xlnm.Print_Area" localSheetId="0">'Aneksi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<sst xmlns="http://schemas.openxmlformats.org/spreadsheetml/2006/main" count="197" uniqueCount="144">
  <si>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</si>
  <si>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</si>
  <si>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</si>
  <si>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</si>
  <si>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</si>
  <si>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</si>
  <si>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</si>
  <si>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</si>
  <si>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</si>
  <si>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</si>
  <si>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</si>
  <si>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</si>
  <si>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</si>
  <si>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</si>
  <si>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</si>
  <si>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</si>
  <si>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</si>
  <si>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</si>
  <si>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</si>
  <si>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</si>
  <si>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</si>
  <si>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</si>
  <si>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</si>
  <si>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</si>
  <si>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</si>
  <si>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</si>
  <si>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</si>
  <si>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</si>
  <si>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</si>
  <si>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Kodi projektit</t>
  </si>
  <si>
    <t>(5)</t>
  </si>
  <si>
    <t>Shpenzime Kapitale me financim te brendshem</t>
  </si>
  <si>
    <t>Shpenzime Kapitale me financim te huaj</t>
  </si>
  <si>
    <t>Shpenzime nga Të ardhurat jashte limiti</t>
  </si>
  <si>
    <t>Totali (korrente + kapitale + Shp nga te ardh.jashte limiti)</t>
  </si>
  <si>
    <t>D</t>
  </si>
  <si>
    <t>Emertimi i programit:</t>
  </si>
  <si>
    <t>Emertimi i projektit</t>
  </si>
  <si>
    <t xml:space="preserve">Vlera e plotë </t>
  </si>
  <si>
    <t>Viti i fillimit</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</si>
  <si>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</si>
  <si>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</si>
  <si>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</si>
  <si>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</si>
  <si>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</si>
  <si>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</si>
  <si>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</si>
  <si>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</si>
  <si>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</si>
  <si>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</si>
  <si>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</si>
  <si>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Viti i përfundimit</t>
  </si>
  <si>
    <t>Projektet me financim te brendshëm (ne 000/leke)</t>
  </si>
  <si>
    <t>.....</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</si>
  <si>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</si>
  <si>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</si>
  <si>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</si>
  <si>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</si>
  <si>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t>**Treguesit e performancës/Produktet:</t>
  </si>
  <si>
    <t>Emertimi i Treguesit te Performances/Produktit</t>
  </si>
  <si>
    <t xml:space="preserve">Njësia matese </t>
  </si>
  <si>
    <t>A</t>
  </si>
  <si>
    <t>Treguesi i Performances .....</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</si>
  <si>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</si>
  <si>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</si>
  <si>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</si>
  <si>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</si>
  <si>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</si>
  <si>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</si>
  <si>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</si>
  <si>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</si>
  <si>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</si>
  <si>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</si>
  <si>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</si>
  <si>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Produkti ......</t>
  </si>
  <si>
    <t>I</t>
  </si>
  <si>
    <t>II</t>
  </si>
  <si>
    <t>III</t>
  </si>
  <si>
    <t>IV</t>
  </si>
  <si>
    <t xml:space="preserve">V = IV - I
</t>
  </si>
  <si>
    <t xml:space="preserve">V = IV - II
</t>
  </si>
  <si>
    <t xml:space="preserve">V = IV - III
</t>
  </si>
  <si>
    <t>Luhatjet ne Koston per Njesi</t>
  </si>
  <si>
    <t>03310</t>
  </si>
  <si>
    <t>Drejtoria e Ndihmes Juridike Falas</t>
  </si>
  <si>
    <t>Ministria e Drejtesise</t>
  </si>
  <si>
    <t>Ndihma Juridike</t>
  </si>
  <si>
    <t>14</t>
  </si>
  <si>
    <t>Dhenia e ndihmes juridike paresore dhe dytesore</t>
  </si>
  <si>
    <t>Dhenia e ndihmes juridike per grate</t>
  </si>
  <si>
    <t>Të përmirësojë ofrimin e ndihmës juridike parësore dhe dytësore për personat që kërkojnë avokat në proceset penale, civile dhe administrative në përputhje me ligjin nr.111/2017</t>
  </si>
  <si>
    <t>Rritja e numrit të përfituesve të Ndihmës Juridike</t>
  </si>
  <si>
    <t>Dhënia e ndihmës juridike parësore dhe dytësore</t>
  </si>
  <si>
    <t>Dhënia e ndihmës juridike për gratë dhe vajzat në nevojë</t>
  </si>
  <si>
    <t>nr.personash</t>
  </si>
  <si>
    <t>i vitit paraardhes
Viti 2020</t>
  </si>
  <si>
    <t>Plan                   Viti 2021</t>
  </si>
  <si>
    <t>Plan Fillestar Viti 2021</t>
  </si>
  <si>
    <t>Plan i Rishikuar Viti 2021</t>
  </si>
  <si>
    <t>Pajisje elektronike te blera</t>
  </si>
  <si>
    <t>cope</t>
  </si>
  <si>
    <t>Pajisje zyre te blera</t>
  </si>
  <si>
    <t xml:space="preserve">Objektivi 1.2 </t>
  </si>
  <si>
    <t>Blerje pajisje elektronike</t>
  </si>
  <si>
    <t>..............</t>
  </si>
  <si>
    <t>Objektivi 1.3</t>
  </si>
  <si>
    <t>Blerje pajisje zyre</t>
  </si>
  <si>
    <t>Sasia Faktike (v.2020)</t>
  </si>
  <si>
    <t>Shpenzimet 
(v.2020)</t>
  </si>
  <si>
    <t>Kosto per Njesi (v.2020)</t>
  </si>
  <si>
    <t>Niveli faktik i  vitit 2020</t>
  </si>
  <si>
    <t>Niveli i planifikuar ne vitin 2021</t>
  </si>
  <si>
    <t>91406AA</t>
  </si>
  <si>
    <t>91406AB</t>
  </si>
  <si>
    <t>18AR501</t>
  </si>
  <si>
    <t>Buxheti 2021</t>
  </si>
  <si>
    <t>Plani i buxhetit viti 2021</t>
  </si>
  <si>
    <t>Të gjithë aktivet e planifikuara si sasi në PBA janë blerë nga DNJF.</t>
  </si>
  <si>
    <t>18AR502</t>
  </si>
  <si>
    <r>
      <t xml:space="preserve">Sasia (sipas </t>
    </r>
    <r>
      <rPr>
        <b/>
        <sz val="14"/>
        <color indexed="60"/>
        <rFont val="Arial"/>
        <family val="2"/>
      </rPr>
      <t>planit</t>
    </r>
    <r>
      <rPr>
        <b/>
        <sz val="14"/>
        <rFont val="Arial"/>
        <family val="2"/>
      </rPr>
      <t xml:space="preserve"> te vitit 2021)</t>
    </r>
  </si>
  <si>
    <r>
      <t xml:space="preserve">Shpenzimet 
(sipas </t>
    </r>
    <r>
      <rPr>
        <b/>
        <sz val="14"/>
        <color indexed="60"/>
        <rFont val="Arial"/>
        <family val="2"/>
      </rPr>
      <t xml:space="preserve">planit </t>
    </r>
    <r>
      <rPr>
        <b/>
        <sz val="14"/>
        <rFont val="Arial"/>
        <family val="2"/>
      </rPr>
      <t>te vitit 2021)</t>
    </r>
  </si>
  <si>
    <r>
      <t xml:space="preserve">Kosto per Njesi 
(sipas </t>
    </r>
    <r>
      <rPr>
        <b/>
        <sz val="14"/>
        <color indexed="60"/>
        <rFont val="Arial"/>
        <family val="2"/>
      </rPr>
      <t>planit</t>
    </r>
    <r>
      <rPr>
        <b/>
        <sz val="14"/>
        <rFont val="Arial"/>
        <family val="2"/>
      </rPr>
      <t xml:space="preserve"> te vitit 2021)</t>
    </r>
  </si>
  <si>
    <t>i
Periudhes/progresiv     8-mujori</t>
  </si>
  <si>
    <t>M140207</t>
  </si>
  <si>
    <t>Blerje kamera kontrolli dhe sigurie</t>
  </si>
  <si>
    <r>
      <t xml:space="preserve">Sasia (sipas </t>
    </r>
    <r>
      <rPr>
        <b/>
        <sz val="14"/>
        <color indexed="60"/>
        <rFont val="Arial"/>
        <family val="2"/>
      </rPr>
      <t>planit</t>
    </r>
    <r>
      <rPr>
        <b/>
        <sz val="14"/>
        <rFont val="Arial"/>
        <family val="2"/>
      </rPr>
      <t xml:space="preserve"> </t>
    </r>
    <r>
      <rPr>
        <b/>
        <sz val="14"/>
        <color indexed="60"/>
        <rFont val="Arial"/>
        <family val="2"/>
      </rPr>
      <t>te rishikuar</t>
    </r>
    <r>
      <rPr>
        <b/>
        <sz val="14"/>
        <rFont val="Arial"/>
        <family val="2"/>
      </rPr>
      <t xml:space="preserve"> te 8-mujorit te vitit 2021)</t>
    </r>
  </si>
  <si>
    <r>
      <t xml:space="preserve">Shpenzimet 
(sipas </t>
    </r>
    <r>
      <rPr>
        <b/>
        <sz val="14"/>
        <color indexed="60"/>
        <rFont val="Arial"/>
        <family val="2"/>
      </rPr>
      <t xml:space="preserve">planit te rishikuar </t>
    </r>
    <r>
      <rPr>
        <b/>
        <sz val="14"/>
        <rFont val="Arial"/>
        <family val="2"/>
      </rPr>
      <t xml:space="preserve"> te 8-mujorit te vitit 2021)</t>
    </r>
  </si>
  <si>
    <r>
      <t xml:space="preserve">Kosto per Njesi 
(sipas </t>
    </r>
    <r>
      <rPr>
        <b/>
        <sz val="14"/>
        <color indexed="60"/>
        <rFont val="Arial"/>
        <family val="2"/>
      </rPr>
      <t>planit te rishikuar</t>
    </r>
    <r>
      <rPr>
        <b/>
        <sz val="14"/>
        <rFont val="Arial"/>
        <family val="2"/>
      </rPr>
      <t xml:space="preserve"> te 8-mujorit te vitit 2021)</t>
    </r>
  </si>
  <si>
    <r>
      <t xml:space="preserve">Sasia </t>
    </r>
    <r>
      <rPr>
        <b/>
        <sz val="14"/>
        <color indexed="60"/>
        <rFont val="Arial"/>
        <family val="2"/>
      </rPr>
      <t>Faktike</t>
    </r>
    <r>
      <rPr>
        <b/>
        <sz val="14"/>
        <rFont val="Arial"/>
        <family val="2"/>
      </rPr>
      <t xml:space="preserve"> (8-mujori i vitit 2021</t>
    </r>
    <r>
      <rPr>
        <b/>
        <sz val="14"/>
        <rFont val="Arial"/>
        <family val="2"/>
      </rPr>
      <t>)</t>
    </r>
  </si>
  <si>
    <r>
      <t xml:space="preserve">Shpenzimet </t>
    </r>
    <r>
      <rPr>
        <b/>
        <sz val="14"/>
        <color indexed="60"/>
        <rFont val="Arial"/>
        <family val="2"/>
      </rPr>
      <t>Faktike</t>
    </r>
    <r>
      <rPr>
        <b/>
        <sz val="14"/>
        <rFont val="Arial"/>
        <family val="2"/>
      </rPr>
      <t xml:space="preserve"> (8-mujori i vitit 2021</t>
    </r>
    <r>
      <rPr>
        <b/>
        <sz val="14"/>
        <rFont val="Arial"/>
        <family val="2"/>
      </rPr>
      <t>)</t>
    </r>
  </si>
  <si>
    <r>
      <t xml:space="preserve">Kosto per Njesi </t>
    </r>
    <r>
      <rPr>
        <b/>
        <sz val="14"/>
        <color indexed="60"/>
        <rFont val="Arial"/>
        <family val="2"/>
      </rPr>
      <t>Faktike</t>
    </r>
    <r>
      <rPr>
        <b/>
        <sz val="14"/>
        <rFont val="Arial"/>
        <family val="2"/>
      </rPr>
      <t xml:space="preserve"> (8-mujori i vitit 2021</t>
    </r>
    <r>
      <rPr>
        <b/>
        <sz val="14"/>
        <rFont val="Arial"/>
        <family val="2"/>
      </rPr>
      <t>)</t>
    </r>
  </si>
  <si>
    <t>Objektivi 1.4</t>
  </si>
  <si>
    <t xml:space="preserve">Produkti është realizuar në masën 93%. Janë blerë pajisjet elektronike sipas kërkesave të secilës drejtori. </t>
  </si>
  <si>
    <t xml:space="preserve">Produkti është realizuar në masën 80%. Janë blerë pajisjet dhe orenditë e zyrës sipas kërkesave të secilës drejtori. </t>
  </si>
  <si>
    <t>DNJF është në proces prokurimi për blerjen e kamerave të kontrollit dhe të sigurisë pas rialokimit të fondit nga MFE në muajin Korrik 2021.</t>
  </si>
  <si>
    <t>Niveli i rishikuar ne 8-mujorin e vitit 2021</t>
  </si>
  <si>
    <t>REALIZIMI për periudhën e raportimit (8-mujore/vjetore)</t>
  </si>
  <si>
    <t>Pajisje eletronike dhe zyre</t>
  </si>
  <si>
    <t>Pajisje zyre të blera</t>
  </si>
  <si>
    <t>Numri i rasteve të trajtuara për ndihmë juridike parësore dhe dytësore ka ardhur në rritje për kategorinë gra dhe vajza, falë edhe aktiviteteve ndërgjegjësuese, por edhe njohjes së qytetarëve me ligjin për ndihmën juridike.</t>
  </si>
  <si>
    <t>Niveli faktik ne fund te 8-mujorit te vitit 2021</t>
  </si>
  <si>
    <t>Periudha e Raportimit: 8-mujori i vitit 2021</t>
  </si>
  <si>
    <t>Në terma të sasisë produkti është realizuar në masën 34%.  Kjo për faktin se një vendim gjyqësor për dhënie ndihme juridike zgjat në kohë dhe likujdimi i avokatëve bëhet në momentin që vendimi merr formë të prerë.</t>
  </si>
  <si>
    <t>Në terma të sasisë produkti është realizuar në masën 84%. Kjo për faktin se një vendim gjyqësor për dhënie ndihme juridike zgjat në kohë dhe likujdimi i avokatëve bëhet në momentin që vendimi merr formë të prerë.</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</si>
</sst>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 _X_D_R_-;\-* #,##0\ _X_D_R_-;_-* &quot;-&quot;\ _X_D_R_-;_-@_-"/>
    <numFmt numFmtId="170" formatCode="_-* #,##0.00\ &quot;XDR&quot;_-;\-* #,##0.00\ &quot;XDR&quot;_-;_-* &quot;-&quot;??\ &quot;XDR&quot;_-;_-@_-"/>
    <numFmt numFmtId="171" formatCode="_-* #,##0.00\ _X_D_R_-;\-* #,##0.00\ _X_D_R_-;_-* &quot;-&quot;??\ _X_D_R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_-* #,##0_-;\-* #,##0_-;_-* &quot;-&quot;_-;_-@_-"/>
    <numFmt numFmtId="195" formatCode="_-* #,##0.00_-;\-* #,##0.00_-;_-* &quot;-&quot;??_-;_-@_-"/>
    <numFmt numFmtId="196" formatCode="0.0%"/>
    <numFmt numFmtId="197" formatCode="0_);\(0\)"/>
    <numFmt numFmtId="198" formatCode="0.0"/>
    <numFmt numFmtId="199" formatCode="#,##0.0000"/>
    <numFmt numFmtId="200" formatCode="#,##0.000"/>
    <numFmt numFmtId="201" formatCode="&quot;   &quot;@"/>
    <numFmt numFmtId="202" formatCode="&quot;      &quot;@"/>
    <numFmt numFmtId="203" formatCode="&quot;         &quot;@"/>
    <numFmt numFmtId="204" formatCode="&quot;            &quot;@"/>
    <numFmt numFmtId="205" formatCode="&quot;               &quot;@"/>
    <numFmt numFmtId="206" formatCode="_([$€]* #,##0.00_);_([$€]* \(#,##0.00\);_([$€]* &quot;-&quot;??_);_(@_)"/>
    <numFmt numFmtId="207" formatCode="[&gt;=0.05]#,##0.0;[&lt;=-0.05]\-#,##0.0;?0.0"/>
    <numFmt numFmtId="208" formatCode="[Black]#,##0.0;[Black]\-#,##0.0;;"/>
    <numFmt numFmtId="209" formatCode="[Black][&gt;0.05]#,##0.0;[Black][&lt;-0.05]\-#,##0.0;;"/>
    <numFmt numFmtId="210" formatCode="[Black][&gt;0.5]#,##0;[Black][&lt;-0.5]\-#,##0;;"/>
    <numFmt numFmtId="211" formatCode="General\ \ \ \ \ \ "/>
    <numFmt numFmtId="212" formatCode="0.0\ \ \ \ \ \ \ \ "/>
    <numFmt numFmtId="213" formatCode="mmmm\ yyyy"/>
    <numFmt numFmtId="214" formatCode="#,##0\ &quot;Kč&quot;;\-#,##0\ &quot;Kč&quot;"/>
    <numFmt numFmtId="215" formatCode="#,##0.0____"/>
    <numFmt numFmtId="216" formatCode="\$#,##0.00\ ;\(\$#,##0.00\)"/>
    <numFmt numFmtId="217" formatCode="_-&quot;¢&quot;* #,##0_-;\-&quot;¢&quot;* #,##0_-;_-&quot;¢&quot;* &quot;-&quot;_-;_-@_-"/>
    <numFmt numFmtId="218" formatCode="_-&quot;¢&quot;* #,##0.00_-;\-&quot;¢&quot;* #,##0.00_-;_-&quot;¢&quot;* &quot;-&quot;??_-;_-@_-"/>
    <numFmt numFmtId="219" formatCode="&quot;£&quot;#,##0;\-&quot;£&quot;#,##0"/>
    <numFmt numFmtId="220" formatCode="&quot;£&quot;#,##0;[Red]\-&quot;£&quot;#,##0"/>
    <numFmt numFmtId="221" formatCode="&quot;£&quot;#,##0.00;\-&quot;£&quot;#,##0.00"/>
    <numFmt numFmtId="222" formatCode="&quot;£&quot;#,##0.00;[Red]\-&quot;£&quot;#,##0.00"/>
    <numFmt numFmtId="223" formatCode="_-&quot;£&quot;* #,##0_-;\-&quot;£&quot;* #,##0_-;_-&quot;£&quot;* &quot;-&quot;_-;_-@_-"/>
    <numFmt numFmtId="224" formatCode="_-&quot;£&quot;* #,##0.00_-;\-&quot;£&quot;* #,##0.00_-;_-&quot;£&quot;* &quot;-&quot;??_-;_-@_-"/>
    <numFmt numFmtId="225" formatCode="#,##0;[Red]#,##0"/>
    <numFmt numFmtId="226" formatCode="_-* #,##0.0_L_e_k_-;\-* #,##0.0_L_e_k_-;_-* &quot;-&quot;??_L_e_k_-;_-@_-"/>
    <numFmt numFmtId="227" formatCode="_-* #,##0_L_e_k_-;\-* #,##0_L_e_k_-;_-* &quot;-&quot;??_L_e_k_-;_-@_-"/>
  </numFmts>
  <fonts count="96">
    <font>
      <sz val="10"/>
      <name val="Arial"/>
      <family val="0"/>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b/>
      <sz val="12"/>
      <color indexed="60"/>
      <name val="Calibri"/>
      <family val="2"/>
    </font>
    <font>
      <b/>
      <sz val="10"/>
      <color indexed="8"/>
      <name val="Calibri"/>
      <family val="2"/>
    </font>
    <font>
      <b/>
      <sz val="11"/>
      <color indexed="60"/>
      <name val="Calibri"/>
      <family val="2"/>
    </font>
    <font>
      <b/>
      <sz val="14"/>
      <color indexed="60"/>
      <name val="Calibri"/>
      <family val="2"/>
    </font>
    <font>
      <i/>
      <sz val="10"/>
      <name val="Arial"/>
      <family val="2"/>
    </font>
    <font>
      <b/>
      <sz val="14"/>
      <name val="Arial"/>
      <family val="2"/>
    </font>
    <font>
      <sz val="14"/>
      <name val="Arial"/>
      <family val="2"/>
    </font>
    <font>
      <b/>
      <sz val="14"/>
      <color indexed="60"/>
      <name val="Arial"/>
      <family val="2"/>
    </font>
    <font>
      <b/>
      <sz val="8"/>
      <color indexed="60"/>
      <name val="Arial"/>
      <family val="2"/>
    </font>
    <font>
      <u val="single"/>
      <sz val="12"/>
      <color indexed="60"/>
      <name val="Arial"/>
      <family val="2"/>
    </font>
    <font>
      <b/>
      <sz val="10"/>
      <color indexed="60"/>
      <name val="Arial"/>
      <family val="2"/>
    </font>
    <font>
      <b/>
      <i/>
      <sz val="8"/>
      <color indexed="60"/>
      <name val="Arial"/>
      <family val="2"/>
    </font>
    <font>
      <sz val="8"/>
      <color indexed="60"/>
      <name val="Arial"/>
      <family val="2"/>
    </font>
    <font>
      <sz val="10"/>
      <color indexed="60"/>
      <name val="Arial"/>
      <family val="2"/>
    </font>
    <font>
      <b/>
      <u val="single"/>
      <sz val="12"/>
      <color indexed="60"/>
      <name val="Arial"/>
      <family val="2"/>
    </font>
    <font>
      <b/>
      <i/>
      <sz val="11"/>
      <color indexed="8"/>
      <name val="Calibri"/>
      <family val="2"/>
    </font>
    <font>
      <b/>
      <sz val="12"/>
      <color indexed="8"/>
      <name val="Calibri"/>
      <family val="2"/>
    </font>
    <font>
      <b/>
      <sz val="9"/>
      <color indexed="60"/>
      <name val="Arial"/>
      <family val="2"/>
    </font>
    <font>
      <b/>
      <sz val="12"/>
      <color indexed="60"/>
      <name val="Arial"/>
      <family val="2"/>
    </font>
    <font>
      <b/>
      <sz val="12"/>
      <name val="Calibri"/>
      <family val="2"/>
    </font>
    <font>
      <b/>
      <u val="single"/>
      <sz val="14"/>
      <color indexed="60"/>
      <name val="Arial"/>
      <family val="2"/>
    </font>
    <font>
      <u val="single"/>
      <sz val="14"/>
      <color indexed="60"/>
      <name val="Arial"/>
      <family val="2"/>
    </font>
    <font>
      <b/>
      <u val="single"/>
      <sz val="14"/>
      <color indexed="60"/>
      <name val="Calibri"/>
      <family val="2"/>
    </font>
    <font>
      <u val="single"/>
      <sz val="14"/>
      <color indexed="60"/>
      <name val="Calibri"/>
      <family val="2"/>
    </font>
    <font>
      <sz val="14"/>
      <color indexed="8"/>
      <name val="Calibri"/>
      <family val="2"/>
    </font>
    <font>
      <b/>
      <sz val="14"/>
      <color indexed="8"/>
      <name val="Calibri"/>
      <family val="2"/>
    </font>
    <font>
      <sz val="14"/>
      <color indexed="8"/>
      <name val="Arial"/>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sz val="11"/>
      <color theme="1"/>
      <name val="Calibri"/>
      <family val="2"/>
    </font>
    <font>
      <b/>
      <sz val="10"/>
      <color theme="1"/>
      <name val="Calibri"/>
      <family val="2"/>
    </font>
    <font>
      <b/>
      <sz val="11"/>
      <color rgb="FFC00000"/>
      <name val="Calibri"/>
      <family val="2"/>
    </font>
    <font>
      <b/>
      <i/>
      <sz val="11"/>
      <color theme="1"/>
      <name val="Calibri"/>
      <family val="2"/>
    </font>
    <font>
      <b/>
      <sz val="12"/>
      <color theme="1"/>
      <name val="Calibri"/>
      <family val="2"/>
    </font>
    <font>
      <b/>
      <sz val="12"/>
      <color rgb="FFC00000"/>
      <name val="Calibri"/>
      <family val="2"/>
    </font>
    <font>
      <b/>
      <sz val="9"/>
      <color rgb="FFC00000"/>
      <name val="Arial"/>
      <family val="2"/>
    </font>
    <font>
      <b/>
      <sz val="12"/>
      <color rgb="FFC00000"/>
      <name val="Arial"/>
      <family val="2"/>
    </font>
    <font>
      <b/>
      <u val="single"/>
      <sz val="14"/>
      <color rgb="FFC00000"/>
      <name val="Arial"/>
      <family val="2"/>
    </font>
    <font>
      <u val="single"/>
      <sz val="14"/>
      <color rgb="FFC00000"/>
      <name val="Arial"/>
      <family val="2"/>
    </font>
    <font>
      <b/>
      <u val="single"/>
      <sz val="14"/>
      <color rgb="FFC00000"/>
      <name val="Calibri"/>
      <family val="2"/>
    </font>
    <font>
      <u val="single"/>
      <sz val="14"/>
      <color rgb="FFC00000"/>
      <name val="Calibri"/>
      <family val="2"/>
    </font>
    <font>
      <sz val="14"/>
      <color rgb="FF000000"/>
      <name val="Calibri"/>
      <family val="2"/>
    </font>
    <font>
      <b/>
      <sz val="14"/>
      <color rgb="FFC00000"/>
      <name val="Arial"/>
      <family val="2"/>
    </font>
    <font>
      <b/>
      <sz val="14"/>
      <color theme="1"/>
      <name val="Calibri"/>
      <family val="2"/>
    </font>
    <font>
      <sz val="14"/>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8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thin"/>
      <right style="thin"/>
      <top>
        <color indexed="63"/>
      </top>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thin"/>
      <bottom style="thin"/>
    </border>
    <border>
      <left style="thick"/>
      <right style="thin"/>
      <top style="thin"/>
      <bottom style="thin"/>
    </border>
    <border>
      <left style="thin"/>
      <right style="thick"/>
      <top style="thin"/>
      <bottom style="thin"/>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ck"/>
      <top style="thin"/>
      <bottom>
        <color indexed="63"/>
      </bottom>
    </border>
    <border>
      <left style="thin"/>
      <right>
        <color indexed="63"/>
      </right>
      <top style="thin"/>
      <bottom>
        <color indexed="63"/>
      </bottom>
    </border>
    <border>
      <left style="thin"/>
      <right style="medium"/>
      <top style="medium"/>
      <bottom style="thin"/>
    </border>
    <border>
      <left>
        <color indexed="63"/>
      </left>
      <right style="thin"/>
      <top style="thin"/>
      <bottom style="thick"/>
    </border>
    <border>
      <left style="medium"/>
      <right style="medium"/>
      <top style="medium"/>
      <bottom style="medium"/>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ck"/>
      <top style="medium"/>
      <bottom style="thin"/>
    </border>
    <border>
      <left style="thick"/>
      <right style="thin"/>
      <top style="medium"/>
      <bottom style="thin"/>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top"/>
      <protection/>
    </xf>
    <xf numFmtId="0" fontId="9" fillId="0" borderId="0">
      <alignment/>
      <protection/>
    </xf>
    <xf numFmtId="0" fontId="9" fillId="0" borderId="0">
      <alignment/>
      <protection/>
    </xf>
    <xf numFmtId="0" fontId="9" fillId="0" borderId="0">
      <alignment/>
      <protection/>
    </xf>
    <xf numFmtId="201" fontId="11" fillId="0" borderId="0" applyFont="0" applyFill="0" applyBorder="0" applyAlignment="0" applyProtection="0"/>
    <xf numFmtId="202"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203" fontId="11" fillId="0" borderId="0" applyFont="0" applyFill="0" applyBorder="0" applyAlignment="0" applyProtection="0"/>
    <xf numFmtId="204" fontId="11" fillId="0" borderId="0" applyFont="0" applyFill="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205" fontId="11" fillId="0" borderId="0" applyFon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3" fontId="0" fillId="8" borderId="1" applyNumberFormat="0">
      <alignment/>
      <protection/>
    </xf>
    <xf numFmtId="0" fontId="15" fillId="20" borderId="2" applyNumberFormat="0" applyAlignment="0" applyProtection="0"/>
    <xf numFmtId="0" fontId="16" fillId="0" borderId="3" applyNumberFormat="0" applyFont="0" applyFill="0" applyAlignment="0" applyProtection="0"/>
    <xf numFmtId="0" fontId="17" fillId="21" borderId="4" applyNumberFormat="0" applyAlignment="0" applyProtection="0"/>
    <xf numFmtId="179" fontId="0" fillId="0" borderId="0" applyFont="0" applyFill="0" applyBorder="0" applyAlignment="0" applyProtection="0"/>
    <xf numFmtId="0" fontId="18" fillId="0" borderId="0">
      <alignment/>
      <protection/>
    </xf>
    <xf numFmtId="177" fontId="0" fillId="0" borderId="0" applyFont="0" applyFill="0" applyBorder="0" applyAlignment="0" applyProtection="0"/>
    <xf numFmtId="200" fontId="19" fillId="0" borderId="0">
      <alignment horizontal="right" vertical="top"/>
      <protection/>
    </xf>
    <xf numFmtId="0" fontId="18" fillId="0" borderId="0">
      <alignment/>
      <protection/>
    </xf>
    <xf numFmtId="0" fontId="18"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6" fillId="0" borderId="0" applyFont="0" applyFill="0" applyBorder="0" applyAlignment="0" applyProtection="0"/>
    <xf numFmtId="0" fontId="0" fillId="20" borderId="0" applyNumberFormat="0" applyBorder="0" applyProtection="0">
      <alignment/>
    </xf>
    <xf numFmtId="206" fontId="0" fillId="0" borderId="0" applyFont="0" applyFill="0" applyBorder="0" applyAlignment="0" applyProtection="0"/>
    <xf numFmtId="196" fontId="0" fillId="5" borderId="5" applyNumberFormat="0" applyFont="0" applyBorder="0" applyAlignment="0" applyProtection="0"/>
    <xf numFmtId="0" fontId="20" fillId="0" borderId="0" applyNumberForma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38" fontId="3" fillId="20"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3" borderId="1" applyNumberFormat="0" applyBorder="0" applyProtection="0">
      <alignment/>
    </xf>
    <xf numFmtId="185" fontId="11" fillId="0" borderId="0" applyFont="0" applyFill="0" applyBorder="0" applyAlignment="0" applyProtection="0"/>
    <xf numFmtId="3" fontId="11" fillId="0" borderId="0" applyFont="0" applyFill="0" applyBorder="0" applyAlignment="0" applyProtection="0"/>
    <xf numFmtId="0" fontId="25" fillId="7" borderId="2" applyNumberFormat="0" applyAlignment="0" applyProtection="0"/>
    <xf numFmtId="10" fontId="3" fillId="22" borderId="9" applyNumberFormat="0" applyBorder="0" applyAlignment="0" applyProtection="0"/>
    <xf numFmtId="3" fontId="0" fillId="7" borderId="0" applyNumberFormat="0" applyBorder="0">
      <alignment/>
      <protection/>
    </xf>
    <xf numFmtId="185" fontId="26" fillId="0" borderId="0">
      <alignment/>
      <protection/>
    </xf>
    <xf numFmtId="0" fontId="27" fillId="0" borderId="10" applyNumberFormat="0" applyFill="0" applyAlignment="0" applyProtection="0"/>
    <xf numFmtId="214" fontId="16" fillId="0" borderId="0" applyFont="0" applyFill="0" applyBorder="0" applyAlignment="0" applyProtection="0"/>
    <xf numFmtId="194" fontId="28" fillId="0" borderId="0" applyFont="0" applyFill="0" applyBorder="0" applyAlignment="0" applyProtection="0"/>
    <xf numFmtId="195"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5" fontId="16"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7" fontId="28" fillId="0" borderId="0" applyFont="0" applyFill="0" applyBorder="0" applyAlignment="0" applyProtection="0"/>
    <xf numFmtId="218" fontId="28" fillId="0" borderId="0" applyFont="0" applyFill="0" applyBorder="0" applyAlignment="0" applyProtection="0"/>
    <xf numFmtId="42" fontId="28" fillId="0" borderId="0" applyFont="0" applyFill="0" applyBorder="0" applyAlignment="0" applyProtection="0"/>
    <xf numFmtId="44" fontId="28" fillId="0" borderId="0" applyFont="0" applyFill="0" applyBorder="0" applyAlignment="0" applyProtection="0"/>
    <xf numFmtId="0" fontId="29" fillId="23" borderId="0" applyNumberFormat="0" applyBorder="0" applyAlignment="0" applyProtection="0"/>
    <xf numFmtId="0" fontId="30" fillId="0" borderId="0">
      <alignment/>
      <protection/>
    </xf>
    <xf numFmtId="0" fontId="3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207" fontId="28" fillId="0" borderId="0" applyFill="0" applyBorder="0" applyAlignment="0" applyProtection="0"/>
    <xf numFmtId="0" fontId="0" fillId="24" borderId="1" applyNumberFormat="0" applyFont="0" applyAlignment="0" applyProtection="0"/>
    <xf numFmtId="0" fontId="32" fillId="20" borderId="11" applyNumberFormat="0" applyAlignment="0" applyProtection="0"/>
    <xf numFmtId="40" fontId="10"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8" fontId="11" fillId="0" borderId="0" applyFont="0" applyFill="0" applyBorder="0" applyAlignment="0" applyProtection="0"/>
    <xf numFmtId="209" fontId="11" fillId="0" borderId="0" applyFont="0" applyFill="0" applyBorder="0" applyAlignment="0" applyProtection="0"/>
    <xf numFmtId="210" fontId="11" fillId="0" borderId="0" applyFont="0" applyFill="0" applyBorder="0" applyAlignment="0" applyProtection="0"/>
    <xf numFmtId="2" fontId="16" fillId="0" borderId="0" applyFont="0" applyFill="0" applyBorder="0" applyAlignment="0" applyProtection="0"/>
    <xf numFmtId="215" fontId="28" fillId="0" borderId="0" applyFill="0" applyBorder="0" applyAlignment="0">
      <protection/>
    </xf>
    <xf numFmtId="3" fontId="0" fillId="25" borderId="1" applyNumberFormat="0">
      <alignment/>
      <protection/>
    </xf>
    <xf numFmtId="0" fontId="11" fillId="0" borderId="0">
      <alignment/>
      <protection/>
    </xf>
    <xf numFmtId="0" fontId="33" fillId="0" borderId="0">
      <alignment/>
      <protection/>
    </xf>
    <xf numFmtId="0" fontId="10" fillId="0" borderId="0">
      <alignment vertical="top"/>
      <protection/>
    </xf>
    <xf numFmtId="0" fontId="0" fillId="0" borderId="0" applyNumberFormat="0">
      <alignment/>
      <protection/>
    </xf>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0" fontId="37"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37" fillId="0" borderId="0" applyNumberFormat="0" applyFont="0" applyFill="0" applyBorder="0" applyAlignment="0" applyProtection="0"/>
    <xf numFmtId="0" fontId="28" fillId="0" borderId="0">
      <alignment/>
      <protection/>
    </xf>
    <xf numFmtId="0" fontId="39" fillId="0" borderId="0">
      <alignment horizontal="left" wrapText="1"/>
      <protection/>
    </xf>
    <xf numFmtId="0" fontId="40" fillId="0" borderId="13" applyNumberFormat="0" applyFont="0" applyFill="0" applyBorder="0" applyAlignment="0" applyProtection="0"/>
    <xf numFmtId="211" fontId="11" fillId="0" borderId="0" applyNumberFormat="0" applyFont="0" applyFill="0" applyBorder="0" applyAlignment="0" applyProtection="0"/>
    <xf numFmtId="0" fontId="40" fillId="0" borderId="0" applyNumberFormat="0" applyFont="0" applyFill="0" applyBorder="0" applyAlignment="0" applyProtection="0"/>
    <xf numFmtId="212" fontId="40" fillId="0" borderId="0" applyNumberFormat="0" applyFont="0" applyFill="0" applyBorder="0" applyAlignment="0" applyProtection="0"/>
    <xf numFmtId="0" fontId="28" fillId="0" borderId="13" applyNumberFormat="0" applyFont="0" applyFill="0" applyAlignment="0" applyProtection="0"/>
    <xf numFmtId="0" fontId="28" fillId="0" borderId="0" applyNumberFormat="0" applyFont="0" applyFill="0" applyBorder="0" applyAlignment="0" applyProtection="0"/>
    <xf numFmtId="0" fontId="40" fillId="0" borderId="0" applyNumberFormat="0" applyFont="0" applyFill="0" applyBorder="0" applyAlignment="0" applyProtection="0"/>
    <xf numFmtId="0" fontId="28" fillId="0" borderId="0" applyNumberFormat="0" applyFont="0" applyFill="0" applyBorder="0" applyAlignment="0" applyProtection="0"/>
    <xf numFmtId="213" fontId="28" fillId="0" borderId="0">
      <alignment horizontal="right"/>
      <protection/>
    </xf>
    <xf numFmtId="0" fontId="41" fillId="0" borderId="0" applyNumberFormat="0" applyFill="0" applyBorder="0" applyAlignment="0" applyProtection="0"/>
    <xf numFmtId="0" fontId="42" fillId="0" borderId="0" applyNumberFormat="0" applyFill="0" applyBorder="0" applyAlignment="0" applyProtection="0"/>
    <xf numFmtId="198" fontId="9" fillId="0" borderId="0">
      <alignment horizontal="right"/>
      <protection/>
    </xf>
    <xf numFmtId="0" fontId="43" fillId="0" borderId="0" applyProtection="0">
      <alignment/>
    </xf>
    <xf numFmtId="216" fontId="43" fillId="0" borderId="0" applyProtection="0">
      <alignment/>
    </xf>
    <xf numFmtId="0" fontId="44" fillId="0" borderId="0" applyProtection="0">
      <alignment/>
    </xf>
    <xf numFmtId="0" fontId="45" fillId="0" borderId="0" applyProtection="0">
      <alignment/>
    </xf>
    <xf numFmtId="0" fontId="43" fillId="0" borderId="14" applyProtection="0">
      <alignment/>
    </xf>
    <xf numFmtId="0" fontId="43" fillId="0" borderId="0">
      <alignment/>
      <protection/>
    </xf>
    <xf numFmtId="10" fontId="43" fillId="0" borderId="0" applyProtection="0">
      <alignment/>
    </xf>
    <xf numFmtId="0" fontId="43" fillId="0" borderId="0">
      <alignment/>
      <protection/>
    </xf>
    <xf numFmtId="2" fontId="43" fillId="0" borderId="0" applyProtection="0">
      <alignment/>
    </xf>
    <xf numFmtId="4" fontId="43" fillId="0" borderId="0" applyProtection="0">
      <alignment/>
    </xf>
  </cellStyleXfs>
  <cellXfs count="262">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185" fontId="2" fillId="0" borderId="0" xfId="0" applyNumberFormat="1" applyFont="1" applyBorder="1" applyAlignment="1">
      <alignment wrapText="1"/>
    </xf>
    <xf numFmtId="0" fontId="3" fillId="0" borderId="15" xfId="0" applyFont="1" applyBorder="1" applyAlignment="1">
      <alignment horizontal="left"/>
    </xf>
    <xf numFmtId="0" fontId="2" fillId="0" borderId="0" xfId="0" applyFont="1" applyBorder="1" applyAlignment="1">
      <alignment horizontal="center"/>
    </xf>
    <xf numFmtId="0" fontId="2" fillId="0" borderId="9" xfId="0" applyFont="1" applyFill="1" applyBorder="1" applyAlignment="1">
      <alignment horizontal="center"/>
    </xf>
    <xf numFmtId="0" fontId="3" fillId="0" borderId="16" xfId="0" applyFont="1" applyFill="1" applyBorder="1" applyAlignment="1">
      <alignment/>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49" fontId="73" fillId="0" borderId="18" xfId="0" applyNumberFormat="1" applyFont="1" applyFill="1" applyBorder="1" applyAlignment="1">
      <alignment horizontal="center" vertical="center"/>
    </xf>
    <xf numFmtId="0" fontId="74" fillId="0" borderId="0" xfId="0" applyFont="1" applyAlignment="1">
      <alignment/>
    </xf>
    <xf numFmtId="0" fontId="0" fillId="0" borderId="0" xfId="0" applyAlignment="1">
      <alignment horizontal="center"/>
    </xf>
    <xf numFmtId="0" fontId="6" fillId="0" borderId="0" xfId="0" applyFont="1" applyFill="1" applyBorder="1" applyAlignment="1">
      <alignment horizontal="center"/>
    </xf>
    <xf numFmtId="0" fontId="2" fillId="0" borderId="19" xfId="0" applyFont="1" applyFill="1" applyBorder="1" applyAlignment="1">
      <alignment horizontal="center"/>
    </xf>
    <xf numFmtId="0" fontId="3" fillId="0" borderId="19" xfId="0" applyFont="1" applyBorder="1" applyAlignment="1">
      <alignment horizontal="center"/>
    </xf>
    <xf numFmtId="0" fontId="74" fillId="0" borderId="0" xfId="0" applyFont="1" applyAlignment="1">
      <alignment horizontal="center"/>
    </xf>
    <xf numFmtId="0" fontId="3" fillId="0" borderId="0" xfId="0" applyFont="1" applyBorder="1" applyAlignment="1">
      <alignment horizontal="center"/>
    </xf>
    <xf numFmtId="185" fontId="2" fillId="0" borderId="9" xfId="0" applyNumberFormat="1" applyFont="1" applyBorder="1" applyAlignment="1">
      <alignment horizontal="center"/>
    </xf>
    <xf numFmtId="185" fontId="2" fillId="0" borderId="0" xfId="0" applyNumberFormat="1" applyFont="1" applyBorder="1" applyAlignment="1">
      <alignment horizontal="center"/>
    </xf>
    <xf numFmtId="0" fontId="3" fillId="0" borderId="0" xfId="0" applyFont="1" applyFill="1" applyBorder="1" applyAlignment="1">
      <alignment horizontal="center"/>
    </xf>
    <xf numFmtId="0" fontId="1" fillId="0" borderId="0" xfId="0" applyFont="1" applyFill="1" applyBorder="1" applyAlignment="1">
      <alignment horizontal="center"/>
    </xf>
    <xf numFmtId="0" fontId="6" fillId="0" borderId="20" xfId="0" applyFont="1" applyFill="1" applyBorder="1" applyAlignment="1">
      <alignment horizontal="center"/>
    </xf>
    <xf numFmtId="0" fontId="6" fillId="0" borderId="16" xfId="0" applyFont="1" applyFill="1" applyBorder="1" applyAlignment="1">
      <alignment horizontal="center"/>
    </xf>
    <xf numFmtId="0" fontId="3" fillId="0" borderId="16" xfId="0" applyFont="1" applyFill="1" applyBorder="1" applyAlignment="1">
      <alignment horizontal="center"/>
    </xf>
    <xf numFmtId="0" fontId="3" fillId="0" borderId="21" xfId="0" applyFont="1" applyFill="1" applyBorder="1" applyAlignment="1">
      <alignment horizontal="center"/>
    </xf>
    <xf numFmtId="0" fontId="3" fillId="0" borderId="0" xfId="0" applyFont="1" applyFill="1" applyAlignment="1">
      <alignment/>
    </xf>
    <xf numFmtId="0" fontId="0" fillId="0" borderId="0" xfId="0" applyFill="1" applyAlignment="1">
      <alignment/>
    </xf>
    <xf numFmtId="0" fontId="7" fillId="26" borderId="19" xfId="0" applyFont="1" applyFill="1" applyBorder="1" applyAlignment="1">
      <alignment horizontal="center"/>
    </xf>
    <xf numFmtId="185" fontId="7" fillId="26" borderId="9" xfId="0" applyNumberFormat="1" applyFont="1" applyFill="1" applyBorder="1" applyAlignment="1">
      <alignment horizontal="center"/>
    </xf>
    <xf numFmtId="185" fontId="3" fillId="26" borderId="22" xfId="0" applyNumberFormat="1" applyFont="1" applyFill="1" applyBorder="1" applyAlignment="1">
      <alignment horizontal="center"/>
    </xf>
    <xf numFmtId="0" fontId="74" fillId="0" borderId="0" xfId="0" applyFont="1" applyAlignment="1">
      <alignment horizontal="center"/>
    </xf>
    <xf numFmtId="0" fontId="75" fillId="0" borderId="0" xfId="0" applyFont="1" applyAlignment="1">
      <alignment horizontal="center"/>
    </xf>
    <xf numFmtId="0" fontId="3" fillId="0" borderId="23" xfId="0" applyFont="1" applyFill="1" applyBorder="1" applyAlignment="1">
      <alignment horizontal="center"/>
    </xf>
    <xf numFmtId="49" fontId="73" fillId="0" borderId="24" xfId="0" applyNumberFormat="1" applyFont="1" applyFill="1" applyBorder="1" applyAlignment="1">
      <alignment horizontal="center" vertical="center"/>
    </xf>
    <xf numFmtId="185" fontId="2" fillId="26" borderId="22" xfId="0" applyNumberFormat="1" applyFont="1" applyFill="1" applyBorder="1" applyAlignment="1">
      <alignment horizontal="center"/>
    </xf>
    <xf numFmtId="185" fontId="2" fillId="0" borderId="22" xfId="0" applyNumberFormat="1" applyFont="1" applyBorder="1" applyAlignment="1">
      <alignment horizontal="center"/>
    </xf>
    <xf numFmtId="185" fontId="2" fillId="0" borderId="0" xfId="0" applyNumberFormat="1" applyFont="1" applyBorder="1" applyAlignment="1">
      <alignment horizontal="center"/>
    </xf>
    <xf numFmtId="0" fontId="0" fillId="0" borderId="0" xfId="0" applyFont="1" applyAlignment="1">
      <alignment horizontal="center"/>
    </xf>
    <xf numFmtId="0" fontId="7" fillId="26" borderId="15" xfId="0" applyFont="1" applyFill="1" applyBorder="1" applyAlignment="1">
      <alignment horizontal="center" wrapText="1"/>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185" fontId="3" fillId="27" borderId="9" xfId="0" applyNumberFormat="1" applyFont="1" applyFill="1" applyBorder="1" applyAlignment="1">
      <alignment horizontal="center"/>
    </xf>
    <xf numFmtId="185" fontId="7" fillId="27" borderId="9" xfId="0" applyNumberFormat="1" applyFont="1" applyFill="1" applyBorder="1" applyAlignment="1">
      <alignment horizontal="center"/>
    </xf>
    <xf numFmtId="185" fontId="2" fillId="27" borderId="9" xfId="0" applyNumberFormat="1" applyFont="1" applyFill="1" applyBorder="1" applyAlignment="1">
      <alignment horizontal="center"/>
    </xf>
    <xf numFmtId="49" fontId="3" fillId="27" borderId="22" xfId="0" applyNumberFormat="1" applyFont="1" applyFill="1" applyBorder="1" applyAlignment="1">
      <alignment horizontal="center"/>
    </xf>
    <xf numFmtId="0" fontId="76" fillId="26" borderId="19" xfId="0" applyFont="1" applyFill="1" applyBorder="1" applyAlignment="1">
      <alignment horizontal="center"/>
    </xf>
    <xf numFmtId="0" fontId="73" fillId="28" borderId="15" xfId="0" applyFont="1" applyFill="1" applyBorder="1" applyAlignment="1">
      <alignment horizontal="center"/>
    </xf>
    <xf numFmtId="185" fontId="73" fillId="28" borderId="9" xfId="0" applyNumberFormat="1" applyFont="1" applyFill="1" applyBorder="1" applyAlignment="1">
      <alignment horizontal="center"/>
    </xf>
    <xf numFmtId="185" fontId="73" fillId="28" borderId="22" xfId="0" applyNumberFormat="1" applyFont="1" applyFill="1" applyBorder="1" applyAlignment="1">
      <alignment horizontal="center"/>
    </xf>
    <xf numFmtId="0" fontId="77" fillId="0" borderId="0" xfId="0" applyFont="1" applyAlignment="1">
      <alignment/>
    </xf>
    <xf numFmtId="0" fontId="78" fillId="0" borderId="0" xfId="0" applyFont="1" applyAlignment="1">
      <alignment/>
    </xf>
    <xf numFmtId="185" fontId="73" fillId="29" borderId="25" xfId="0" applyNumberFormat="1" applyFont="1" applyFill="1" applyBorder="1" applyAlignment="1">
      <alignment horizontal="center"/>
    </xf>
    <xf numFmtId="0" fontId="76" fillId="26" borderId="15" xfId="0" applyFont="1" applyFill="1" applyBorder="1" applyAlignment="1">
      <alignment horizontal="center"/>
    </xf>
    <xf numFmtId="185" fontId="76" fillId="26" borderId="9" xfId="0" applyNumberFormat="1" applyFont="1" applyFill="1" applyBorder="1" applyAlignment="1">
      <alignment horizontal="center"/>
    </xf>
    <xf numFmtId="185" fontId="73" fillId="26" borderId="22" xfId="0" applyNumberFormat="1" applyFont="1" applyFill="1" applyBorder="1" applyAlignment="1">
      <alignment horizontal="center"/>
    </xf>
    <xf numFmtId="0" fontId="79" fillId="0" borderId="0" xfId="0" applyFont="1" applyAlignment="1">
      <alignment horizontal="left"/>
    </xf>
    <xf numFmtId="0" fontId="3" fillId="27" borderId="9" xfId="0" applyFont="1" applyFill="1" applyBorder="1" applyAlignment="1">
      <alignment horizontal="center"/>
    </xf>
    <xf numFmtId="0" fontId="2" fillId="27" borderId="15" xfId="0" applyFont="1" applyFill="1" applyBorder="1" applyAlignment="1">
      <alignment horizontal="center" vertical="center"/>
    </xf>
    <xf numFmtId="0" fontId="74" fillId="0" borderId="0" xfId="0" applyFont="1" applyAlignment="1">
      <alignment/>
    </xf>
    <xf numFmtId="0" fontId="3" fillId="0" borderId="0" xfId="0" applyFont="1" applyAlignment="1">
      <alignment vertical="center" wrapText="1"/>
    </xf>
    <xf numFmtId="0" fontId="80" fillId="0" borderId="9" xfId="0" applyFont="1" applyBorder="1" applyAlignment="1">
      <alignment horizontal="center" vertical="center" wrapText="1"/>
    </xf>
    <xf numFmtId="0" fontId="0" fillId="0" borderId="0" xfId="0" applyAlignment="1">
      <alignment vertical="center" wrapText="1"/>
    </xf>
    <xf numFmtId="0" fontId="81" fillId="0" borderId="9" xfId="0" applyFont="1" applyBorder="1" applyAlignment="1">
      <alignment horizontal="center" vertical="center" wrapText="1"/>
    </xf>
    <xf numFmtId="0" fontId="0" fillId="0" borderId="0" xfId="0" applyFont="1" applyAlignment="1">
      <alignment vertical="center" wrapText="1"/>
    </xf>
    <xf numFmtId="0" fontId="79" fillId="0" borderId="0" xfId="0" applyFont="1" applyAlignment="1">
      <alignment horizontal="left"/>
    </xf>
    <xf numFmtId="0" fontId="79" fillId="0" borderId="0" xfId="0" applyFont="1" applyAlignment="1">
      <alignment/>
    </xf>
    <xf numFmtId="0" fontId="82" fillId="0" borderId="26" xfId="0" applyFont="1" applyBorder="1" applyAlignment="1">
      <alignment horizontal="center" vertical="center" wrapText="1"/>
    </xf>
    <xf numFmtId="0" fontId="80" fillId="27" borderId="9" xfId="0" applyFont="1" applyFill="1" applyBorder="1" applyAlignment="1">
      <alignment horizontal="center" vertical="center" wrapText="1"/>
    </xf>
    <xf numFmtId="0" fontId="81" fillId="27" borderId="9" xfId="0" applyFont="1" applyFill="1" applyBorder="1" applyAlignment="1">
      <alignment horizontal="center" vertical="center" wrapText="1"/>
    </xf>
    <xf numFmtId="0" fontId="83" fillId="0" borderId="19" xfId="0" applyFont="1" applyBorder="1" applyAlignment="1">
      <alignment horizontal="center" vertical="center" wrapText="1"/>
    </xf>
    <xf numFmtId="0" fontId="84" fillId="0" borderId="19" xfId="0" applyFont="1" applyBorder="1" applyAlignment="1">
      <alignment horizontal="center" vertical="center" wrapText="1"/>
    </xf>
    <xf numFmtId="0" fontId="75" fillId="0" borderId="0" xfId="0" applyFont="1" applyAlignment="1">
      <alignment/>
    </xf>
    <xf numFmtId="0" fontId="2" fillId="0" borderId="17" xfId="104" applyFont="1" applyFill="1" applyBorder="1" applyAlignment="1">
      <alignment horizontal="center" vertical="center" wrapText="1"/>
      <protection/>
    </xf>
    <xf numFmtId="0" fontId="1"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1" fillId="0" borderId="0" xfId="104" applyFont="1" applyFill="1" applyAlignment="1">
      <alignment vertical="center"/>
      <protection/>
    </xf>
    <xf numFmtId="0" fontId="0" fillId="0" borderId="0" xfId="104" applyFill="1" applyAlignment="1">
      <alignment vertical="center"/>
      <protection/>
    </xf>
    <xf numFmtId="0" fontId="0" fillId="0" borderId="0" xfId="104" applyFill="1" applyBorder="1" applyAlignment="1">
      <alignment vertical="center"/>
      <protection/>
    </xf>
    <xf numFmtId="0" fontId="75" fillId="0" borderId="0" xfId="104" applyFont="1" applyFill="1" applyAlignment="1">
      <alignment vertical="center"/>
      <protection/>
    </xf>
    <xf numFmtId="0" fontId="78" fillId="0" borderId="0" xfId="104" applyFont="1" applyFill="1" applyAlignment="1">
      <alignment vertical="center"/>
      <protection/>
    </xf>
    <xf numFmtId="0" fontId="78" fillId="0" borderId="0" xfId="104" applyFont="1" applyFill="1" applyBorder="1" applyAlignment="1">
      <alignment vertical="center"/>
      <protection/>
    </xf>
    <xf numFmtId="0" fontId="79" fillId="0" borderId="0" xfId="104" applyFont="1" applyFill="1" applyAlignment="1">
      <alignment vertical="center"/>
      <protection/>
    </xf>
    <xf numFmtId="0" fontId="74" fillId="0" borderId="0" xfId="104" applyFont="1" applyFill="1" applyAlignment="1">
      <alignment vertical="center"/>
      <protection/>
    </xf>
    <xf numFmtId="0" fontId="74" fillId="0" borderId="0" xfId="104" applyFont="1" applyFill="1" applyAlignment="1">
      <alignment horizontal="left" vertical="center"/>
      <protection/>
    </xf>
    <xf numFmtId="0" fontId="74" fillId="0" borderId="0" xfId="104" applyFont="1" applyFill="1" applyBorder="1" applyAlignment="1">
      <alignment vertical="center"/>
      <protection/>
    </xf>
    <xf numFmtId="0" fontId="0" fillId="27" borderId="9"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2" fillId="0" borderId="29" xfId="104" applyFont="1" applyFill="1" applyBorder="1" applyAlignment="1">
      <alignment horizontal="center" vertical="center" wrapText="1"/>
      <protection/>
    </xf>
    <xf numFmtId="0" fontId="2" fillId="0" borderId="30" xfId="104" applyFont="1" applyFill="1" applyBorder="1" applyAlignment="1">
      <alignment horizontal="center" vertical="center" wrapText="1"/>
      <protection/>
    </xf>
    <xf numFmtId="0" fontId="80" fillId="0" borderId="9" xfId="0" applyFont="1" applyFill="1" applyBorder="1" applyAlignment="1">
      <alignment vertical="center" wrapText="1"/>
    </xf>
    <xf numFmtId="0" fontId="80" fillId="0" borderId="9"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79" fillId="0" borderId="0" xfId="0" applyFont="1" applyAlignment="1">
      <alignment/>
    </xf>
    <xf numFmtId="0" fontId="84" fillId="0" borderId="19" xfId="0" applyFont="1" applyFill="1" applyBorder="1" applyAlignment="1">
      <alignment horizontal="center" vertical="center" wrapText="1"/>
    </xf>
    <xf numFmtId="0" fontId="85" fillId="0" borderId="31" xfId="0" applyFont="1" applyBorder="1" applyAlignment="1">
      <alignment horizontal="center" vertical="center" wrapText="1"/>
    </xf>
    <xf numFmtId="185" fontId="73" fillId="29" borderId="32" xfId="0" applyNumberFormat="1" applyFont="1" applyFill="1" applyBorder="1" applyAlignment="1">
      <alignment horizontal="center"/>
    </xf>
    <xf numFmtId="0" fontId="86" fillId="0" borderId="0" xfId="0" applyFont="1" applyBorder="1" applyAlignment="1">
      <alignment horizontal="left"/>
    </xf>
    <xf numFmtId="0" fontId="82" fillId="0" borderId="0" xfId="0" applyFont="1" applyAlignment="1">
      <alignment horizontal="center"/>
    </xf>
    <xf numFmtId="0" fontId="3" fillId="0" borderId="0" xfId="0" applyFont="1" applyFill="1" applyBorder="1" applyAlignment="1">
      <alignment/>
    </xf>
    <xf numFmtId="0" fontId="3" fillId="0" borderId="33" xfId="0" applyFont="1" applyFill="1" applyBorder="1" applyAlignment="1">
      <alignment/>
    </xf>
    <xf numFmtId="0" fontId="3" fillId="0" borderId="13" xfId="0" applyFont="1" applyFill="1" applyBorder="1" applyAlignment="1">
      <alignment/>
    </xf>
    <xf numFmtId="0" fontId="3" fillId="0" borderId="34" xfId="0" applyFont="1" applyFill="1" applyBorder="1" applyAlignment="1">
      <alignment/>
    </xf>
    <xf numFmtId="0" fontId="87" fillId="0" borderId="0" xfId="0" applyFont="1" applyAlignment="1">
      <alignment horizontal="center" vertical="center" wrapText="1"/>
    </xf>
    <xf numFmtId="0" fontId="65" fillId="27" borderId="31" xfId="0" applyFont="1" applyFill="1" applyBorder="1" applyAlignment="1" quotePrefix="1">
      <alignment horizontal="center" vertical="center" wrapText="1"/>
    </xf>
    <xf numFmtId="3" fontId="0" fillId="27" borderId="35"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1" fillId="27" borderId="9" xfId="0" applyFont="1" applyFill="1" applyBorder="1" applyAlignment="1">
      <alignment horizontal="center" vertical="center" wrapText="1"/>
    </xf>
    <xf numFmtId="0" fontId="83" fillId="0" borderId="27" xfId="0" applyFont="1" applyBorder="1" applyAlignment="1">
      <alignment horizontal="center" vertical="center" wrapText="1"/>
    </xf>
    <xf numFmtId="0" fontId="80" fillId="27" borderId="25" xfId="0" applyFont="1" applyFill="1" applyBorder="1" applyAlignment="1">
      <alignment horizontal="center" vertical="center" wrapText="1"/>
    </xf>
    <xf numFmtId="227" fontId="0" fillId="27" borderId="36" xfId="53" applyNumberFormat="1" applyFont="1" applyFill="1" applyBorder="1" applyAlignment="1">
      <alignment vertical="center" wrapText="1"/>
    </xf>
    <xf numFmtId="0" fontId="85" fillId="0" borderId="9" xfId="0" applyFont="1" applyBorder="1" applyAlignment="1">
      <alignment horizontal="center" vertical="center" wrapText="1"/>
    </xf>
    <xf numFmtId="0" fontId="80" fillId="0" borderId="25" xfId="0" applyFont="1" applyBorder="1" applyAlignment="1">
      <alignment horizontal="center" vertical="center" wrapText="1"/>
    </xf>
    <xf numFmtId="0" fontId="1" fillId="27" borderId="25" xfId="0" applyFont="1" applyFill="1" applyBorder="1" applyAlignment="1">
      <alignment horizontal="center" vertical="center" wrapText="1"/>
    </xf>
    <xf numFmtId="0" fontId="88" fillId="0" borderId="0" xfId="0" applyFont="1" applyBorder="1" applyAlignment="1">
      <alignment/>
    </xf>
    <xf numFmtId="0" fontId="89" fillId="0" borderId="0" xfId="0" applyFont="1" applyBorder="1" applyAlignment="1">
      <alignment/>
    </xf>
    <xf numFmtId="0" fontId="89" fillId="0" borderId="0" xfId="0" applyFont="1" applyAlignment="1">
      <alignment/>
    </xf>
    <xf numFmtId="0" fontId="90" fillId="0" borderId="0" xfId="0" applyFont="1" applyBorder="1" applyAlignment="1">
      <alignment/>
    </xf>
    <xf numFmtId="0" fontId="91" fillId="0" borderId="0" xfId="0" applyFont="1" applyBorder="1" applyAlignment="1">
      <alignment/>
    </xf>
    <xf numFmtId="0" fontId="51" fillId="0" borderId="19" xfId="0" applyFont="1" applyFill="1" applyBorder="1" applyAlignment="1">
      <alignment horizontal="center" vertical="center"/>
    </xf>
    <xf numFmtId="0" fontId="52" fillId="27" borderId="15" xfId="0" applyFont="1" applyFill="1" applyBorder="1" applyAlignment="1">
      <alignment horizontal="center" vertical="center"/>
    </xf>
    <xf numFmtId="0" fontId="51" fillId="0" borderId="9" xfId="0" applyFont="1" applyFill="1" applyBorder="1" applyAlignment="1">
      <alignment horizontal="center" vertical="center"/>
    </xf>
    <xf numFmtId="0" fontId="51" fillId="27" borderId="9" xfId="0" applyFont="1" applyFill="1" applyBorder="1" applyAlignment="1">
      <alignment horizontal="center" vertical="center"/>
    </xf>
    <xf numFmtId="0" fontId="52" fillId="0" borderId="0" xfId="0" applyFont="1" applyBorder="1" applyAlignment="1">
      <alignment/>
    </xf>
    <xf numFmtId="0" fontId="92" fillId="0" borderId="0" xfId="0" applyFont="1" applyBorder="1" applyAlignment="1">
      <alignment/>
    </xf>
    <xf numFmtId="0" fontId="52" fillId="0" borderId="0" xfId="0" applyFont="1" applyAlignment="1">
      <alignment/>
    </xf>
    <xf numFmtId="0" fontId="52" fillId="0" borderId="37" xfId="0" applyFont="1" applyFill="1" applyBorder="1" applyAlignment="1">
      <alignment horizontal="center" vertical="center"/>
    </xf>
    <xf numFmtId="0" fontId="52" fillId="0" borderId="0" xfId="0" applyFont="1" applyFill="1" applyBorder="1" applyAlignment="1">
      <alignment horizontal="center" vertical="center"/>
    </xf>
    <xf numFmtId="0" fontId="51" fillId="27" borderId="9" xfId="0" applyFont="1" applyFill="1" applyBorder="1" applyAlignment="1" quotePrefix="1">
      <alignment horizontal="center" vertical="center"/>
    </xf>
    <xf numFmtId="0" fontId="51" fillId="0" borderId="5" xfId="0" applyFont="1" applyBorder="1" applyAlignment="1">
      <alignment horizontal="left"/>
    </xf>
    <xf numFmtId="0" fontId="51" fillId="0" borderId="0" xfId="0" applyFont="1" applyBorder="1" applyAlignment="1">
      <alignment horizontal="left"/>
    </xf>
    <xf numFmtId="0" fontId="93" fillId="0" borderId="38" xfId="0" applyFont="1" applyBorder="1" applyAlignment="1">
      <alignment horizontal="center"/>
    </xf>
    <xf numFmtId="0" fontId="93" fillId="0" borderId="39" xfId="0" applyFont="1" applyBorder="1" applyAlignment="1">
      <alignment horizontal="center"/>
    </xf>
    <xf numFmtId="49" fontId="51" fillId="0" borderId="19" xfId="0" applyNumberFormat="1" applyFont="1" applyBorder="1" applyAlignment="1">
      <alignment horizontal="center" vertical="center"/>
    </xf>
    <xf numFmtId="0" fontId="51" fillId="27" borderId="15" xfId="0" applyFont="1" applyFill="1" applyBorder="1" applyAlignment="1">
      <alignment horizontal="center" vertical="center"/>
    </xf>
    <xf numFmtId="0" fontId="52" fillId="27" borderId="40" xfId="0" applyFont="1" applyFill="1" applyBorder="1" applyAlignment="1">
      <alignment horizontal="center" vertical="center"/>
    </xf>
    <xf numFmtId="3" fontId="52" fillId="27" borderId="41" xfId="0" applyNumberFormat="1" applyFont="1" applyFill="1" applyBorder="1" applyAlignment="1">
      <alignment horizontal="center" vertical="center"/>
    </xf>
    <xf numFmtId="3" fontId="52" fillId="27" borderId="9" xfId="0" applyNumberFormat="1" applyFont="1" applyFill="1" applyBorder="1" applyAlignment="1">
      <alignment horizontal="center" vertical="center"/>
    </xf>
    <xf numFmtId="3" fontId="52" fillId="26" borderId="42" xfId="0" applyNumberFormat="1" applyFont="1" applyFill="1" applyBorder="1" applyAlignment="1">
      <alignment horizontal="center" vertical="center"/>
    </xf>
    <xf numFmtId="3" fontId="52" fillId="26" borderId="41" xfId="0" applyNumberFormat="1" applyFont="1" applyFill="1" applyBorder="1" applyAlignment="1">
      <alignment horizontal="center" vertical="center"/>
    </xf>
    <xf numFmtId="3" fontId="52" fillId="26" borderId="22" xfId="0" applyNumberFormat="1" applyFont="1" applyFill="1" applyBorder="1" applyAlignment="1">
      <alignment horizontal="center" vertical="center"/>
    </xf>
    <xf numFmtId="3" fontId="52" fillId="27" borderId="35" xfId="0" applyNumberFormat="1" applyFont="1" applyFill="1" applyBorder="1" applyAlignment="1">
      <alignment horizontal="center" vertical="center" wrapText="1"/>
    </xf>
    <xf numFmtId="0" fontId="94" fillId="0" borderId="9" xfId="0" applyFont="1" applyFill="1" applyBorder="1" applyAlignment="1">
      <alignment horizontal="center" vertical="center" wrapText="1"/>
    </xf>
    <xf numFmtId="0" fontId="51" fillId="27" borderId="43" xfId="0" applyFont="1" applyFill="1" applyBorder="1" applyAlignment="1">
      <alignment horizontal="center" vertical="center"/>
    </xf>
    <xf numFmtId="0" fontId="52" fillId="27" borderId="44" xfId="0" applyFont="1" applyFill="1" applyBorder="1" applyAlignment="1">
      <alignment horizontal="center" vertical="center"/>
    </xf>
    <xf numFmtId="3" fontId="52" fillId="27" borderId="45" xfId="0" applyNumberFormat="1" applyFont="1" applyFill="1" applyBorder="1" applyAlignment="1">
      <alignment horizontal="center" vertical="center"/>
    </xf>
    <xf numFmtId="3" fontId="52" fillId="27" borderId="46" xfId="0" applyNumberFormat="1" applyFont="1" applyFill="1" applyBorder="1" applyAlignment="1">
      <alignment horizontal="center" vertical="center"/>
    </xf>
    <xf numFmtId="3" fontId="52" fillId="26" borderId="47" xfId="0" applyNumberFormat="1" applyFont="1" applyFill="1" applyBorder="1" applyAlignment="1">
      <alignment horizontal="center" vertical="center"/>
    </xf>
    <xf numFmtId="3" fontId="52" fillId="26" borderId="45" xfId="0" applyNumberFormat="1" applyFont="1" applyFill="1" applyBorder="1" applyAlignment="1">
      <alignment horizontal="center" vertical="center"/>
    </xf>
    <xf numFmtId="3" fontId="52" fillId="26" borderId="48" xfId="0" applyNumberFormat="1" applyFont="1" applyFill="1" applyBorder="1" applyAlignment="1">
      <alignment horizontal="center" vertical="center"/>
    </xf>
    <xf numFmtId="0" fontId="52" fillId="0" borderId="0" xfId="0" applyFont="1" applyFill="1" applyAlignment="1">
      <alignment/>
    </xf>
    <xf numFmtId="0" fontId="51" fillId="0" borderId="0" xfId="0" applyFont="1" applyFill="1" applyBorder="1" applyAlignment="1">
      <alignment horizontal="center" vertical="center"/>
    </xf>
    <xf numFmtId="0" fontId="51" fillId="0" borderId="49"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51" xfId="0" applyFont="1" applyFill="1" applyBorder="1" applyAlignment="1">
      <alignment horizontal="center" vertical="center" wrapText="1"/>
    </xf>
    <xf numFmtId="0" fontId="51" fillId="0" borderId="52" xfId="0" applyFont="1" applyFill="1" applyBorder="1" applyAlignment="1">
      <alignment horizontal="center" vertical="center"/>
    </xf>
    <xf numFmtId="0" fontId="52" fillId="27" borderId="41" xfId="0" applyFont="1" applyFill="1" applyBorder="1" applyAlignment="1">
      <alignment horizontal="center"/>
    </xf>
    <xf numFmtId="0" fontId="52" fillId="27" borderId="9" xfId="0" applyFont="1" applyFill="1" applyBorder="1" applyAlignment="1">
      <alignment horizontal="center"/>
    </xf>
    <xf numFmtId="185" fontId="52" fillId="27" borderId="9" xfId="0" applyNumberFormat="1" applyFont="1" applyFill="1" applyBorder="1" applyAlignment="1">
      <alignment horizontal="center" vertical="center"/>
    </xf>
    <xf numFmtId="0" fontId="52" fillId="27" borderId="42" xfId="0" applyFont="1" applyFill="1" applyBorder="1" applyAlignment="1">
      <alignment horizontal="center"/>
    </xf>
    <xf numFmtId="0" fontId="52" fillId="27" borderId="53" xfId="0" applyFont="1" applyFill="1" applyBorder="1" applyAlignment="1">
      <alignment horizontal="center"/>
    </xf>
    <xf numFmtId="0" fontId="52" fillId="27" borderId="46" xfId="0" applyFont="1" applyFill="1" applyBorder="1" applyAlignment="1">
      <alignment horizontal="center"/>
    </xf>
    <xf numFmtId="0" fontId="52" fillId="27" borderId="54" xfId="0" applyFont="1" applyFill="1" applyBorder="1" applyAlignment="1">
      <alignment horizontal="center"/>
    </xf>
    <xf numFmtId="185" fontId="52" fillId="27" borderId="46" xfId="0" applyNumberFormat="1" applyFont="1" applyFill="1" applyBorder="1" applyAlignment="1">
      <alignment horizontal="center" vertical="center"/>
    </xf>
    <xf numFmtId="0" fontId="52" fillId="27" borderId="55" xfId="0" applyFont="1" applyFill="1" applyBorder="1" applyAlignment="1">
      <alignment horizontal="center"/>
    </xf>
    <xf numFmtId="0" fontId="52" fillId="0" borderId="0" xfId="0" applyFont="1" applyFill="1" applyBorder="1" applyAlignment="1">
      <alignment horizontal="center"/>
    </xf>
    <xf numFmtId="185" fontId="52" fillId="0" borderId="0" xfId="0" applyNumberFormat="1" applyFont="1" applyFill="1" applyBorder="1" applyAlignment="1">
      <alignment horizontal="center" vertical="center"/>
    </xf>
    <xf numFmtId="0" fontId="51" fillId="27" borderId="15" xfId="0" applyFont="1" applyFill="1" applyBorder="1" applyAlignment="1">
      <alignment horizontal="center" vertical="center" wrapText="1"/>
    </xf>
    <xf numFmtId="3" fontId="3" fillId="27" borderId="9" xfId="0" applyNumberFormat="1" applyFont="1" applyFill="1" applyBorder="1" applyAlignment="1">
      <alignment horizontal="center"/>
    </xf>
    <xf numFmtId="3" fontId="3" fillId="27" borderId="9" xfId="0" applyNumberFormat="1" applyFont="1" applyFill="1" applyBorder="1" applyAlignment="1">
      <alignment horizontal="center"/>
    </xf>
    <xf numFmtId="3" fontId="76" fillId="26" borderId="9" xfId="0" applyNumberFormat="1" applyFont="1" applyFill="1" applyBorder="1" applyAlignment="1">
      <alignment horizontal="center"/>
    </xf>
    <xf numFmtId="3" fontId="7" fillId="26" borderId="9" xfId="0" applyNumberFormat="1" applyFont="1" applyFill="1" applyBorder="1" applyAlignment="1">
      <alignment horizontal="center"/>
    </xf>
    <xf numFmtId="3" fontId="7" fillId="27" borderId="9" xfId="0" applyNumberFormat="1" applyFont="1" applyFill="1" applyBorder="1" applyAlignment="1">
      <alignment horizontal="center"/>
    </xf>
    <xf numFmtId="3" fontId="73" fillId="28" borderId="9" xfId="0" applyNumberFormat="1" applyFont="1" applyFill="1" applyBorder="1" applyAlignment="1">
      <alignment horizontal="center"/>
    </xf>
    <xf numFmtId="3" fontId="2" fillId="0" borderId="9" xfId="0" applyNumberFormat="1" applyFont="1" applyBorder="1" applyAlignment="1">
      <alignment horizontal="center"/>
    </xf>
    <xf numFmtId="3" fontId="73" fillId="29" borderId="25" xfId="0" applyNumberFormat="1" applyFont="1" applyFill="1" applyBorder="1" applyAlignment="1">
      <alignment horizontal="center"/>
    </xf>
    <xf numFmtId="3" fontId="52" fillId="26" borderId="56" xfId="0" applyNumberFormat="1" applyFont="1" applyFill="1" applyBorder="1" applyAlignment="1">
      <alignment horizontal="center" vertical="center"/>
    </xf>
    <xf numFmtId="0" fontId="2" fillId="27" borderId="57" xfId="0" applyFont="1" applyFill="1" applyBorder="1" applyAlignment="1">
      <alignment horizontal="center" vertical="center"/>
    </xf>
    <xf numFmtId="0" fontId="2" fillId="27" borderId="25" xfId="0" applyFont="1" applyFill="1" applyBorder="1" applyAlignment="1">
      <alignment horizontal="center" vertical="center" wrapText="1"/>
    </xf>
    <xf numFmtId="227" fontId="0" fillId="27" borderId="25" xfId="53" applyNumberFormat="1" applyFont="1" applyFill="1" applyBorder="1" applyAlignment="1">
      <alignment vertical="center" wrapText="1"/>
    </xf>
    <xf numFmtId="9" fontId="0" fillId="27" borderId="32" xfId="0" applyNumberFormat="1" applyFont="1" applyFill="1" applyBorder="1" applyAlignment="1">
      <alignment horizontal="center" vertical="center" wrapText="1"/>
    </xf>
    <xf numFmtId="0" fontId="81" fillId="0" borderId="9" xfId="0" applyFont="1" applyFill="1" applyBorder="1" applyAlignment="1">
      <alignment horizontal="center" vertical="center" wrapText="1"/>
    </xf>
    <xf numFmtId="9" fontId="0" fillId="0" borderId="9" xfId="109" applyFont="1" applyFill="1" applyBorder="1" applyAlignment="1">
      <alignment horizontal="center" vertical="center" wrapText="1"/>
    </xf>
    <xf numFmtId="49" fontId="1" fillId="27" borderId="9" xfId="0" applyNumberFormat="1" applyFont="1" applyFill="1" applyBorder="1" applyAlignment="1">
      <alignment horizontal="center" vertical="center"/>
    </xf>
    <xf numFmtId="0" fontId="80" fillId="27" borderId="9" xfId="0" applyFont="1" applyFill="1" applyBorder="1" applyAlignment="1">
      <alignment horizontal="center" vertical="center" wrapText="1"/>
    </xf>
    <xf numFmtId="3" fontId="1" fillId="27" borderId="9" xfId="0" applyNumberFormat="1" applyFont="1" applyFill="1" applyBorder="1" applyAlignment="1">
      <alignment horizontal="center" vertical="center"/>
    </xf>
    <xf numFmtId="9" fontId="0" fillId="26" borderId="9" xfId="109" applyFont="1" applyFill="1" applyBorder="1" applyAlignment="1">
      <alignment horizontal="center" vertical="center" wrapText="1"/>
    </xf>
    <xf numFmtId="9" fontId="0" fillId="26" borderId="9" xfId="109" applyFont="1" applyFill="1" applyBorder="1" applyAlignment="1">
      <alignment horizontal="center" vertical="center" wrapText="1"/>
    </xf>
    <xf numFmtId="0" fontId="1" fillId="0" borderId="9" xfId="0" applyFont="1" applyFill="1" applyBorder="1" applyAlignment="1">
      <alignment horizontal="center" vertical="center" wrapText="1"/>
    </xf>
    <xf numFmtId="0" fontId="87" fillId="0" borderId="58" xfId="0" applyFont="1" applyBorder="1" applyAlignment="1">
      <alignment horizontal="center" vertical="center" wrapText="1"/>
    </xf>
    <xf numFmtId="0" fontId="8" fillId="27" borderId="22" xfId="0" applyFont="1" applyFill="1" applyBorder="1" applyAlignment="1">
      <alignment horizontal="center" vertical="center" wrapText="1"/>
    </xf>
    <xf numFmtId="0" fontId="87" fillId="27" borderId="22" xfId="0" applyFont="1" applyFill="1" applyBorder="1" applyAlignment="1">
      <alignment horizontal="center" vertical="center" wrapText="1"/>
    </xf>
    <xf numFmtId="0" fontId="87" fillId="0" borderId="22" xfId="0" applyFont="1" applyFill="1" applyBorder="1" applyAlignment="1">
      <alignment horizontal="center" vertical="center" wrapText="1"/>
    </xf>
    <xf numFmtId="9" fontId="0" fillId="27" borderId="22" xfId="0" applyNumberFormat="1" applyFont="1" applyFill="1" applyBorder="1" applyAlignment="1">
      <alignment horizontal="center" vertical="center" wrapText="1"/>
    </xf>
    <xf numFmtId="3" fontId="0" fillId="27" borderId="22" xfId="0" applyNumberFormat="1" applyFont="1" applyFill="1" applyBorder="1" applyAlignment="1">
      <alignment horizontal="center" vertical="center" wrapText="1"/>
    </xf>
    <xf numFmtId="0" fontId="50" fillId="0" borderId="19" xfId="0" applyFont="1" applyBorder="1" applyAlignment="1">
      <alignment horizontal="center" vertical="center" wrapText="1"/>
    </xf>
    <xf numFmtId="9" fontId="0" fillId="26" borderId="25" xfId="109" applyFont="1" applyFill="1" applyBorder="1" applyAlignment="1">
      <alignment horizontal="center" vertical="center" wrapText="1"/>
    </xf>
    <xf numFmtId="3" fontId="52" fillId="27" borderId="43" xfId="0" applyNumberFormat="1" applyFont="1" applyFill="1" applyBorder="1" applyAlignment="1">
      <alignment horizontal="center" vertical="center"/>
    </xf>
    <xf numFmtId="3" fontId="52" fillId="27" borderId="59" xfId="0" applyNumberFormat="1" applyFont="1" applyFill="1" applyBorder="1" applyAlignment="1">
      <alignment horizontal="center" vertical="center"/>
    </xf>
    <xf numFmtId="3" fontId="52" fillId="26" borderId="60" xfId="0" applyNumberFormat="1" applyFont="1" applyFill="1" applyBorder="1" applyAlignment="1">
      <alignment horizontal="center" vertical="center"/>
    </xf>
    <xf numFmtId="3" fontId="95" fillId="27" borderId="41" xfId="0" applyNumberFormat="1" applyFont="1" applyFill="1" applyBorder="1" applyAlignment="1">
      <alignment horizontal="center" vertical="center"/>
    </xf>
    <xf numFmtId="3" fontId="95" fillId="27" borderId="9" xfId="0" applyNumberFormat="1" applyFont="1" applyFill="1" applyBorder="1" applyAlignment="1">
      <alignment horizontal="center" vertical="center"/>
    </xf>
    <xf numFmtId="3" fontId="95" fillId="27" borderId="45" xfId="0" applyNumberFormat="1" applyFont="1" applyFill="1" applyBorder="1" applyAlignment="1">
      <alignment horizontal="center" vertical="center"/>
    </xf>
    <xf numFmtId="3" fontId="95" fillId="27" borderId="46" xfId="0" applyNumberFormat="1" applyFont="1" applyFill="1" applyBorder="1" applyAlignment="1">
      <alignment horizontal="center" vertical="center"/>
    </xf>
    <xf numFmtId="3" fontId="95" fillId="27" borderId="59"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7" fillId="0" borderId="40" xfId="0" applyFont="1" applyBorder="1" applyAlignment="1">
      <alignment horizontal="center"/>
    </xf>
    <xf numFmtId="0" fontId="7" fillId="0" borderId="65" xfId="0" applyFont="1" applyBorder="1" applyAlignment="1">
      <alignment horizontal="center"/>
    </xf>
    <xf numFmtId="0" fontId="73" fillId="29" borderId="66" xfId="0" applyFont="1" applyFill="1" applyBorder="1" applyAlignment="1">
      <alignment horizontal="center" vertical="center"/>
    </xf>
    <xf numFmtId="0" fontId="73" fillId="29" borderId="6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6" xfId="0" applyFont="1" applyFill="1" applyBorder="1" applyAlignment="1">
      <alignment horizontal="center" vertical="center"/>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70" xfId="0" applyFont="1" applyFill="1" applyBorder="1" applyAlignment="1">
      <alignment horizontal="center" vertical="center" wrapText="1"/>
    </xf>
    <xf numFmtId="0" fontId="51" fillId="0" borderId="71" xfId="0" applyFont="1" applyFill="1" applyBorder="1" applyAlignment="1">
      <alignment horizontal="center" vertical="center" wrapText="1"/>
    </xf>
    <xf numFmtId="0" fontId="51" fillId="0" borderId="42" xfId="0" applyFont="1" applyFill="1" applyBorder="1" applyAlignment="1">
      <alignment horizontal="center" vertical="center" wrapText="1"/>
    </xf>
    <xf numFmtId="0" fontId="51" fillId="0" borderId="72"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9" xfId="0" applyFont="1" applyBorder="1" applyAlignment="1">
      <alignment horizontal="center" vertical="center" wrapText="1"/>
    </xf>
    <xf numFmtId="0" fontId="93" fillId="26" borderId="73" xfId="0" applyFont="1" applyFill="1" applyBorder="1" applyAlignment="1">
      <alignment horizontal="center" vertical="center" wrapText="1"/>
    </xf>
    <xf numFmtId="0" fontId="93" fillId="26" borderId="74" xfId="0" applyFont="1" applyFill="1" applyBorder="1" applyAlignment="1">
      <alignment horizontal="center" vertical="center" wrapText="1"/>
    </xf>
    <xf numFmtId="0" fontId="93" fillId="0" borderId="75" xfId="0" applyFont="1" applyBorder="1" applyAlignment="1">
      <alignment horizontal="center"/>
    </xf>
    <xf numFmtId="0" fontId="93" fillId="0" borderId="76" xfId="0" applyFont="1" applyBorder="1" applyAlignment="1">
      <alignment horizontal="center"/>
    </xf>
    <xf numFmtId="0" fontId="93" fillId="0" borderId="77" xfId="0" applyFont="1" applyBorder="1" applyAlignment="1">
      <alignment horizontal="center"/>
    </xf>
    <xf numFmtId="0" fontId="93" fillId="26" borderId="78" xfId="0" applyFont="1" applyFill="1" applyBorder="1" applyAlignment="1">
      <alignment horizontal="center" vertical="center" wrapText="1"/>
    </xf>
    <xf numFmtId="0" fontId="93" fillId="26" borderId="65" xfId="0" applyFont="1" applyFill="1" applyBorder="1" applyAlignment="1">
      <alignment horizontal="center" vertical="center" wrapText="1"/>
    </xf>
    <xf numFmtId="0" fontId="93" fillId="0" borderId="37" xfId="0" applyFont="1" applyFill="1" applyBorder="1" applyAlignment="1">
      <alignment horizontal="left" vertical="center"/>
    </xf>
    <xf numFmtId="0" fontId="93" fillId="0" borderId="0" xfId="0" applyFont="1" applyFill="1" applyBorder="1" applyAlignment="1">
      <alignment horizontal="left" vertical="center"/>
    </xf>
    <xf numFmtId="0" fontId="51" fillId="0" borderId="26"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40" xfId="0" applyFont="1" applyBorder="1" applyAlignment="1">
      <alignment horizontal="center" vertical="center" wrapText="1"/>
    </xf>
    <xf numFmtId="0" fontId="93" fillId="26" borderId="72" xfId="0" applyFont="1" applyFill="1" applyBorder="1" applyAlignment="1">
      <alignment horizontal="center" vertical="center" wrapText="1"/>
    </xf>
    <xf numFmtId="0" fontId="93" fillId="26" borderId="41" xfId="0" applyFont="1" applyFill="1" applyBorder="1" applyAlignment="1">
      <alignment horizontal="center" vertical="center" wrapText="1"/>
    </xf>
    <xf numFmtId="0" fontId="93" fillId="0" borderId="80" xfId="0" applyFont="1" applyBorder="1" applyAlignment="1">
      <alignment horizontal="center"/>
    </xf>
    <xf numFmtId="0" fontId="52" fillId="0" borderId="80" xfId="0" applyFont="1" applyBorder="1" applyAlignment="1">
      <alignment horizontal="center"/>
    </xf>
    <xf numFmtId="0" fontId="85" fillId="0" borderId="19" xfId="0" applyFont="1" applyBorder="1" applyAlignment="1">
      <alignment horizontal="center" vertical="center" wrapText="1"/>
    </xf>
    <xf numFmtId="0" fontId="85" fillId="0" borderId="9" xfId="0" applyFont="1" applyBorder="1" applyAlignment="1">
      <alignment horizontal="center" vertical="center" wrapText="1"/>
    </xf>
    <xf numFmtId="0" fontId="80" fillId="27" borderId="31" xfId="0" applyFont="1" applyFill="1" applyBorder="1" applyAlignment="1">
      <alignment horizontal="center" vertical="center" wrapText="1"/>
    </xf>
    <xf numFmtId="0" fontId="2" fillId="0" borderId="81" xfId="104" applyFont="1" applyFill="1" applyBorder="1" applyAlignment="1">
      <alignment horizontal="center" vertical="center" wrapText="1"/>
      <protection/>
    </xf>
    <xf numFmtId="0" fontId="2" fillId="0" borderId="63" xfId="104" applyFont="1" applyFill="1" applyBorder="1" applyAlignment="1">
      <alignment horizontal="center" vertical="center" wrapText="1"/>
      <protection/>
    </xf>
    <xf numFmtId="0" fontId="2" fillId="0" borderId="82" xfId="104" applyFont="1" applyFill="1" applyBorder="1" applyAlignment="1">
      <alignment horizontal="center" vertical="center" wrapText="1"/>
      <protection/>
    </xf>
    <xf numFmtId="0" fontId="2" fillId="0" borderId="17" xfId="104" applyFont="1" applyFill="1" applyBorder="1" applyAlignment="1">
      <alignment horizontal="center" vertical="center" wrapText="1"/>
      <protection/>
    </xf>
    <xf numFmtId="0" fontId="2" fillId="0" borderId="30" xfId="104" applyFont="1" applyFill="1" applyBorder="1" applyAlignment="1">
      <alignment horizontal="center" vertical="center" wrapText="1"/>
      <protection/>
    </xf>
    <xf numFmtId="0" fontId="2" fillId="0" borderId="29" xfId="104" applyFont="1" applyFill="1" applyBorder="1" applyAlignment="1">
      <alignment horizontal="center" vertical="center" wrapText="1"/>
      <protection/>
    </xf>
    <xf numFmtId="0" fontId="2" fillId="0" borderId="83" xfId="104" applyFont="1" applyFill="1" applyBorder="1" applyAlignment="1">
      <alignment horizontal="center" vertical="center" wrapText="1"/>
      <protection/>
    </xf>
    <xf numFmtId="0" fontId="2" fillId="0" borderId="62" xfId="104" applyFont="1" applyFill="1" applyBorder="1" applyAlignment="1">
      <alignment horizontal="center" vertical="center" wrapText="1"/>
      <protection/>
    </xf>
    <xf numFmtId="0" fontId="2" fillId="0" borderId="84"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J29"/>
  <sheetViews>
    <sheetView zoomScalePageLayoutView="0" workbookViewId="0" topLeftCell="A1">
      <selection activeCell="B31" sqref="A31:IV34"/>
    </sheetView>
  </sheetViews>
  <sheetFormatPr defaultColWidth="9.140625" defaultRowHeight="12.75"/>
  <cols>
    <col min="1" max="1" width="14.00390625" style="12" customWidth="1"/>
    <col min="2" max="2" width="39.57421875" style="0" customWidth="1"/>
    <col min="3" max="3" width="12.140625" style="0" customWidth="1"/>
    <col min="4" max="4" width="13.57421875" style="12" customWidth="1"/>
    <col min="5" max="5" width="16.57421875" style="12" customWidth="1"/>
    <col min="6" max="6" width="15.00390625" style="12" customWidth="1"/>
    <col min="7" max="7" width="18.57421875" style="12" customWidth="1"/>
    <col min="8" max="8" width="19.28125" style="12" customWidth="1"/>
    <col min="9" max="9" width="13.140625" style="38" customWidth="1"/>
  </cols>
  <sheetData>
    <row r="2" spans="1:9" s="11" customFormat="1" ht="15.75">
      <c r="A2" s="58" t="s">
        <v>72</v>
      </c>
      <c r="D2" s="16"/>
      <c r="E2" s="16"/>
      <c r="F2" s="16"/>
      <c r="G2" s="16"/>
      <c r="H2" s="16"/>
      <c r="I2" s="31"/>
    </row>
    <row r="3" spans="1:10" ht="13.5" thickBot="1">
      <c r="A3" s="13"/>
      <c r="B3" s="1"/>
      <c r="C3" s="1"/>
      <c r="D3" s="13"/>
      <c r="E3" s="13"/>
      <c r="F3" s="20"/>
      <c r="G3" s="21"/>
      <c r="H3" s="17"/>
      <c r="I3" s="32" t="s">
        <v>44</v>
      </c>
      <c r="J3" s="2"/>
    </row>
    <row r="4" spans="1:10" s="27" customFormat="1" ht="12.75">
      <c r="A4" s="22"/>
      <c r="B4" s="7"/>
      <c r="C4" s="7"/>
      <c r="D4" s="23"/>
      <c r="E4" s="23"/>
      <c r="F4" s="24"/>
      <c r="G4" s="24"/>
      <c r="H4" s="25"/>
      <c r="I4" s="33"/>
      <c r="J4" s="26"/>
    </row>
    <row r="5" spans="1:10" ht="12.75">
      <c r="A5" s="14" t="s">
        <v>22</v>
      </c>
      <c r="B5" s="59" t="s">
        <v>85</v>
      </c>
      <c r="C5" s="104"/>
      <c r="D5" s="104"/>
      <c r="E5" s="104"/>
      <c r="F5" s="104"/>
      <c r="G5" s="105"/>
      <c r="H5" s="6" t="s">
        <v>23</v>
      </c>
      <c r="I5" s="47" t="s">
        <v>87</v>
      </c>
      <c r="J5" s="2"/>
    </row>
    <row r="6" spans="1:10" ht="12.75">
      <c r="A6" s="14" t="s">
        <v>1</v>
      </c>
      <c r="B6" s="59" t="s">
        <v>86</v>
      </c>
      <c r="C6" s="106"/>
      <c r="D6" s="106"/>
      <c r="E6" s="106"/>
      <c r="F6" s="106"/>
      <c r="G6" s="107"/>
      <c r="H6" s="6" t="s">
        <v>46</v>
      </c>
      <c r="I6" s="47" t="s">
        <v>83</v>
      </c>
      <c r="J6" s="2"/>
    </row>
    <row r="7" spans="1:10" s="41" customFormat="1" ht="12.75">
      <c r="A7" s="210" t="s">
        <v>73</v>
      </c>
      <c r="B7" s="219" t="s">
        <v>45</v>
      </c>
      <c r="C7" s="10" t="s">
        <v>2</v>
      </c>
      <c r="D7" s="10" t="s">
        <v>3</v>
      </c>
      <c r="E7" s="10" t="s">
        <v>4</v>
      </c>
      <c r="F7" s="10" t="s">
        <v>5</v>
      </c>
      <c r="G7" s="10" t="s">
        <v>30</v>
      </c>
      <c r="H7" s="10" t="s">
        <v>64</v>
      </c>
      <c r="I7" s="34" t="s">
        <v>65</v>
      </c>
      <c r="J7" s="40"/>
    </row>
    <row r="8" spans="1:10" s="43" customFormat="1" ht="12.75">
      <c r="A8" s="211"/>
      <c r="B8" s="220"/>
      <c r="C8" s="8" t="s">
        <v>6</v>
      </c>
      <c r="D8" s="8" t="s">
        <v>24</v>
      </c>
      <c r="E8" s="8" t="s">
        <v>43</v>
      </c>
      <c r="F8" s="8" t="s">
        <v>43</v>
      </c>
      <c r="G8" s="8" t="s">
        <v>43</v>
      </c>
      <c r="H8" s="8" t="s">
        <v>6</v>
      </c>
      <c r="I8" s="213" t="s">
        <v>7</v>
      </c>
      <c r="J8" s="42"/>
    </row>
    <row r="9" spans="1:10" s="43" customFormat="1" ht="33.75">
      <c r="A9" s="212"/>
      <c r="B9" s="221"/>
      <c r="C9" s="9" t="s">
        <v>95</v>
      </c>
      <c r="D9" s="9" t="s">
        <v>96</v>
      </c>
      <c r="E9" s="9" t="s">
        <v>97</v>
      </c>
      <c r="F9" s="9" t="s">
        <v>98</v>
      </c>
      <c r="G9" s="9" t="s">
        <v>63</v>
      </c>
      <c r="H9" s="9" t="s">
        <v>122</v>
      </c>
      <c r="I9" s="214"/>
      <c r="J9" s="42"/>
    </row>
    <row r="10" spans="1:10" ht="12.75">
      <c r="A10" s="15">
        <v>600</v>
      </c>
      <c r="B10" s="4" t="s">
        <v>8</v>
      </c>
      <c r="C10" s="44">
        <v>10191.572</v>
      </c>
      <c r="D10" s="173">
        <v>21400</v>
      </c>
      <c r="E10" s="173">
        <v>21400</v>
      </c>
      <c r="F10" s="173">
        <v>21400</v>
      </c>
      <c r="G10" s="173">
        <v>14268</v>
      </c>
      <c r="H10" s="44">
        <v>10281</v>
      </c>
      <c r="I10" s="30">
        <f>H10-G10</f>
        <v>-3987</v>
      </c>
      <c r="J10" s="2"/>
    </row>
    <row r="11" spans="1:10" ht="12.75">
      <c r="A11" s="15">
        <v>601</v>
      </c>
      <c r="B11" s="4" t="s">
        <v>9</v>
      </c>
      <c r="C11" s="44">
        <v>1680.858</v>
      </c>
      <c r="D11" s="173">
        <v>3600</v>
      </c>
      <c r="E11" s="173">
        <v>3600</v>
      </c>
      <c r="F11" s="173">
        <v>3600</v>
      </c>
      <c r="G11" s="173">
        <v>2400</v>
      </c>
      <c r="H11" s="44">
        <v>1695</v>
      </c>
      <c r="I11" s="30">
        <f aca="true" t="shared" si="0" ref="I11:I16">H11-G11</f>
        <v>-705</v>
      </c>
      <c r="J11" s="2"/>
    </row>
    <row r="12" spans="1:10" ht="12.75">
      <c r="A12" s="15">
        <v>602</v>
      </c>
      <c r="B12" s="4" t="s">
        <v>10</v>
      </c>
      <c r="C12" s="44">
        <v>5267.156</v>
      </c>
      <c r="D12" s="173">
        <v>40000</v>
      </c>
      <c r="E12" s="173">
        <v>40000</v>
      </c>
      <c r="F12" s="173">
        <v>39974</v>
      </c>
      <c r="G12" s="173">
        <v>26641</v>
      </c>
      <c r="H12" s="44">
        <v>6181</v>
      </c>
      <c r="I12" s="30">
        <f t="shared" si="0"/>
        <v>-20460</v>
      </c>
      <c r="J12" s="2"/>
    </row>
    <row r="13" spans="1:10" ht="12.75">
      <c r="A13" s="15">
        <v>603</v>
      </c>
      <c r="B13" s="4" t="s">
        <v>11</v>
      </c>
      <c r="C13" s="44"/>
      <c r="D13" s="173"/>
      <c r="E13" s="173"/>
      <c r="F13" s="173"/>
      <c r="G13" s="173"/>
      <c r="H13" s="44"/>
      <c r="I13" s="30">
        <f t="shared" si="0"/>
        <v>0</v>
      </c>
      <c r="J13" s="2"/>
    </row>
    <row r="14" spans="1:10" ht="12.75">
      <c r="A14" s="15">
        <v>604</v>
      </c>
      <c r="B14" s="4" t="s">
        <v>12</v>
      </c>
      <c r="C14" s="44"/>
      <c r="D14" s="173">
        <v>8000</v>
      </c>
      <c r="E14" s="173">
        <v>8000</v>
      </c>
      <c r="F14" s="173">
        <v>8000</v>
      </c>
      <c r="G14" s="174">
        <v>5333</v>
      </c>
      <c r="H14" s="44"/>
      <c r="I14" s="30">
        <f t="shared" si="0"/>
        <v>-5333</v>
      </c>
      <c r="J14" s="2"/>
    </row>
    <row r="15" spans="1:10" ht="12.75">
      <c r="A15" s="15">
        <v>605</v>
      </c>
      <c r="B15" s="4" t="s">
        <v>13</v>
      </c>
      <c r="C15" s="44"/>
      <c r="D15" s="173"/>
      <c r="E15" s="173"/>
      <c r="F15" s="173"/>
      <c r="G15" s="173"/>
      <c r="H15" s="44"/>
      <c r="I15" s="30">
        <f t="shared" si="0"/>
        <v>0</v>
      </c>
      <c r="J15" s="2"/>
    </row>
    <row r="16" spans="1:10" ht="12.75">
      <c r="A16" s="15">
        <v>606</v>
      </c>
      <c r="B16" s="4" t="s">
        <v>14</v>
      </c>
      <c r="C16" s="44"/>
      <c r="D16" s="173"/>
      <c r="E16" s="173"/>
      <c r="F16" s="173">
        <v>226</v>
      </c>
      <c r="G16" s="173">
        <v>226</v>
      </c>
      <c r="H16" s="44">
        <v>12</v>
      </c>
      <c r="I16" s="30">
        <f t="shared" si="0"/>
        <v>-214</v>
      </c>
      <c r="J16" s="2"/>
    </row>
    <row r="17" spans="1:10" s="53" customFormat="1" ht="12.75">
      <c r="A17" s="48" t="s">
        <v>15</v>
      </c>
      <c r="B17" s="55" t="s">
        <v>16</v>
      </c>
      <c r="C17" s="56">
        <f>SUM(C10:C16)</f>
        <v>17139.586</v>
      </c>
      <c r="D17" s="175">
        <f aca="true" t="shared" si="1" ref="D17:I17">SUM(D10:D16)</f>
        <v>73000</v>
      </c>
      <c r="E17" s="175">
        <f t="shared" si="1"/>
        <v>73000</v>
      </c>
      <c r="F17" s="175">
        <f t="shared" si="1"/>
        <v>73200</v>
      </c>
      <c r="G17" s="175">
        <f t="shared" si="1"/>
        <v>48868</v>
      </c>
      <c r="H17" s="56">
        <f t="shared" si="1"/>
        <v>18169</v>
      </c>
      <c r="I17" s="57">
        <f t="shared" si="1"/>
        <v>-30699</v>
      </c>
      <c r="J17" s="52"/>
    </row>
    <row r="18" spans="1:10" ht="12.75">
      <c r="A18" s="15">
        <v>230</v>
      </c>
      <c r="B18" s="4" t="s">
        <v>17</v>
      </c>
      <c r="C18" s="44"/>
      <c r="D18" s="173"/>
      <c r="E18" s="173"/>
      <c r="F18" s="173"/>
      <c r="G18" s="173"/>
      <c r="H18" s="44"/>
      <c r="I18" s="30">
        <f>H18-G18</f>
        <v>0</v>
      </c>
      <c r="J18" s="2"/>
    </row>
    <row r="19" spans="1:10" ht="12.75">
      <c r="A19" s="15">
        <v>231</v>
      </c>
      <c r="B19" s="4" t="s">
        <v>18</v>
      </c>
      <c r="C19" s="44"/>
      <c r="D19" s="173">
        <v>2000</v>
      </c>
      <c r="E19" s="173"/>
      <c r="F19" s="173">
        <v>2000</v>
      </c>
      <c r="G19" s="173">
        <v>2000</v>
      </c>
      <c r="H19" s="44">
        <v>876</v>
      </c>
      <c r="I19" s="30">
        <f>H19-G19</f>
        <v>-1124</v>
      </c>
      <c r="J19" s="2"/>
    </row>
    <row r="20" spans="1:10" ht="12.75">
      <c r="A20" s="15">
        <v>232</v>
      </c>
      <c r="B20" s="4" t="s">
        <v>19</v>
      </c>
      <c r="C20" s="44"/>
      <c r="D20" s="173"/>
      <c r="E20" s="173"/>
      <c r="F20" s="173"/>
      <c r="G20" s="173"/>
      <c r="H20" s="44"/>
      <c r="I20" s="30">
        <f>H20-G20</f>
        <v>0</v>
      </c>
      <c r="J20" s="2"/>
    </row>
    <row r="21" spans="1:10" ht="12.75">
      <c r="A21" s="28" t="s">
        <v>20</v>
      </c>
      <c r="B21" s="39" t="s">
        <v>31</v>
      </c>
      <c r="C21" s="29">
        <f>SUM(C18:C20)</f>
        <v>0</v>
      </c>
      <c r="D21" s="176">
        <f aca="true" t="shared" si="2" ref="D21:I21">SUM(D18:D20)</f>
        <v>2000</v>
      </c>
      <c r="E21" s="176">
        <f t="shared" si="2"/>
        <v>0</v>
      </c>
      <c r="F21" s="176">
        <f t="shared" si="2"/>
        <v>2000</v>
      </c>
      <c r="G21" s="176">
        <f t="shared" si="2"/>
        <v>2000</v>
      </c>
      <c r="H21" s="29">
        <f t="shared" si="2"/>
        <v>876</v>
      </c>
      <c r="I21" s="35">
        <f t="shared" si="2"/>
        <v>-1124</v>
      </c>
      <c r="J21" s="2"/>
    </row>
    <row r="22" spans="1:10" ht="12.75">
      <c r="A22" s="15">
        <v>230</v>
      </c>
      <c r="B22" s="4" t="s">
        <v>17</v>
      </c>
      <c r="C22" s="45"/>
      <c r="D22" s="177"/>
      <c r="E22" s="177"/>
      <c r="F22" s="177"/>
      <c r="G22" s="177"/>
      <c r="H22" s="45"/>
      <c r="I22" s="30">
        <f>H22-G22</f>
        <v>0</v>
      </c>
      <c r="J22" s="2"/>
    </row>
    <row r="23" spans="1:10" ht="12.75">
      <c r="A23" s="15">
        <v>231</v>
      </c>
      <c r="B23" s="4" t="s">
        <v>18</v>
      </c>
      <c r="C23" s="45"/>
      <c r="D23" s="177"/>
      <c r="E23" s="177"/>
      <c r="F23" s="177"/>
      <c r="G23" s="177"/>
      <c r="H23" s="45"/>
      <c r="I23" s="30">
        <f>H23-G23</f>
        <v>0</v>
      </c>
      <c r="J23" s="2"/>
    </row>
    <row r="24" spans="1:10" ht="12.75">
      <c r="A24" s="15">
        <v>232</v>
      </c>
      <c r="B24" s="4" t="s">
        <v>19</v>
      </c>
      <c r="C24" s="45"/>
      <c r="D24" s="177"/>
      <c r="E24" s="177"/>
      <c r="F24" s="177"/>
      <c r="G24" s="177"/>
      <c r="H24" s="45"/>
      <c r="I24" s="30">
        <f>H24-G24</f>
        <v>0</v>
      </c>
      <c r="J24" s="2"/>
    </row>
    <row r="25" spans="1:10" ht="12.75">
      <c r="A25" s="28" t="s">
        <v>20</v>
      </c>
      <c r="B25" s="39" t="s">
        <v>32</v>
      </c>
      <c r="C25" s="29">
        <f>SUM(C22:C24)</f>
        <v>0</v>
      </c>
      <c r="D25" s="176">
        <f aca="true" t="shared" si="3" ref="D25:I25">SUM(D22:D24)</f>
        <v>0</v>
      </c>
      <c r="E25" s="176">
        <f t="shared" si="3"/>
        <v>0</v>
      </c>
      <c r="F25" s="176">
        <f t="shared" si="3"/>
        <v>0</v>
      </c>
      <c r="G25" s="176">
        <f t="shared" si="3"/>
        <v>0</v>
      </c>
      <c r="H25" s="29">
        <f t="shared" si="3"/>
        <v>0</v>
      </c>
      <c r="I25" s="35">
        <f t="shared" si="3"/>
        <v>0</v>
      </c>
      <c r="J25" s="2"/>
    </row>
    <row r="26" spans="1:10" s="53" customFormat="1" ht="12.75">
      <c r="A26" s="48" t="s">
        <v>21</v>
      </c>
      <c r="B26" s="49" t="s">
        <v>47</v>
      </c>
      <c r="C26" s="50">
        <f aca="true" t="shared" si="4" ref="C26:I26">C21+C25</f>
        <v>0</v>
      </c>
      <c r="D26" s="178">
        <f t="shared" si="4"/>
        <v>2000</v>
      </c>
      <c r="E26" s="178">
        <f t="shared" si="4"/>
        <v>0</v>
      </c>
      <c r="F26" s="178">
        <f t="shared" si="4"/>
        <v>2000</v>
      </c>
      <c r="G26" s="178">
        <f t="shared" si="4"/>
        <v>2000</v>
      </c>
      <c r="H26" s="50">
        <f t="shared" si="4"/>
        <v>876</v>
      </c>
      <c r="I26" s="51">
        <f t="shared" si="4"/>
        <v>-1124</v>
      </c>
      <c r="J26" s="52"/>
    </row>
    <row r="27" spans="1:9" ht="12.75">
      <c r="A27" s="215" t="s">
        <v>33</v>
      </c>
      <c r="B27" s="216"/>
      <c r="C27" s="18">
        <v>2512.908</v>
      </c>
      <c r="D27" s="179"/>
      <c r="E27" s="179"/>
      <c r="F27" s="179"/>
      <c r="G27" s="179">
        <v>8143</v>
      </c>
      <c r="H27" s="46">
        <v>7183</v>
      </c>
      <c r="I27" s="36"/>
    </row>
    <row r="28" spans="1:9" s="53" customFormat="1" ht="18.75" customHeight="1" thickBot="1">
      <c r="A28" s="217" t="s">
        <v>34</v>
      </c>
      <c r="B28" s="218"/>
      <c r="C28" s="54">
        <f aca="true" t="shared" si="5" ref="C28:I28">C17+C26+C27</f>
        <v>19652.494</v>
      </c>
      <c r="D28" s="180">
        <f t="shared" si="5"/>
        <v>75000</v>
      </c>
      <c r="E28" s="180">
        <f t="shared" si="5"/>
        <v>73000</v>
      </c>
      <c r="F28" s="180">
        <f t="shared" si="5"/>
        <v>75200</v>
      </c>
      <c r="G28" s="180">
        <f t="shared" si="5"/>
        <v>59011</v>
      </c>
      <c r="H28" s="54">
        <f t="shared" si="5"/>
        <v>26228</v>
      </c>
      <c r="I28" s="101">
        <f t="shared" si="5"/>
        <v>-31823</v>
      </c>
    </row>
    <row r="29" spans="1:9" ht="23.25" customHeight="1">
      <c r="A29" s="5"/>
      <c r="B29" s="3"/>
      <c r="C29" s="3"/>
      <c r="D29" s="19"/>
      <c r="E29" s="19"/>
      <c r="F29" s="19"/>
      <c r="G29" s="19"/>
      <c r="H29" s="19"/>
      <c r="I29" s="37"/>
    </row>
  </sheetData>
  <sheetProtection/>
  <mergeCells count="5">
    <mergeCell ref="A7:A9"/>
    <mergeCell ref="I8:I9"/>
    <mergeCell ref="A27:B27"/>
    <mergeCell ref="A28:B28"/>
    <mergeCell ref="B7:B9"/>
  </mergeCells>
  <printOptions horizontalCentered="1" verticalCentered="1"/>
  <pageMargins left="0.25" right="0.25" top="0.75" bottom="0.75" header="0.3" footer="0.3"/>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2:S22"/>
  <sheetViews>
    <sheetView zoomScale="90" zoomScaleNormal="90" zoomScalePageLayoutView="0" workbookViewId="0" topLeftCell="A13">
      <selection activeCell="C25" sqref="C25"/>
    </sheetView>
  </sheetViews>
  <sheetFormatPr defaultColWidth="9.140625" defaultRowHeight="12.75"/>
  <cols>
    <col min="1" max="1" width="19.7109375" style="0" customWidth="1"/>
    <col min="2" max="2" width="45.140625" style="0" customWidth="1"/>
    <col min="3" max="3" width="22.28125" style="0" customWidth="1"/>
    <col min="4" max="4" width="14.140625" style="0" customWidth="1"/>
    <col min="5" max="5" width="17.140625" style="0" bestFit="1" customWidth="1"/>
    <col min="6" max="6" width="24.28125" style="0" customWidth="1"/>
    <col min="7" max="7" width="15.00390625" style="0" customWidth="1"/>
    <col min="8" max="8" width="12.7109375" style="0" bestFit="1" customWidth="1"/>
    <col min="9" max="9" width="10.57421875" style="0" customWidth="1"/>
    <col min="10" max="10" width="15.421875" style="0" customWidth="1"/>
    <col min="11" max="11" width="19.00390625" style="0" customWidth="1"/>
    <col min="12" max="12" width="18.8515625" style="0" customWidth="1"/>
    <col min="13" max="13" width="15.7109375" style="0" customWidth="1"/>
    <col min="14" max="14" width="16.28125" style="0" customWidth="1"/>
    <col min="15" max="15" width="17.7109375" style="0" customWidth="1"/>
    <col min="16" max="16" width="13.8515625" style="0" customWidth="1"/>
    <col min="17" max="17" width="15.421875" style="0" customWidth="1"/>
    <col min="18" max="18" width="13.00390625" style="0" customWidth="1"/>
    <col min="19" max="19" width="42.28125" style="0" customWidth="1"/>
  </cols>
  <sheetData>
    <row r="2" spans="1:19" s="61" customFormat="1" ht="18">
      <c r="A2" s="119" t="s">
        <v>69</v>
      </c>
      <c r="B2" s="120"/>
      <c r="C2" s="120"/>
      <c r="D2" s="120"/>
      <c r="E2" s="120"/>
      <c r="F2" s="120"/>
      <c r="G2" s="120"/>
      <c r="H2" s="120"/>
      <c r="I2" s="120"/>
      <c r="J2" s="120"/>
      <c r="K2" s="120"/>
      <c r="L2" s="120"/>
      <c r="M2" s="120"/>
      <c r="N2" s="120"/>
      <c r="O2" s="121"/>
      <c r="P2" s="121"/>
      <c r="Q2" s="121"/>
      <c r="R2" s="121"/>
      <c r="S2" s="121"/>
    </row>
    <row r="3" spans="1:19" s="61" customFormat="1" ht="18.75">
      <c r="A3" s="122"/>
      <c r="B3" s="123"/>
      <c r="C3" s="123"/>
      <c r="D3" s="123"/>
      <c r="E3" s="123"/>
      <c r="F3" s="123"/>
      <c r="G3" s="123"/>
      <c r="H3" s="123"/>
      <c r="I3" s="123"/>
      <c r="J3" s="123"/>
      <c r="K3" s="123"/>
      <c r="L3" s="123"/>
      <c r="M3" s="123"/>
      <c r="N3" s="123"/>
      <c r="O3" s="121"/>
      <c r="P3" s="121"/>
      <c r="Q3" s="121"/>
      <c r="R3" s="121"/>
      <c r="S3" s="121"/>
    </row>
    <row r="4" spans="1:19" ht="18.75">
      <c r="A4" s="124" t="s">
        <v>22</v>
      </c>
      <c r="B4" s="125" t="s">
        <v>85</v>
      </c>
      <c r="C4" s="126" t="s">
        <v>23</v>
      </c>
      <c r="D4" s="127">
        <v>14</v>
      </c>
      <c r="E4" s="128"/>
      <c r="F4" s="128"/>
      <c r="G4" s="128"/>
      <c r="H4" s="128"/>
      <c r="I4" s="128"/>
      <c r="J4" s="128"/>
      <c r="K4" s="129"/>
      <c r="L4" s="129"/>
      <c r="M4" s="129"/>
      <c r="N4" s="129"/>
      <c r="O4" s="130"/>
      <c r="P4" s="130"/>
      <c r="Q4" s="130"/>
      <c r="R4" s="130"/>
      <c r="S4" s="130"/>
    </row>
    <row r="5" spans="1:19" ht="18.75">
      <c r="A5" s="131"/>
      <c r="B5" s="132"/>
      <c r="C5" s="132"/>
      <c r="D5" s="132"/>
      <c r="E5" s="128"/>
      <c r="F5" s="128"/>
      <c r="G5" s="128"/>
      <c r="H5" s="128"/>
      <c r="I5" s="128"/>
      <c r="J5" s="128"/>
      <c r="K5" s="129"/>
      <c r="L5" s="129"/>
      <c r="M5" s="129"/>
      <c r="N5" s="129"/>
      <c r="O5" s="130"/>
      <c r="P5" s="130"/>
      <c r="Q5" s="130"/>
      <c r="R5" s="130"/>
      <c r="S5" s="130"/>
    </row>
    <row r="6" spans="1:19" ht="18.75">
      <c r="A6" s="124" t="s">
        <v>1</v>
      </c>
      <c r="B6" s="125" t="s">
        <v>84</v>
      </c>
      <c r="C6" s="126" t="s">
        <v>46</v>
      </c>
      <c r="D6" s="133" t="s">
        <v>83</v>
      </c>
      <c r="E6" s="134"/>
      <c r="F6" s="135"/>
      <c r="G6" s="135"/>
      <c r="H6" s="135"/>
      <c r="I6" s="135"/>
      <c r="J6" s="135"/>
      <c r="K6" s="129"/>
      <c r="L6" s="129"/>
      <c r="M6" s="129"/>
      <c r="N6" s="129"/>
      <c r="O6" s="130"/>
      <c r="P6" s="130"/>
      <c r="Q6" s="130"/>
      <c r="R6" s="130"/>
      <c r="S6" s="130"/>
    </row>
    <row r="7" spans="1:19" ht="18.75" thickBot="1">
      <c r="A7" s="248"/>
      <c r="B7" s="249"/>
      <c r="C7" s="130"/>
      <c r="D7" s="130"/>
      <c r="E7" s="130"/>
      <c r="F7" s="130"/>
      <c r="G7" s="130"/>
      <c r="H7" s="130"/>
      <c r="I7" s="130"/>
      <c r="J7" s="130"/>
      <c r="K7" s="130"/>
      <c r="L7" s="130"/>
      <c r="M7" s="130"/>
      <c r="N7" s="130"/>
      <c r="O7" s="130"/>
      <c r="P7" s="130"/>
      <c r="Q7" s="130"/>
      <c r="R7" s="130"/>
      <c r="S7" s="130"/>
    </row>
    <row r="8" spans="1:19" s="108" customFormat="1" ht="18.75" thickBot="1">
      <c r="A8" s="136"/>
      <c r="B8" s="137" t="s">
        <v>44</v>
      </c>
      <c r="C8" s="137"/>
      <c r="D8" s="137"/>
      <c r="E8" s="137"/>
      <c r="F8" s="137" t="s">
        <v>75</v>
      </c>
      <c r="G8" s="137"/>
      <c r="H8" s="137"/>
      <c r="I8" s="137" t="s">
        <v>76</v>
      </c>
      <c r="J8" s="137"/>
      <c r="K8" s="137"/>
      <c r="L8" s="137" t="s">
        <v>77</v>
      </c>
      <c r="M8" s="137"/>
      <c r="N8" s="137"/>
      <c r="O8" s="137" t="s">
        <v>78</v>
      </c>
      <c r="P8" s="233" t="s">
        <v>82</v>
      </c>
      <c r="Q8" s="234"/>
      <c r="R8" s="235"/>
      <c r="S8" s="222" t="s">
        <v>25</v>
      </c>
    </row>
    <row r="9" spans="1:19" s="62" customFormat="1" ht="33" customHeight="1">
      <c r="A9" s="240" t="s">
        <v>0</v>
      </c>
      <c r="B9" s="242" t="s">
        <v>59</v>
      </c>
      <c r="C9" s="244" t="s">
        <v>60</v>
      </c>
      <c r="D9" s="227" t="s">
        <v>107</v>
      </c>
      <c r="E9" s="229" t="s">
        <v>108</v>
      </c>
      <c r="F9" s="225" t="s">
        <v>109</v>
      </c>
      <c r="G9" s="227" t="s">
        <v>119</v>
      </c>
      <c r="H9" s="229" t="s">
        <v>120</v>
      </c>
      <c r="I9" s="225" t="s">
        <v>121</v>
      </c>
      <c r="J9" s="227" t="s">
        <v>125</v>
      </c>
      <c r="K9" s="229" t="s">
        <v>126</v>
      </c>
      <c r="L9" s="225" t="s">
        <v>127</v>
      </c>
      <c r="M9" s="227" t="s">
        <v>128</v>
      </c>
      <c r="N9" s="229" t="s">
        <v>129</v>
      </c>
      <c r="O9" s="225" t="s">
        <v>130</v>
      </c>
      <c r="P9" s="246" t="s">
        <v>79</v>
      </c>
      <c r="Q9" s="236" t="s">
        <v>80</v>
      </c>
      <c r="R9" s="231" t="s">
        <v>81</v>
      </c>
      <c r="S9" s="223"/>
    </row>
    <row r="10" spans="1:19" s="62" customFormat="1" ht="96" customHeight="1">
      <c r="A10" s="241"/>
      <c r="B10" s="243"/>
      <c r="C10" s="245"/>
      <c r="D10" s="228"/>
      <c r="E10" s="230"/>
      <c r="F10" s="226"/>
      <c r="G10" s="228"/>
      <c r="H10" s="230"/>
      <c r="I10" s="226"/>
      <c r="J10" s="228"/>
      <c r="K10" s="230"/>
      <c r="L10" s="226"/>
      <c r="M10" s="228"/>
      <c r="N10" s="230"/>
      <c r="O10" s="226"/>
      <c r="P10" s="247"/>
      <c r="Q10" s="237"/>
      <c r="R10" s="232"/>
      <c r="S10" s="224"/>
    </row>
    <row r="11" spans="1:19" s="41" customFormat="1" ht="144">
      <c r="A11" s="138" t="s">
        <v>112</v>
      </c>
      <c r="B11" s="172" t="s">
        <v>88</v>
      </c>
      <c r="C11" s="140" t="s">
        <v>94</v>
      </c>
      <c r="D11" s="141">
        <v>567</v>
      </c>
      <c r="E11" s="142">
        <v>11729.435</v>
      </c>
      <c r="F11" s="143">
        <f>E11/D11</f>
        <v>20.686834215167547</v>
      </c>
      <c r="G11" s="141">
        <v>2300</v>
      </c>
      <c r="H11" s="142">
        <v>52700</v>
      </c>
      <c r="I11" s="143">
        <f>H11/G11</f>
        <v>22.91304347826087</v>
      </c>
      <c r="J11" s="205">
        <v>1533</v>
      </c>
      <c r="K11" s="206">
        <v>35200</v>
      </c>
      <c r="L11" s="143">
        <f>K11/J11</f>
        <v>22.961513372472275</v>
      </c>
      <c r="M11" s="141">
        <f>346+181</f>
        <v>527</v>
      </c>
      <c r="N11" s="142">
        <v>16803</v>
      </c>
      <c r="O11" s="143">
        <f>N11/M11</f>
        <v>31.8842504743833</v>
      </c>
      <c r="P11" s="144">
        <f>O11-F11</f>
        <v>11.197416259215753</v>
      </c>
      <c r="Q11" s="145">
        <f>O11-I11</f>
        <v>8.97120699612243</v>
      </c>
      <c r="R11" s="143">
        <f>O11-L11</f>
        <v>8.922737101911025</v>
      </c>
      <c r="S11" s="146" t="s">
        <v>142</v>
      </c>
    </row>
    <row r="12" spans="1:19" s="41" customFormat="1" ht="144">
      <c r="A12" s="138" t="s">
        <v>113</v>
      </c>
      <c r="B12" s="172" t="s">
        <v>89</v>
      </c>
      <c r="C12" s="140" t="s">
        <v>94</v>
      </c>
      <c r="D12" s="141">
        <v>383</v>
      </c>
      <c r="E12" s="142">
        <v>7923.058</v>
      </c>
      <c r="F12" s="143">
        <f>E12/D12</f>
        <v>20.68683550913838</v>
      </c>
      <c r="G12" s="141">
        <v>1000</v>
      </c>
      <c r="H12" s="142">
        <v>20500</v>
      </c>
      <c r="I12" s="143">
        <f>H12/G12</f>
        <v>20.5</v>
      </c>
      <c r="J12" s="205">
        <v>667</v>
      </c>
      <c r="K12" s="206">
        <v>13668</v>
      </c>
      <c r="L12" s="143">
        <f>K12/J12</f>
        <v>20.49175412293853</v>
      </c>
      <c r="M12" s="141">
        <f>267+292</f>
        <v>559</v>
      </c>
      <c r="N12" s="142">
        <v>1366</v>
      </c>
      <c r="O12" s="143">
        <f>N12/M12</f>
        <v>2.443649373881932</v>
      </c>
      <c r="P12" s="144">
        <f>O12-F12</f>
        <v>-18.243186135256447</v>
      </c>
      <c r="Q12" s="145">
        <f>O12-I12</f>
        <v>-18.056350626118068</v>
      </c>
      <c r="R12" s="143">
        <f>O12-L12</f>
        <v>-18.0481047490566</v>
      </c>
      <c r="S12" s="146" t="s">
        <v>143</v>
      </c>
    </row>
    <row r="13" spans="1:19" s="41" customFormat="1" ht="54">
      <c r="A13" s="147" t="s">
        <v>114</v>
      </c>
      <c r="B13" s="139" t="s">
        <v>99</v>
      </c>
      <c r="C13" s="140" t="s">
        <v>100</v>
      </c>
      <c r="D13" s="141">
        <v>0.01</v>
      </c>
      <c r="E13" s="142">
        <v>0</v>
      </c>
      <c r="F13" s="143">
        <f>E13/D13</f>
        <v>0</v>
      </c>
      <c r="G13" s="141">
        <v>23</v>
      </c>
      <c r="H13" s="142">
        <v>1000</v>
      </c>
      <c r="I13" s="143">
        <f>H13/G13</f>
        <v>43.47826086956522</v>
      </c>
      <c r="J13" s="205">
        <v>23</v>
      </c>
      <c r="K13" s="206">
        <v>600</v>
      </c>
      <c r="L13" s="143">
        <f>K13/J13</f>
        <v>26.08695652173913</v>
      </c>
      <c r="M13" s="141">
        <v>24</v>
      </c>
      <c r="N13" s="142">
        <v>558</v>
      </c>
      <c r="O13" s="143">
        <f>N13/M13</f>
        <v>23.25</v>
      </c>
      <c r="P13" s="144">
        <f>O13-F13</f>
        <v>23.25</v>
      </c>
      <c r="Q13" s="145">
        <f>O13-I13</f>
        <v>-20.22826086956522</v>
      </c>
      <c r="R13" s="143">
        <f>O13-L13</f>
        <v>-2.836956521739129</v>
      </c>
      <c r="S13" s="146" t="s">
        <v>117</v>
      </c>
    </row>
    <row r="14" spans="1:19" s="41" customFormat="1" ht="54.75" thickBot="1">
      <c r="A14" s="147" t="s">
        <v>118</v>
      </c>
      <c r="B14" s="148" t="s">
        <v>101</v>
      </c>
      <c r="C14" s="149" t="s">
        <v>100</v>
      </c>
      <c r="D14" s="150">
        <v>0.01</v>
      </c>
      <c r="E14" s="151">
        <v>0</v>
      </c>
      <c r="F14" s="181">
        <f>E14/D14</f>
        <v>0</v>
      </c>
      <c r="G14" s="150">
        <v>23</v>
      </c>
      <c r="H14" s="151">
        <v>1000</v>
      </c>
      <c r="I14" s="181">
        <f>H14/G14</f>
        <v>43.47826086956522</v>
      </c>
      <c r="J14" s="207">
        <v>23</v>
      </c>
      <c r="K14" s="208">
        <v>400</v>
      </c>
      <c r="L14" s="152">
        <f>K14/J14</f>
        <v>17.391304347826086</v>
      </c>
      <c r="M14" s="150">
        <v>30</v>
      </c>
      <c r="N14" s="151">
        <v>318</v>
      </c>
      <c r="O14" s="152">
        <f>N14/M14</f>
        <v>10.6</v>
      </c>
      <c r="P14" s="153">
        <f>O14-F14</f>
        <v>10.6</v>
      </c>
      <c r="Q14" s="154">
        <f>O14-I14</f>
        <v>-32.87826086956522</v>
      </c>
      <c r="R14" s="152">
        <f>O14-L14</f>
        <v>-6.791304347826086</v>
      </c>
      <c r="S14" s="146" t="s">
        <v>117</v>
      </c>
    </row>
    <row r="15" spans="1:19" s="41" customFormat="1" ht="91.5" thickBot="1" thickTop="1">
      <c r="A15" s="147" t="s">
        <v>123</v>
      </c>
      <c r="B15" s="148" t="s">
        <v>124</v>
      </c>
      <c r="C15" s="149" t="s">
        <v>100</v>
      </c>
      <c r="D15" s="150">
        <v>0.01</v>
      </c>
      <c r="E15" s="202">
        <v>0</v>
      </c>
      <c r="F15" s="204">
        <f>E15/D15</f>
        <v>0</v>
      </c>
      <c r="G15" s="203">
        <v>0.01</v>
      </c>
      <c r="H15" s="202">
        <v>0</v>
      </c>
      <c r="I15" s="204">
        <f>H15/G15</f>
        <v>0</v>
      </c>
      <c r="J15" s="209">
        <v>10</v>
      </c>
      <c r="K15" s="208">
        <v>1000</v>
      </c>
      <c r="L15" s="152">
        <f>K15/J15</f>
        <v>100</v>
      </c>
      <c r="M15" s="150">
        <v>0.01</v>
      </c>
      <c r="N15" s="151">
        <v>0</v>
      </c>
      <c r="O15" s="152">
        <f>N15/M15</f>
        <v>0</v>
      </c>
      <c r="P15" s="153">
        <f>O15-F15</f>
        <v>0</v>
      </c>
      <c r="Q15" s="154">
        <f>O15-I15</f>
        <v>0</v>
      </c>
      <c r="R15" s="152">
        <f>O15-L15</f>
        <v>-100</v>
      </c>
      <c r="S15" s="146" t="s">
        <v>134</v>
      </c>
    </row>
    <row r="16" spans="1:19" s="27" customFormat="1" ht="18.75" thickTop="1">
      <c r="A16" s="155"/>
      <c r="B16" s="156"/>
      <c r="C16" s="155"/>
      <c r="D16" s="155"/>
      <c r="E16" s="155"/>
      <c r="F16" s="155"/>
      <c r="G16" s="155"/>
      <c r="H16" s="155"/>
      <c r="I16" s="155"/>
      <c r="J16" s="155"/>
      <c r="K16" s="155"/>
      <c r="L16" s="155"/>
      <c r="M16" s="155"/>
      <c r="N16" s="155"/>
      <c r="O16" s="155"/>
      <c r="P16" s="155"/>
      <c r="Q16" s="155"/>
      <c r="R16" s="155"/>
      <c r="S16" s="155"/>
    </row>
    <row r="17" spans="1:19" ht="18.75" thickBot="1">
      <c r="A17" s="238" t="s">
        <v>68</v>
      </c>
      <c r="B17" s="239"/>
      <c r="C17" s="239"/>
      <c r="D17" s="239"/>
      <c r="E17" s="239"/>
      <c r="F17" s="239"/>
      <c r="G17" s="130"/>
      <c r="H17" s="130"/>
      <c r="I17" s="130"/>
      <c r="J17" s="130"/>
      <c r="K17" s="130"/>
      <c r="L17" s="130"/>
      <c r="M17" s="130"/>
      <c r="N17" s="130"/>
      <c r="O17" s="130"/>
      <c r="P17" s="130"/>
      <c r="Q17" s="130"/>
      <c r="R17" s="130"/>
      <c r="S17" s="130"/>
    </row>
    <row r="18" spans="1:19" ht="54.75" thickTop="1">
      <c r="A18" s="157" t="s">
        <v>0</v>
      </c>
      <c r="B18" s="158" t="s">
        <v>59</v>
      </c>
      <c r="C18" s="159" t="s">
        <v>66</v>
      </c>
      <c r="D18" s="159" t="s">
        <v>48</v>
      </c>
      <c r="E18" s="159" t="s">
        <v>67</v>
      </c>
      <c r="F18" s="160" t="s">
        <v>25</v>
      </c>
      <c r="G18" s="130"/>
      <c r="H18" s="130"/>
      <c r="I18" s="130"/>
      <c r="J18" s="130"/>
      <c r="K18" s="130"/>
      <c r="L18" s="130"/>
      <c r="M18" s="130"/>
      <c r="N18" s="130"/>
      <c r="O18" s="130"/>
      <c r="P18" s="130"/>
      <c r="Q18" s="130"/>
      <c r="R18" s="130"/>
      <c r="S18" s="130"/>
    </row>
    <row r="19" spans="1:19" ht="18">
      <c r="A19" s="161" t="s">
        <v>61</v>
      </c>
      <c r="B19" s="162" t="s">
        <v>74</v>
      </c>
      <c r="C19" s="162"/>
      <c r="D19" s="162"/>
      <c r="E19" s="163">
        <v>0</v>
      </c>
      <c r="F19" s="164"/>
      <c r="G19" s="130"/>
      <c r="H19" s="130"/>
      <c r="I19" s="130"/>
      <c r="J19" s="130"/>
      <c r="K19" s="130"/>
      <c r="L19" s="130"/>
      <c r="M19" s="130"/>
      <c r="N19" s="130"/>
      <c r="O19" s="130"/>
      <c r="P19" s="130"/>
      <c r="Q19" s="130"/>
      <c r="R19" s="130"/>
      <c r="S19" s="130"/>
    </row>
    <row r="20" spans="1:19" ht="18.75" thickBot="1">
      <c r="A20" s="165" t="s">
        <v>35</v>
      </c>
      <c r="B20" s="166" t="s">
        <v>62</v>
      </c>
      <c r="C20" s="167"/>
      <c r="D20" s="167"/>
      <c r="E20" s="168">
        <v>0</v>
      </c>
      <c r="F20" s="169"/>
      <c r="G20" s="130"/>
      <c r="H20" s="130"/>
      <c r="I20" s="130"/>
      <c r="J20" s="130"/>
      <c r="K20" s="130"/>
      <c r="L20" s="130"/>
      <c r="M20" s="130"/>
      <c r="N20" s="130"/>
      <c r="O20" s="130"/>
      <c r="P20" s="130"/>
      <c r="Q20" s="130"/>
      <c r="R20" s="130"/>
      <c r="S20" s="130"/>
    </row>
    <row r="21" spans="1:19" s="27" customFormat="1" ht="18.75" thickTop="1">
      <c r="A21" s="170"/>
      <c r="B21" s="170"/>
      <c r="C21" s="170"/>
      <c r="D21" s="170"/>
      <c r="E21" s="171"/>
      <c r="F21" s="170"/>
      <c r="G21" s="155"/>
      <c r="H21" s="155"/>
      <c r="I21" s="155"/>
      <c r="J21" s="155"/>
      <c r="K21" s="155"/>
      <c r="L21" s="155"/>
      <c r="M21" s="155"/>
      <c r="N21" s="155"/>
      <c r="O21" s="155"/>
      <c r="P21" s="155"/>
      <c r="Q21" s="155"/>
      <c r="R21" s="155"/>
      <c r="S21" s="155"/>
    </row>
    <row r="22" spans="1:19" ht="18">
      <c r="A22" s="130"/>
      <c r="B22" s="130"/>
      <c r="C22" s="130"/>
      <c r="D22" s="130"/>
      <c r="E22" s="130"/>
      <c r="F22" s="130"/>
      <c r="G22" s="130"/>
      <c r="H22" s="130"/>
      <c r="I22" s="130"/>
      <c r="J22" s="130"/>
      <c r="K22" s="130"/>
      <c r="L22" s="130"/>
      <c r="M22" s="130"/>
      <c r="N22" s="130"/>
      <c r="O22" s="130"/>
      <c r="P22" s="130"/>
      <c r="Q22" s="130"/>
      <c r="R22" s="130"/>
      <c r="S22" s="130"/>
    </row>
  </sheetData>
  <sheetProtection/>
  <mergeCells count="22">
    <mergeCell ref="A7:B7"/>
    <mergeCell ref="F9:F10"/>
    <mergeCell ref="L9:L10"/>
    <mergeCell ref="E9:E10"/>
    <mergeCell ref="G9:G10"/>
    <mergeCell ref="Q9:Q10"/>
    <mergeCell ref="A17:F17"/>
    <mergeCell ref="A9:A10"/>
    <mergeCell ref="B9:B10"/>
    <mergeCell ref="C9:C10"/>
    <mergeCell ref="D9:D10"/>
    <mergeCell ref="H9:H10"/>
    <mergeCell ref="P9:P10"/>
    <mergeCell ref="J9:J10"/>
    <mergeCell ref="K9:K10"/>
    <mergeCell ref="S8:S10"/>
    <mergeCell ref="I9:I10"/>
    <mergeCell ref="M9:M10"/>
    <mergeCell ref="N9:N10"/>
    <mergeCell ref="O9:O10"/>
    <mergeCell ref="R9:R10"/>
    <mergeCell ref="P8:R8"/>
  </mergeCells>
  <printOptions horizontalCentered="1" verticalCentered="1"/>
  <pageMargins left="0.25" right="0.25" top="0.75" bottom="0.75" header="0.3" footer="0.3"/>
  <pageSetup fitToHeight="0" fitToWidth="1"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sheetPr>
    <pageSetUpPr fitToPage="1"/>
  </sheetPr>
  <dimension ref="A2:J17"/>
  <sheetViews>
    <sheetView zoomScalePageLayoutView="0" workbookViewId="0" topLeftCell="A13">
      <selection activeCell="C31" sqref="C31"/>
    </sheetView>
  </sheetViews>
  <sheetFormatPr defaultColWidth="9.140625" defaultRowHeight="12.75"/>
  <cols>
    <col min="1" max="1" width="14.00390625" style="12" customWidth="1"/>
    <col min="2" max="2" width="48.57421875" style="12" customWidth="1"/>
    <col min="3" max="3" width="22.421875" style="0" customWidth="1"/>
    <col min="4" max="4" width="27.57421875" style="0" customWidth="1"/>
    <col min="5" max="5" width="12.7109375" style="12" customWidth="1"/>
    <col min="6" max="6" width="14.8515625" style="12" customWidth="1"/>
    <col min="7" max="7" width="12.28125" style="12" customWidth="1"/>
    <col min="8" max="8" width="12.00390625" style="12" customWidth="1"/>
    <col min="9" max="9" width="12.8515625" style="12" customWidth="1"/>
    <col min="10" max="10" width="45.8515625" style="74" customWidth="1"/>
  </cols>
  <sheetData>
    <row r="2" spans="1:10" s="61" customFormat="1" ht="15.75">
      <c r="A2" s="67" t="s">
        <v>70</v>
      </c>
      <c r="B2" s="31"/>
      <c r="C2" s="68"/>
      <c r="E2" s="31"/>
      <c r="F2" s="31"/>
      <c r="G2" s="31"/>
      <c r="H2" s="31"/>
      <c r="I2" s="31"/>
      <c r="J2" s="98"/>
    </row>
    <row r="3" spans="1:9" s="74" customFormat="1" ht="18.75" customHeight="1">
      <c r="A3" s="102" t="s">
        <v>141</v>
      </c>
      <c r="B3" s="32"/>
      <c r="C3" s="103"/>
      <c r="E3" s="32"/>
      <c r="F3" s="32"/>
      <c r="G3" s="32"/>
      <c r="H3" s="32"/>
      <c r="I3" s="32"/>
    </row>
    <row r="4" ht="13.5" thickBot="1"/>
    <row r="5" spans="1:10" s="64" customFormat="1" ht="33.75" customHeight="1">
      <c r="A5" s="69" t="s">
        <v>46</v>
      </c>
      <c r="B5" s="109" t="s">
        <v>83</v>
      </c>
      <c r="C5" s="100" t="s">
        <v>36</v>
      </c>
      <c r="D5" s="252" t="s">
        <v>86</v>
      </c>
      <c r="E5" s="252"/>
      <c r="F5" s="252"/>
      <c r="G5" s="252"/>
      <c r="H5" s="252"/>
      <c r="I5" s="252"/>
      <c r="J5" s="194" t="s">
        <v>25</v>
      </c>
    </row>
    <row r="6" spans="1:10" s="64" customFormat="1" ht="93.75" customHeight="1">
      <c r="A6" s="73" t="s">
        <v>49</v>
      </c>
      <c r="B6" s="70" t="s">
        <v>90</v>
      </c>
      <c r="C6" s="116"/>
      <c r="D6" s="96"/>
      <c r="E6" s="96"/>
      <c r="F6" s="96"/>
      <c r="G6" s="96"/>
      <c r="H6" s="96"/>
      <c r="I6" s="96"/>
      <c r="J6" s="195" t="s">
        <v>139</v>
      </c>
    </row>
    <row r="7" spans="1:10" s="64" customFormat="1" ht="15.75" customHeight="1">
      <c r="A7" s="99"/>
      <c r="B7" s="96"/>
      <c r="C7" s="63"/>
      <c r="D7" s="251" t="s">
        <v>58</v>
      </c>
      <c r="E7" s="251"/>
      <c r="F7" s="251"/>
      <c r="G7" s="251"/>
      <c r="H7" s="251"/>
      <c r="I7" s="251"/>
      <c r="J7" s="196" t="s">
        <v>53</v>
      </c>
    </row>
    <row r="8" spans="1:10" s="66" customFormat="1" ht="51">
      <c r="A8" s="250" t="s">
        <v>56</v>
      </c>
      <c r="B8" s="251"/>
      <c r="C8" s="65" t="s">
        <v>54</v>
      </c>
      <c r="D8" s="65" t="s">
        <v>57</v>
      </c>
      <c r="E8" s="65" t="s">
        <v>110</v>
      </c>
      <c r="F8" s="65" t="s">
        <v>111</v>
      </c>
      <c r="G8" s="65" t="s">
        <v>135</v>
      </c>
      <c r="H8" s="65" t="s">
        <v>140</v>
      </c>
      <c r="I8" s="186" t="s">
        <v>55</v>
      </c>
      <c r="J8" s="197"/>
    </row>
    <row r="9" spans="1:10" s="64" customFormat="1" ht="15">
      <c r="A9" s="72" t="s">
        <v>50</v>
      </c>
      <c r="B9" s="71" t="s">
        <v>91</v>
      </c>
      <c r="C9" s="95"/>
      <c r="D9" s="96"/>
      <c r="E9" s="96"/>
      <c r="F9" s="97"/>
      <c r="G9" s="97"/>
      <c r="H9" s="97"/>
      <c r="I9" s="187"/>
      <c r="J9" s="198"/>
    </row>
    <row r="10" spans="1:10" s="64" customFormat="1" ht="63.75">
      <c r="A10" s="72"/>
      <c r="B10" s="96"/>
      <c r="C10" s="188" t="s">
        <v>112</v>
      </c>
      <c r="D10" s="70" t="s">
        <v>92</v>
      </c>
      <c r="E10" s="189">
        <v>567</v>
      </c>
      <c r="F10" s="190">
        <v>2300</v>
      </c>
      <c r="G10" s="190">
        <f>(2300/12)*8</f>
        <v>1533.3333333333333</v>
      </c>
      <c r="H10" s="190">
        <v>527</v>
      </c>
      <c r="I10" s="191">
        <f>H10/G10</f>
        <v>0.34369565217391307</v>
      </c>
      <c r="J10" s="199" t="s">
        <v>142</v>
      </c>
    </row>
    <row r="11" spans="1:10" s="64" customFormat="1" ht="63.75">
      <c r="A11" s="72"/>
      <c r="B11" s="63"/>
      <c r="C11" s="188" t="s">
        <v>113</v>
      </c>
      <c r="D11" s="70" t="s">
        <v>93</v>
      </c>
      <c r="E11" s="189">
        <v>383</v>
      </c>
      <c r="F11" s="190">
        <v>1000</v>
      </c>
      <c r="G11" s="190">
        <f>(1000/12)*8</f>
        <v>666.6666666666666</v>
      </c>
      <c r="H11" s="190">
        <v>559</v>
      </c>
      <c r="I11" s="191">
        <f>H11/G11</f>
        <v>0.8385</v>
      </c>
      <c r="J11" s="199" t="s">
        <v>143</v>
      </c>
    </row>
    <row r="12" spans="1:10" s="64" customFormat="1" ht="46.5" customHeight="1">
      <c r="A12" s="72" t="s">
        <v>102</v>
      </c>
      <c r="B12" s="70" t="s">
        <v>103</v>
      </c>
      <c r="C12" s="96" t="s">
        <v>53</v>
      </c>
      <c r="D12" s="96" t="s">
        <v>104</v>
      </c>
      <c r="E12" s="111"/>
      <c r="F12" s="111"/>
      <c r="G12" s="111"/>
      <c r="H12" s="111"/>
      <c r="I12" s="111"/>
      <c r="J12" s="198"/>
    </row>
    <row r="13" spans="1:10" s="64" customFormat="1" ht="29.25" customHeight="1">
      <c r="A13" s="200"/>
      <c r="B13" s="63"/>
      <c r="C13" s="70" t="s">
        <v>114</v>
      </c>
      <c r="D13" s="70" t="s">
        <v>137</v>
      </c>
      <c r="E13" s="112">
        <v>0</v>
      </c>
      <c r="F13" s="112">
        <v>23</v>
      </c>
      <c r="G13" s="112">
        <v>23</v>
      </c>
      <c r="H13" s="112">
        <v>24</v>
      </c>
      <c r="I13" s="192">
        <f>H13/G13</f>
        <v>1.0434782608695652</v>
      </c>
      <c r="J13" s="198" t="s">
        <v>117</v>
      </c>
    </row>
    <row r="14" spans="1:10" s="64" customFormat="1" ht="42.75" customHeight="1">
      <c r="A14" s="72" t="s">
        <v>105</v>
      </c>
      <c r="B14" s="70" t="s">
        <v>106</v>
      </c>
      <c r="C14" s="96" t="s">
        <v>53</v>
      </c>
      <c r="D14" s="96" t="s">
        <v>104</v>
      </c>
      <c r="E14" s="193"/>
      <c r="F14" s="193"/>
      <c r="G14" s="193"/>
      <c r="H14" s="193"/>
      <c r="I14" s="187"/>
      <c r="J14" s="198"/>
    </row>
    <row r="15" spans="1:10" s="64" customFormat="1" ht="44.25" customHeight="1">
      <c r="A15" s="72"/>
      <c r="B15" s="63"/>
      <c r="C15" s="70" t="s">
        <v>118</v>
      </c>
      <c r="D15" s="70" t="s">
        <v>138</v>
      </c>
      <c r="E15" s="112">
        <v>0</v>
      </c>
      <c r="F15" s="112">
        <v>23</v>
      </c>
      <c r="G15" s="112">
        <v>23</v>
      </c>
      <c r="H15" s="112">
        <v>30</v>
      </c>
      <c r="I15" s="192">
        <f>H15/G15</f>
        <v>1.3043478260869565</v>
      </c>
      <c r="J15" s="198" t="s">
        <v>117</v>
      </c>
    </row>
    <row r="16" spans="1:10" s="64" customFormat="1" ht="42.75" customHeight="1">
      <c r="A16" s="72" t="s">
        <v>131</v>
      </c>
      <c r="B16" s="70" t="s">
        <v>124</v>
      </c>
      <c r="C16" s="96" t="s">
        <v>53</v>
      </c>
      <c r="D16" s="96" t="s">
        <v>104</v>
      </c>
      <c r="E16" s="193"/>
      <c r="F16" s="193"/>
      <c r="G16" s="193"/>
      <c r="H16" s="193"/>
      <c r="I16" s="187"/>
      <c r="J16" s="198"/>
    </row>
    <row r="17" spans="1:10" s="64" customFormat="1" ht="44.25" customHeight="1" thickBot="1">
      <c r="A17" s="113"/>
      <c r="B17" s="117"/>
      <c r="C17" s="114" t="s">
        <v>123</v>
      </c>
      <c r="D17" s="114" t="s">
        <v>124</v>
      </c>
      <c r="E17" s="118">
        <v>0</v>
      </c>
      <c r="F17" s="118">
        <v>10</v>
      </c>
      <c r="G17" s="118">
        <v>10</v>
      </c>
      <c r="H17" s="118">
        <v>0</v>
      </c>
      <c r="I17" s="201">
        <f>H17/G17</f>
        <v>0</v>
      </c>
      <c r="J17" s="185" t="s">
        <v>134</v>
      </c>
    </row>
  </sheetData>
  <sheetProtection/>
  <mergeCells count="3">
    <mergeCell ref="A8:B8"/>
    <mergeCell ref="D7:I7"/>
    <mergeCell ref="D5:I5"/>
  </mergeCells>
  <printOptions horizontalCentered="1" verticalCentered="1"/>
  <pageMargins left="0.25" right="0.25" top="0.75" bottom="0.75" header="0.3" footer="0.3"/>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2:K14"/>
  <sheetViews>
    <sheetView tabSelected="1" zoomScale="90" zoomScaleNormal="90" zoomScalePageLayoutView="0" workbookViewId="0" topLeftCell="A1">
      <selection activeCell="F30" sqref="F30"/>
    </sheetView>
  </sheetViews>
  <sheetFormatPr defaultColWidth="9.140625" defaultRowHeight="12.75"/>
  <cols>
    <col min="1" max="1" width="13.00390625" style="77" customWidth="1"/>
    <col min="2" max="2" width="22.7109375" style="77" bestFit="1" customWidth="1"/>
    <col min="3" max="3" width="14.140625" style="77" customWidth="1"/>
    <col min="4" max="4" width="15.421875" style="77" customWidth="1"/>
    <col min="5" max="5" width="17.421875" style="77" customWidth="1"/>
    <col min="6" max="6" width="17.57421875" style="77" customWidth="1"/>
    <col min="7" max="7" width="19.7109375" style="77" customWidth="1"/>
    <col min="8" max="8" width="21.8515625" style="77" customWidth="1"/>
    <col min="9" max="9" width="24.8515625" style="77" customWidth="1"/>
    <col min="10" max="10" width="29.00390625" style="77" customWidth="1"/>
    <col min="11" max="11" width="36.8515625" style="77" customWidth="1"/>
    <col min="12" max="12" width="18.421875" style="77" customWidth="1"/>
    <col min="13" max="16384" width="9.140625" style="77" customWidth="1"/>
  </cols>
  <sheetData>
    <row r="2" spans="1:9" s="86" customFormat="1" ht="15.75">
      <c r="A2" s="85" t="s">
        <v>71</v>
      </c>
      <c r="C2" s="87"/>
      <c r="G2" s="88"/>
      <c r="H2" s="88"/>
      <c r="I2" s="88"/>
    </row>
    <row r="3" spans="1:9" s="80" customFormat="1" ht="12.75">
      <c r="A3" s="79"/>
      <c r="G3" s="81"/>
      <c r="H3" s="81"/>
      <c r="I3" s="81"/>
    </row>
    <row r="4" spans="1:9" s="83" customFormat="1" ht="12.75">
      <c r="A4" s="82" t="s">
        <v>52</v>
      </c>
      <c r="C4" s="82"/>
      <c r="G4" s="84"/>
      <c r="H4" s="84"/>
      <c r="I4" s="84"/>
    </row>
    <row r="5" spans="3:9" ht="13.5" thickBot="1">
      <c r="C5" s="76"/>
      <c r="E5" s="76"/>
      <c r="F5" s="76"/>
      <c r="G5" s="78"/>
      <c r="H5" s="78"/>
      <c r="I5" s="78"/>
    </row>
    <row r="6" spans="1:11" ht="12.75" customHeight="1">
      <c r="A6" s="259" t="s">
        <v>29</v>
      </c>
      <c r="B6" s="258" t="s">
        <v>37</v>
      </c>
      <c r="C6" s="93" t="s">
        <v>38</v>
      </c>
      <c r="D6" s="93" t="s">
        <v>39</v>
      </c>
      <c r="E6" s="93" t="s">
        <v>51</v>
      </c>
      <c r="F6" s="93" t="s">
        <v>115</v>
      </c>
      <c r="G6" s="258" t="s">
        <v>116</v>
      </c>
      <c r="H6" s="258" t="s">
        <v>40</v>
      </c>
      <c r="I6" s="258" t="s">
        <v>136</v>
      </c>
      <c r="J6" s="258" t="s">
        <v>41</v>
      </c>
      <c r="K6" s="253" t="s">
        <v>25</v>
      </c>
    </row>
    <row r="7" spans="1:11" ht="12.75" customHeight="1">
      <c r="A7" s="260"/>
      <c r="B7" s="256"/>
      <c r="C7" s="75" t="s">
        <v>26</v>
      </c>
      <c r="D7" s="75" t="s">
        <v>42</v>
      </c>
      <c r="E7" s="75" t="s">
        <v>42</v>
      </c>
      <c r="F7" s="256" t="s">
        <v>28</v>
      </c>
      <c r="G7" s="256"/>
      <c r="H7" s="256"/>
      <c r="I7" s="256"/>
      <c r="J7" s="256"/>
      <c r="K7" s="254"/>
    </row>
    <row r="8" spans="1:11" ht="18.75" customHeight="1" thickBot="1">
      <c r="A8" s="261"/>
      <c r="B8" s="257"/>
      <c r="C8" s="94" t="s">
        <v>27</v>
      </c>
      <c r="D8" s="94" t="s">
        <v>27</v>
      </c>
      <c r="E8" s="94" t="s">
        <v>27</v>
      </c>
      <c r="F8" s="257"/>
      <c r="G8" s="257"/>
      <c r="H8" s="257"/>
      <c r="I8" s="257"/>
      <c r="J8" s="257"/>
      <c r="K8" s="255"/>
    </row>
    <row r="9" spans="1:11" ht="38.25">
      <c r="A9" s="92" t="s">
        <v>114</v>
      </c>
      <c r="B9" s="60" t="s">
        <v>99</v>
      </c>
      <c r="C9" s="115">
        <v>600</v>
      </c>
      <c r="D9" s="89">
        <v>2021</v>
      </c>
      <c r="E9" s="89">
        <v>2021</v>
      </c>
      <c r="F9" s="115">
        <v>600</v>
      </c>
      <c r="G9" s="115">
        <v>600</v>
      </c>
      <c r="H9" s="115">
        <v>558</v>
      </c>
      <c r="I9" s="115">
        <v>558</v>
      </c>
      <c r="J9" s="115">
        <v>558</v>
      </c>
      <c r="K9" s="110" t="s">
        <v>132</v>
      </c>
    </row>
    <row r="10" spans="1:11" ht="38.25">
      <c r="A10" s="92" t="s">
        <v>118</v>
      </c>
      <c r="B10" s="182" t="s">
        <v>101</v>
      </c>
      <c r="C10" s="115">
        <v>400</v>
      </c>
      <c r="D10" s="89">
        <v>2021</v>
      </c>
      <c r="E10" s="89">
        <v>2021</v>
      </c>
      <c r="F10" s="115">
        <v>400</v>
      </c>
      <c r="G10" s="115">
        <v>400</v>
      </c>
      <c r="H10" s="115">
        <v>318</v>
      </c>
      <c r="I10" s="115">
        <v>318</v>
      </c>
      <c r="J10" s="115">
        <v>318</v>
      </c>
      <c r="K10" s="110" t="s">
        <v>133</v>
      </c>
    </row>
    <row r="11" spans="1:11" ht="51.75" thickBot="1">
      <c r="A11" s="90" t="s">
        <v>123</v>
      </c>
      <c r="B11" s="183" t="s">
        <v>124</v>
      </c>
      <c r="C11" s="184">
        <v>1000</v>
      </c>
      <c r="D11" s="91">
        <v>2021</v>
      </c>
      <c r="E11" s="91">
        <v>2021</v>
      </c>
      <c r="F11" s="184">
        <v>1000</v>
      </c>
      <c r="G11" s="184">
        <v>1000</v>
      </c>
      <c r="H11" s="184">
        <v>0</v>
      </c>
      <c r="I11" s="184">
        <v>0</v>
      </c>
      <c r="J11" s="184">
        <v>0</v>
      </c>
      <c r="K11" s="185" t="s">
        <v>134</v>
      </c>
    </row>
    <row r="12" spans="1:9" ht="12.75">
      <c r="A12" s="78"/>
      <c r="B12" s="78"/>
      <c r="C12" s="78"/>
      <c r="D12" s="78"/>
      <c r="E12" s="78"/>
      <c r="F12" s="78"/>
      <c r="G12" s="78"/>
      <c r="H12" s="78"/>
      <c r="I12" s="78"/>
    </row>
    <row r="13" spans="5:9" ht="12.75">
      <c r="E13" s="78"/>
      <c r="F13" s="78"/>
      <c r="G13" s="78"/>
      <c r="H13" s="78"/>
      <c r="I13" s="78"/>
    </row>
    <row r="14" spans="7:9" ht="12.75" customHeight="1">
      <c r="G14" s="78"/>
      <c r="H14" s="78"/>
      <c r="I14" s="78"/>
    </row>
  </sheetData>
  <sheetProtection/>
  <mergeCells count="8">
    <mergeCell ref="A6:A8"/>
    <mergeCell ref="K6:K8"/>
    <mergeCell ref="F7:F8"/>
    <mergeCell ref="B6:B8"/>
    <mergeCell ref="G6:G8"/>
    <mergeCell ref="H6:H8"/>
    <mergeCell ref="I6:I8"/>
    <mergeCell ref="J6:J8"/>
  </mergeCells>
  <printOptions horizontalCentered="1" verticalCentered="1"/>
  <pageMargins left="0" right="0" top="0" bottom="0" header="0" footer="0"/>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2021-09-16T14:17:31Z</cp:lastPrinted>
  <dcterms:created xsi:type="dcterms:W3CDTF">2006-01-12T07:01:41Z</dcterms:created>
  <dcterms:modified xsi:type="dcterms:W3CDTF">2021-09-27T06:31:44Z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