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715" activeTab="0"/>
  </bookViews>
  <sheets>
    <sheet name="Aneksi nr.2" sheetId="1" r:id="rId1"/>
    <sheet name="Aneksi nr. 3 " sheetId="2" r:id="rId2"/>
    <sheet name="Aneksi nr. 4" sheetId="3" r:id="rId3"/>
    <sheet name="Aneksi nr. 5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[MacrosImport].qbop" localSheetId="1">[48]![Macros Import].qbop</definedName>
    <definedName name="[MacrosImport].qbop">[48]![Macros Import].qbop</definedName>
    <definedName name="\A" localSheetId="1">#REF!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localSheetId="1" hidden="1">'[51]DAILY from archive'!#REF!</definedName>
    <definedName name="__123Graph_A" hidden="1">'[51]DAILY from archive'!#REF!</definedName>
    <definedName name="__123Graph_AADVANCE" localSheetId="1" hidden="1">#REF!</definedName>
    <definedName name="__123Graph_AADVANCE" hidden="1">#REF!</definedName>
    <definedName name="__123Graph_ACPI/ER_LOG" localSheetId="1" hidden="1">'[1]ER'!#REF!</definedName>
    <definedName name="__123Graph_ACPI/ER_LOG" hidden="1">'[1]ER'!#REF!</definedName>
    <definedName name="__123Graph_ACUMCHANGE" localSheetId="1" hidden="1">'[39]DAILY from archive'!#REF!</definedName>
    <definedName name="__123Graph_ACUMCHANGE" hidden="1">'[39]DAILY from archive'!#REF!</definedName>
    <definedName name="__123Graph_ADAILYEXR" hidden="1">'[39]DAILY from archive'!$J$177:$J$332</definedName>
    <definedName name="__123Graph_ADAILYRATE" localSheetId="1" hidden="1">'[39]DAILY from archive'!#REF!</definedName>
    <definedName name="__123Graph_ADAILYRATE" hidden="1">'[39]DAILY from archive'!#REF!</definedName>
    <definedName name="__123Graph_AGRAPH1" localSheetId="1" hidden="1">'[8]M'!#REF!</definedName>
    <definedName name="__123Graph_AGRAPH1" hidden="1">'[8]M'!#REF!</definedName>
    <definedName name="__123Graph_AGRAPH2" localSheetId="1" hidden="1">'[8]M'!#REF!</definedName>
    <definedName name="__123Graph_AGRAPH2" hidden="1">'[8]M'!#REF!</definedName>
    <definedName name="__123Graph_AGRAPH3" localSheetId="1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localSheetId="1" hidden="1">'[1]ER'!#REF!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localSheetId="1" hidden="1">'[50]revagtrim'!#REF!</definedName>
    <definedName name="__123Graph_B" hidden="1">'[50]revagtrim'!#REF!</definedName>
    <definedName name="__123Graph_BCPI/ER_LOG" localSheetId="1" hidden="1">'[1]ER'!#REF!</definedName>
    <definedName name="__123Graph_BCPI/ER_LOG" hidden="1">'[1]ER'!#REF!</definedName>
    <definedName name="__123Graph_BCUMCHANGE" localSheetId="1" hidden="1">'[39]DAILY from archive'!#REF!</definedName>
    <definedName name="__123Graph_BCUMCHANGE" hidden="1">'[39]DAILY from archive'!#REF!</definedName>
    <definedName name="__123Graph_BDAILYEXR" localSheetId="1" hidden="1">'[39]DAILY from archive'!#REF!</definedName>
    <definedName name="__123Graph_BDAILYEXR" hidden="1">'[39]DAILY from archive'!#REF!</definedName>
    <definedName name="__123Graph_BDAILYRATE" localSheetId="1" hidden="1">'[39]DAILY from archive'!#REF!</definedName>
    <definedName name="__123Graph_BDAILYRATE" hidden="1">'[39]DAILY from archive'!#REF!</definedName>
    <definedName name="__123Graph_BIBA/IBRD" localSheetId="1" hidden="1">'[1]WB'!#REF!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localSheetId="1" hidden="1">'[1]ER'!#REF!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localSheetId="1" hidden="1">'[50]revagtrim'!#REF!</definedName>
    <definedName name="__123Graph_C" hidden="1">'[50]revagtrim'!#REF!</definedName>
    <definedName name="__123Graph_CDAILYEXR" localSheetId="1" hidden="1">'[39]DAILY from archive'!#REF!</definedName>
    <definedName name="__123Graph_CDAILYEXR" hidden="1">'[39]DAILY from archive'!#REF!</definedName>
    <definedName name="__123Graph_CDAILYRATE" localSheetId="1" hidden="1">'[39]DAILY from archive'!#REF!</definedName>
    <definedName name="__123Graph_CDAILYRATE" hidden="1">'[39]DAILY from archive'!#REF!</definedName>
    <definedName name="__123Graph_CREER" localSheetId="1" hidden="1">'[1]ER'!#REF!</definedName>
    <definedName name="__123Graph_CREER" hidden="1">'[1]ER'!#REF!</definedName>
    <definedName name="__123Graph_D" localSheetId="1" hidden="1">'[5]SEI'!#REF!</definedName>
    <definedName name="__123Graph_D" hidden="1">'[5]SEI'!#REF!</definedName>
    <definedName name="__123Graph_DDAILYEXR" localSheetId="1" hidden="1">'[39]DAILY from archive'!#REF!</definedName>
    <definedName name="__123Graph_DDAILYEXR" hidden="1">'[39]DAILY from archive'!#REF!</definedName>
    <definedName name="__123Graph_DDAILYRATE" localSheetId="1" hidden="1">'[39]DAILY from archive'!#REF!</definedName>
    <definedName name="__123Graph_DDAILYRATE" hidden="1">'[39]DAILY from archive'!#REF!</definedName>
    <definedName name="__123Graph_E" localSheetId="1" hidden="1">'[5]SEI'!#REF!</definedName>
    <definedName name="__123Graph_E" hidden="1">'[5]SEI'!#REF!</definedName>
    <definedName name="__123Graph_EDAILYEXR" localSheetId="1" hidden="1">'[39]DAILY from archive'!#REF!</definedName>
    <definedName name="__123Graph_EDAILYEXR" hidden="1">'[39]DAILY from archive'!#REF!</definedName>
    <definedName name="__123Graph_F" localSheetId="1" hidden="1">'[5]SEI'!#REF!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localSheetId="1" hidden="1">'[39]DAILY from archive'!#REF!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localSheetId="1" hidden="1">'[10]Contents'!#REF!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 localSheetId="1">#REF!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3" hidden="1">{"Main Economic Indicators",#N/A,FALSE,"C"}</definedName>
    <definedName name="ams" hidden="1">{"Main Economic Indicators",#N/A,FALSE,"C"}</definedName>
    <definedName name="amstwo" localSheetId="3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 localSheetId="1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 localSheetId="1">'[43]Bask_fd'!#REF!</definedName>
    <definedName name="basktinf">'[43]Bask_fd'!#REF!</definedName>
    <definedName name="basktinf12\" localSheetId="1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 localSheetId="1">#REF!</definedName>
    <definedName name="cont">#REF!</definedName>
    <definedName name="CONTENTS">#REF!</definedName>
    <definedName name="Copyfrom">#REF!</definedName>
    <definedName name="COUNTER" localSheetId="1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 localSheetId="1">'[19]RED98DATA'!#REF!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 localSheetId="1">'[35]2003'!#REF!</definedName>
    <definedName name="Dhjetor_Ar_TOT_Lek">'[35]2003'!#REF!</definedName>
    <definedName name="Dhjetor_Ar_TOT_Valute" localSheetId="1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3" hidden="1">{"Main Economic Indicators",#N/A,FALSE,"C"}</definedName>
    <definedName name="endrit" hidden="1">{"Main Economic Indicators",#N/A,FALSE,"C"}</definedName>
    <definedName name="ergferger" localSheetId="3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 localSheetId="1">#REF!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 localSheetId="1">'[35]2003'!#REF!</definedName>
    <definedName name="Gusht_Ar_TOT_Lek">'[35]2003'!#REF!</definedName>
    <definedName name="Gusht_Ar_TOT_Valute" localSheetId="1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 localSheetId="1">'[35]2003'!#REF!</definedName>
    <definedName name="Janar_Ar_TOT_Lek">'[35]2003'!#REF!</definedName>
    <definedName name="Janar_Ar_TOT_Valute" localSheetId="1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 localSheetId="1">'[35]2003'!#REF!</definedName>
    <definedName name="Korrik_Ar_TOT_Lek">'[35]2003'!#REF!</definedName>
    <definedName name="Korrik_Ar_TOT_Valute" localSheetId="1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 localSheetId="1">#REF!</definedName>
    <definedName name="MACRO">#REF!</definedName>
    <definedName name="MACROS">#REF!</definedName>
    <definedName name="Maj_Ar_TOT_Lek" localSheetId="1">'[35]2003'!#REF!</definedName>
    <definedName name="Maj_Ar_TOT_Lek">'[35]2003'!#REF!</definedName>
    <definedName name="Maj_Ar_TOT_Valute" localSheetId="1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 localSheetId="1">#REF!</definedName>
    <definedName name="MIDDLE">#REF!</definedName>
    <definedName name="MNT_1_TB">#REF!</definedName>
    <definedName name="MNT_2_TB">#REF!</definedName>
    <definedName name="MNT_3_TB">#REF!</definedName>
    <definedName name="mod1.03" localSheetId="1">'[16]ModDef'!#REF!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 localSheetId="1">'[42]SA_HP'!#REF!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 localSheetId="1">'[35]2003'!#REF!</definedName>
    <definedName name="Nentor_Ar_TOT_Lek">'[35]2003'!#REF!</definedName>
    <definedName name="Nentor_Ar_TOT_Valute" localSheetId="1">'[35]2003'!#REF!</definedName>
    <definedName name="Nentor_Ar_TOT_Valute">'[35]2003'!#REF!</definedName>
    <definedName name="newname" localSheetId="1" hidden="1">'[20]ER'!#REF!</definedName>
    <definedName name="newname" hidden="1">'[20]ER'!#REF!</definedName>
    <definedName name="newname2" localSheetId="3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3" hidden="1">{"WEO",#N/A,FALSE,"T"}</definedName>
    <definedName name="newname4" hidden="1">{"WEO",#N/A,FALSE,"T"}</definedName>
    <definedName name="newname5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 localSheetId="1">'[16]Model'!#REF!</definedName>
    <definedName name="NFP_VE">'[16]Model'!#REF!</definedName>
    <definedName name="NFP_VE_1" localSheetId="1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 localSheetId="1">#REF!</definedName>
    <definedName name="outl">#REF!</definedName>
    <definedName name="outl2">#REF!</definedName>
    <definedName name="OUTLOOK">#REF!</definedName>
    <definedName name="OUTLOOK2">#REF!</definedName>
    <definedName name="p" localSheetId="1">'[34]labels'!#REF!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 localSheetId="1">'[16]Model'!#REF!</definedName>
    <definedName name="PEOP">'[16]Model'!#REF!</definedName>
    <definedName name="PEOP_1" localSheetId="1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 localSheetId="1">'[35]2003'!#REF!</definedName>
    <definedName name="Prill_Ar_TOT_Lek">'[35]2003'!#REF!</definedName>
    <definedName name="Prill_Ar_TOT_Valute" localSheetId="1">'[35]2003'!#REF!</definedName>
    <definedName name="Prill_Ar_TOT_Valute">'[35]2003'!#REF!</definedName>
    <definedName name="print">#REF!</definedName>
    <definedName name="_xlnm.Print_Area" localSheetId="1">'Aneksi nr. 3 '!$A$1:$S$25</definedName>
    <definedName name="_xlnm.Print_Area" localSheetId="2">'Aneksi nr. 4'!$A$1:$J$20</definedName>
    <definedName name="_xlnm.Print_Area" localSheetId="3">'Aneksi nr. 5'!$A$1:$L$23</definedName>
    <definedName name="_xlnm.Print_Area" localSheetId="0">'Aneksi nr.2'!$A$1:$I$32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 localSheetId="1">'[35]2003'!#REF!</definedName>
    <definedName name="Qershor_Ar_TOT_Lek">'[35]2003'!#REF!</definedName>
    <definedName name="Qershor_Ar_TOT_Valute" localSheetId="1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3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 localSheetId="1">'[35]2003'!#REF!</definedName>
    <definedName name="Shkurt_Ar_TOT_Lek">'[35]2003'!#REF!</definedName>
    <definedName name="Shkurt_Ar_TOT_Valute" localSheetId="1">'[35]2003'!#REF!</definedName>
    <definedName name="Shkurt_Ar_TOT_Valute">'[35]2003'!#REF!</definedName>
    <definedName name="Shtator_Ar_TOT_Lek" localSheetId="1">'[35]2003'!#REF!</definedName>
    <definedName name="Shtator_Ar_TOT_Lek">'[35]2003'!#REF!</definedName>
    <definedName name="Shtator_Ar_TOT_Valute" localSheetId="1">'[35]2003'!#REF!</definedName>
    <definedName name="Shtator_Ar_TOT_Valute">'[35]2003'!#REF!</definedName>
    <definedName name="STOP" localSheetId="1">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 localSheetId="1">#REF!</definedName>
    <definedName name="tab11">#REF!</definedName>
    <definedName name="tab12" localSheetId="1">#REF!</definedName>
    <definedName name="tab12">#REF!</definedName>
    <definedName name="tab13">#REF!</definedName>
    <definedName name="tab14" localSheetId="1">#REF!</definedName>
    <definedName name="tab14">#REF!</definedName>
    <definedName name="tab15" localSheetId="1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 localSheetId="1">'[26]Assumptions'!#REF!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 localSheetId="1">#REF!</definedName>
    <definedName name="TABLE14">#REF!</definedName>
    <definedName name="TABLE15" localSheetId="1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 localSheetId="1">'[35]2003'!#REF!</definedName>
    <definedName name="Tetor_Ar_TOT_Lek">'[35]2003'!#REF!</definedName>
    <definedName name="Tetor_Ar_TOT_Valute" localSheetId="1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formula." localSheetId="3" hidden="1">{#N/A,#N/A,FALSE,"MS"}</definedName>
    <definedName name="wrn.formula." hidden="1">{#N/A,#N/A,FALSE,"MS"}</definedName>
    <definedName name="wrn.IMF._.RR._.Office.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3" hidden="1">{"Main Economic Indicators",#N/A,FALSE,"C"}</definedName>
    <definedName name="wrn.Main._.Economic._.Indicators." hidden="1">{"Main Economic Indicators",#N/A,FALSE,"C"}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3" hidden="1">{"MONA",#N/A,FALSE,"S"}</definedName>
    <definedName name="wrn.MONA." hidden="1">{"MONA",#N/A,FALSE,"S"}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3" hidden="1">{"WEO",#N/A,FALSE,"T"}</definedName>
    <definedName name="wrn.WEO." hidden="1">{"WEO",#N/A,FALSE,"T"}</definedName>
    <definedName name="wvu.Print.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 localSheetId="1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<sst xmlns="http://schemas.openxmlformats.org/spreadsheetml/2006/main" count="211" uniqueCount="167">
  <si>
    <t>Kodi</t>
  </si>
  <si>
    <t>Programi</t>
  </si>
  <si>
    <t>(1)</t>
  </si>
  <si>
    <t>(2)</t>
  </si>
  <si>
    <t>(3)</t>
  </si>
  <si>
    <t>(4)</t>
  </si>
  <si>
    <t>Fakti</t>
  </si>
  <si>
    <t>Diferenca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</si>
  <si>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</si>
  <si>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</si>
  <si>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</si>
  <si>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</si>
  <si>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</si>
  <si>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</si>
  <si>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</si>
  <si>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</si>
  <si>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</si>
  <si>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</si>
  <si>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</si>
  <si>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</si>
  <si>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</si>
  <si>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</si>
  <si>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Emri i Grupit</t>
  </si>
  <si>
    <t>Kodi i Grupit</t>
  </si>
  <si>
    <t>PBA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</si>
  <si>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</si>
  <si>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</si>
  <si>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</si>
  <si>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</si>
  <si>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</si>
  <si>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</si>
  <si>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</si>
  <si>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</si>
  <si>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</si>
  <si>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</si>
  <si>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</si>
  <si>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 nga Të ardhurat jashte limiti</t>
  </si>
  <si>
    <t>Totali (korrente + kapitale + Shp nga te ardh.jashte limiti)</t>
  </si>
  <si>
    <t>C</t>
  </si>
  <si>
    <t>numër</t>
  </si>
  <si>
    <t>D</t>
  </si>
  <si>
    <t>Emertimi i programit: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</si>
  <si>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</si>
  <si>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</si>
  <si>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</si>
  <si>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</si>
  <si>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</si>
  <si>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</si>
  <si>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</si>
  <si>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</si>
  <si>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</si>
  <si>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</si>
  <si>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</si>
  <si>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</si>
  <si>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</si>
  <si>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Sasia e 
realizuar </t>
  </si>
  <si>
    <t>Qellimi 1</t>
  </si>
  <si>
    <t>Objektivi 1.1</t>
  </si>
  <si>
    <t>Viti i përfundimit</t>
  </si>
  <si>
    <t>Projektet me financim te brendshëm (ne 000/leke)</t>
  </si>
  <si>
    <t>Projektet me financim te huaj (ne 000/leke)</t>
  </si>
  <si>
    <t>Niveli faktik i  vitit paraardhes</t>
  </si>
  <si>
    <t>% e Realizimit te Treguesit te Performances/Produktit</t>
  </si>
  <si>
    <t>**Treguesit e performancës/Produktet:</t>
  </si>
  <si>
    <t>Emertimi i Treguesit te Performances/Produktit</t>
  </si>
  <si>
    <t xml:space="preserve">Njësia matese </t>
  </si>
  <si>
    <t>A</t>
  </si>
  <si>
    <t>B</t>
  </si>
  <si>
    <t>Treguesi i Performances .....</t>
  </si>
  <si>
    <t>Niveli i planifikuar ne vitin korent</t>
  </si>
  <si>
    <t>Niveli i rishikuar ne vitin korent</t>
  </si>
  <si>
    <t>(6)</t>
  </si>
  <si>
    <t>(7)=(6)-(5)</t>
  </si>
  <si>
    <t xml:space="preserve">Njësia Matëse 
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</si>
  <si>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</si>
  <si>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</si>
  <si>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</si>
  <si>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</si>
  <si>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</si>
  <si>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</si>
  <si>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Produkti ......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</si>
  <si>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</si>
  <si>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</si>
  <si>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</si>
  <si>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</si>
  <si>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</si>
  <si>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</si>
  <si>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</si>
  <si>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</si>
  <si>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</si>
  <si>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Drejtoria e Pergjithshme e Sherbimit te Proves</t>
  </si>
  <si>
    <t>Minitria e Drejtesise</t>
  </si>
  <si>
    <t>14</t>
  </si>
  <si>
    <t>3490</t>
  </si>
  <si>
    <t>Persona te te denuar te mbikqyrur me me paisje elektronike</t>
  </si>
  <si>
    <t>Te mitur nen mbikyrje te sherbimit te proves</t>
  </si>
  <si>
    <t>Rritja e performances se Sherbimit te Proves ne zbatimin e kuadrit ligjor ne fuqi dhe satndarteve me te larta ne fushen e masave alternative ne realizimin e programeve te reabilitimit te denuarve me masa alternative.</t>
  </si>
  <si>
    <t>Mbikqyrja e të dënuarve që vuajnë masën e dënimit alternativ nëpërmjet mbikqyrjes elektronike.</t>
  </si>
  <si>
    <t>Mbikqyrja e të dënuarve që vuajnë masën e dënimit alternativ,përshirja e  grave në programet e riintegrimit gjatë vuajtjes së dënimit.</t>
  </si>
  <si>
    <t xml:space="preserve">Mbikqyrja e të miturve te mbikqyrur nga punonjësit e shërbimit të provës </t>
  </si>
  <si>
    <t xml:space="preserve">Persona te denuar te mbikqyrur me pajisje elektronike </t>
  </si>
  <si>
    <t>Gra te denuara (me denim alternativ)  te perfshira ne programin e riintegrimit</t>
  </si>
  <si>
    <t>Te mitur  ne mbikeqyrje</t>
  </si>
  <si>
    <t>Mbikqyrja e të dënuarve që vuajnë masën e dënimit alternativ nëpërmjet mbikqyrjes nga punonjësit e shërbimit të provës dhe mbikqyrjes elektronike.</t>
  </si>
  <si>
    <t>Mbikqyrja e të dënuarve që vuajnë masën e dënimit alternativ nëpërmjet mbikqyrjes nga punonjësit e shërbimit të provës (meshkuj).</t>
  </si>
  <si>
    <t>Persona te mbikqyrur me denim alternativ (meshkuj)</t>
  </si>
  <si>
    <t>Persona te  mbikqyrur me denime alternative (meshkuj)</t>
  </si>
  <si>
    <t>cope</t>
  </si>
  <si>
    <t>Gra te denuara   (me denime alternative) te perfshira ne programin e riintegrimit</t>
  </si>
  <si>
    <t>Blerje Paisje Zyre</t>
  </si>
  <si>
    <t>REALIZIMI për periudhën e raportimit (8/mujore)</t>
  </si>
  <si>
    <t>REALIZIMI për periudhën e raportimit (8-mujore/vjetore)</t>
  </si>
  <si>
    <t>18AS101</t>
  </si>
  <si>
    <r>
      <rPr>
        <b/>
        <sz val="12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</si>
  <si>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2"/>
        <color indexed="60"/>
        <rFont val="Calibri"/>
        <family val="2"/>
      </rPr>
      <t>***</t>
    </r>
    <r>
      <rPr>
        <b/>
        <sz val="12"/>
        <color indexed="8"/>
        <rFont val="Calibri"/>
        <family val="2"/>
      </rPr>
      <t>/Produktit</t>
    </r>
  </si>
  <si>
    <r>
      <rPr>
        <b/>
        <i/>
        <sz val="12"/>
        <rFont val="Arial"/>
        <family val="2"/>
      </rPr>
      <t>Produkti B</t>
    </r>
    <r>
      <rPr>
        <i/>
        <sz val="12"/>
        <rFont val="Arial"/>
        <family val="2"/>
      </rPr>
      <t xml:space="preserve">.nuk eshte realizuar. Ne mosrealizimin e tij ka ndikuar problemet teknike te pajisjeve elektronike ( byrzylyket) kontrate e zgjidhur nga Ministria e Drejtesise nr.prot 6473 date 19.09.2019.
</t>
    </r>
  </si>
  <si>
    <t>Plan Fillestar Viti 2022</t>
  </si>
  <si>
    <t>Plan i Rishikuar Viti 2022</t>
  </si>
  <si>
    <t>i
Periudhes/progresiv 8 mujori 2022</t>
  </si>
  <si>
    <t>i vitit paraardhes
Viti 2021</t>
  </si>
  <si>
    <t>Plan                   Viti 2022</t>
  </si>
  <si>
    <r>
      <t xml:space="preserve">Sasia Faktike (sipas vitit </t>
    </r>
    <r>
      <rPr>
        <b/>
        <sz val="12"/>
        <color indexed="60"/>
        <rFont val="Arial"/>
        <family val="2"/>
      </rPr>
      <t>paraardhes</t>
    </r>
    <r>
      <rPr>
        <b/>
        <sz val="12"/>
        <rFont val="Arial"/>
        <family val="2"/>
      </rPr>
      <t>) 2021</t>
    </r>
  </si>
  <si>
    <r>
      <t xml:space="preserve">Shpenzimet 
(sipas vitit </t>
    </r>
    <r>
      <rPr>
        <b/>
        <sz val="12"/>
        <color indexed="60"/>
        <rFont val="Arial"/>
        <family val="2"/>
      </rPr>
      <t>paraardhes</t>
    </r>
    <r>
      <rPr>
        <b/>
        <sz val="12"/>
        <rFont val="Arial"/>
        <family val="2"/>
      </rPr>
      <t>) 2021</t>
    </r>
  </si>
  <si>
    <r>
      <t xml:space="preserve">Kosto per Njesi (sipas vitit </t>
    </r>
    <r>
      <rPr>
        <b/>
        <sz val="12"/>
        <color indexed="60"/>
        <rFont val="Arial"/>
        <family val="2"/>
      </rPr>
      <t>paraardhes</t>
    </r>
    <r>
      <rPr>
        <b/>
        <sz val="12"/>
        <rFont val="Arial"/>
        <family val="2"/>
      </rPr>
      <t>) 2021</t>
    </r>
  </si>
  <si>
    <r>
      <t xml:space="preserve">Sasia 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te vitit korent) 2022</t>
    </r>
  </si>
  <si>
    <r>
      <t xml:space="preserve">Shpenzimet 
(sipas </t>
    </r>
    <r>
      <rPr>
        <b/>
        <sz val="12"/>
        <color indexed="60"/>
        <rFont val="Arial"/>
        <family val="2"/>
      </rPr>
      <t xml:space="preserve">planit </t>
    </r>
    <r>
      <rPr>
        <b/>
        <sz val="12"/>
        <rFont val="Arial"/>
        <family val="2"/>
      </rPr>
      <t>te vitit korent) 2022</t>
    </r>
  </si>
  <si>
    <r>
      <t xml:space="preserve">Kosto per Njesi 
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te vitit korent) 2022</t>
    </r>
  </si>
  <si>
    <r>
      <t xml:space="preserve">Sasia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8/ mujorit</t>
    </r>
    <r>
      <rPr>
        <b/>
        <sz val="12"/>
        <rFont val="Arial"/>
        <family val="2"/>
      </rPr>
      <t>) 2022</t>
    </r>
  </si>
  <si>
    <r>
      <t xml:space="preserve">Shpenzimet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8/ mujorit</t>
    </r>
    <r>
      <rPr>
        <b/>
        <sz val="12"/>
        <rFont val="Arial"/>
        <family val="2"/>
      </rPr>
      <t>) 2022</t>
    </r>
  </si>
  <si>
    <r>
      <t xml:space="preserve">Kosto per Njesi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8/ mujorit</t>
    </r>
    <r>
      <rPr>
        <b/>
        <sz val="12"/>
        <rFont val="Arial"/>
        <family val="2"/>
      </rPr>
      <t>) 2022</t>
    </r>
  </si>
  <si>
    <t>M140372</t>
  </si>
  <si>
    <t>Procedure e perfunduar</t>
  </si>
  <si>
    <t>M140294</t>
  </si>
  <si>
    <t>Kolaudimi I nderteses</t>
  </si>
  <si>
    <t>rast</t>
  </si>
  <si>
    <t>Produkti nuk është realizuar. Ne mosrealizim ka ndikuar probleme teknike te paisjeve elektronike (byrzylyket) kontrata e zgjidhur nga Ministria e Drejtesise nr.prot 6473 date 19.09.2019</t>
  </si>
  <si>
    <r>
      <t xml:space="preserve">Sasia 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</t>
    </r>
    <r>
      <rPr>
        <b/>
        <sz val="12"/>
        <color indexed="60"/>
        <rFont val="Arial"/>
        <family val="2"/>
      </rPr>
      <t xml:space="preserve">te </t>
    </r>
    <r>
      <rPr>
        <b/>
        <sz val="12"/>
        <rFont val="Arial"/>
        <family val="2"/>
      </rPr>
      <t>8/ mujorit) 2022</t>
    </r>
  </si>
  <si>
    <r>
      <t xml:space="preserve">Shpenzimet 
(sipas </t>
    </r>
    <r>
      <rPr>
        <b/>
        <sz val="12"/>
        <color indexed="60"/>
        <rFont val="Arial"/>
        <family val="2"/>
      </rPr>
      <t xml:space="preserve">planit te </t>
    </r>
    <r>
      <rPr>
        <b/>
        <sz val="12"/>
        <rFont val="Arial"/>
        <family val="2"/>
      </rPr>
      <t>8/ mujorit) 2022</t>
    </r>
  </si>
  <si>
    <r>
      <t xml:space="preserve">Kosto per Njesi 
(sipas </t>
    </r>
    <r>
      <rPr>
        <b/>
        <sz val="12"/>
        <color indexed="60"/>
        <rFont val="Arial"/>
        <family val="2"/>
      </rPr>
      <t xml:space="preserve">planit te </t>
    </r>
    <r>
      <rPr>
        <b/>
        <sz val="12"/>
        <rFont val="Arial"/>
        <family val="2"/>
      </rPr>
      <t>8/mujorit) 2022</t>
    </r>
  </si>
  <si>
    <t>91409AA</t>
  </si>
  <si>
    <t>91409AB</t>
  </si>
  <si>
    <t>91409AC</t>
  </si>
  <si>
    <t>91409AD</t>
  </si>
  <si>
    <t>Periudha e Raportimit:  8 mujori 2022</t>
  </si>
  <si>
    <t>M140312</t>
  </si>
  <si>
    <t>Buxheti 2022</t>
  </si>
  <si>
    <t>Plani i buxhetit viti 2022</t>
  </si>
  <si>
    <t>PERFUNDUAR</t>
  </si>
  <si>
    <t>PROCEDURE E PERFUNDUAR</t>
  </si>
  <si>
    <t>Niveli faktik ne fund te 8/mujorit 2022</t>
  </si>
  <si>
    <t>Kodi i
Treguesit te Performances/ Produktit</t>
  </si>
  <si>
    <r>
      <rPr>
        <b/>
        <i/>
        <sz val="11"/>
        <color indexed="60"/>
        <rFont val="Calibri"/>
        <family val="2"/>
      </rPr>
      <t>*Objektivat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</si>
  <si>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r>
      <rPr>
        <b/>
        <i/>
        <sz val="11"/>
        <color indexed="60"/>
        <rFont val="Calibri"/>
        <family val="2"/>
      </rPr>
      <t xml:space="preserve">** Si tregues për vlerësimin e performancës së objektivave, krahas produkteve, shërbejnë edhe tregues të tjerë të matshëm të lidhur me to. Këto mund të jene standarte të njohura të fushës; tregues statistikorë; indekse kombëtare e ndërkombëtare,etj. </t>
    </r>
  </si>
  <si>
    <r>
      <rPr>
        <b/>
        <i/>
        <sz val="11"/>
        <color indexed="60"/>
        <rFont val="Calibri"/>
        <family val="2"/>
      </rPr>
      <t>***Ketu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</si>
  <si>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>Plani</t>
  </si>
  <si>
    <t xml:space="preserve"> i    Periudhes/progresiv 8 mujori 2022</t>
  </si>
  <si>
    <t>Blerje Paisje Elektronike (TIK)</t>
  </si>
  <si>
    <r>
      <rPr>
        <b/>
        <i/>
        <sz val="12"/>
        <color indexed="8"/>
        <rFont val="Arial"/>
        <family val="2"/>
      </rPr>
      <t>Qellimi 1</t>
    </r>
    <r>
      <rPr>
        <i/>
        <sz val="12"/>
        <color indexed="8"/>
        <rFont val="Arial"/>
        <family val="2"/>
      </rPr>
      <t xml:space="preserve"> eshte realizuar ne masen 91.00%
Ne mosrealizimin e tij ka ndikuar  Produkti B.
</t>
    </r>
  </si>
  <si>
    <r>
      <rPr>
        <b/>
        <i/>
        <sz val="12"/>
        <color indexed="8"/>
        <rFont val="Arial"/>
        <family val="2"/>
      </rPr>
      <t>Objektivi 1.1</t>
    </r>
    <r>
      <rPr>
        <i/>
        <sz val="12"/>
        <color indexed="8"/>
        <rFont val="Arial"/>
        <family val="2"/>
      </rPr>
      <t xml:space="preserve"> eshte realizuar ne mase 91.0%
Ne mosrealizimin e tij ka ndikuar  Objektivi 1.1.B
Nderkohe, eshte verejtur problematika teknike  kontrate zgjidhur nga Ministria e Drejtesise me nr.prot 6473 date 19.09.2019. </t>
    </r>
  </si>
  <si>
    <r>
      <rPr>
        <b/>
        <i/>
        <sz val="12"/>
        <color indexed="8"/>
        <rFont val="Arial"/>
        <family val="2"/>
      </rPr>
      <t>Produkti  A</t>
    </r>
    <r>
      <rPr>
        <i/>
        <sz val="12"/>
        <color indexed="8"/>
        <rFont val="Arial"/>
        <family val="2"/>
      </rPr>
      <t xml:space="preserve"> eshte realizuar ne masen 127 %
Ne realizimin e tij ka ndikuar numri me i larte i vendimeve gjygjesore.
</t>
    </r>
  </si>
  <si>
    <r>
      <rPr>
        <b/>
        <i/>
        <sz val="12"/>
        <color indexed="8"/>
        <rFont val="Arial"/>
        <family val="2"/>
      </rPr>
      <t xml:space="preserve">Produkti </t>
    </r>
    <r>
      <rPr>
        <i/>
        <sz val="12"/>
        <color indexed="8"/>
        <rFont val="Arial"/>
        <family val="2"/>
      </rPr>
      <t xml:space="preserve">C.eshte realizuar ne masen 93 %                  Ne realizimin e tij ka ndikuar numri me I ulët I vendimeve gjygjesore per grate ne procesin e riintegrimit.
</t>
    </r>
  </si>
  <si>
    <t>Produkti është realizuar në masën 127%.Gjatë 8-mujorit të vitit  2022</t>
  </si>
  <si>
    <t xml:space="preserve">Produkti është realizuar ne masen 144 %. Gjatë 8-mujorit të vitit  2022 </t>
  </si>
  <si>
    <t>Produkti është realizuar në masën 93%.Gjatë 8-mujorit të vitit  2022</t>
  </si>
  <si>
    <t>Fakti i periudhes/     progresiv</t>
  </si>
  <si>
    <t>Sherbimi i proves ne 8/ mujorin e Vitit 2022 ka perpunuar 13024 dosje me denime alternative, nga te cilat 3290 persona te mbikqyrur kane perfunduar denimin.</t>
  </si>
  <si>
    <r>
      <rPr>
        <b/>
        <i/>
        <sz val="12"/>
        <color indexed="8"/>
        <rFont val="Arial"/>
        <family val="2"/>
      </rPr>
      <t>Produkti D</t>
    </r>
    <r>
      <rPr>
        <i/>
        <sz val="12"/>
        <color indexed="8"/>
        <rFont val="Arial"/>
        <family val="2"/>
      </rPr>
      <t xml:space="preserve"> eshte realizuar ne masen 144 %.
Ne realizimin e tij ka ndikuar bashkpunimi me institucionet shteterore dhe shoqerine civile .
Nderkohe, eshte verejtur problematika e mungeses se psikologut ne strukture .</t>
    </r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</si>
</sst>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00"/>
    <numFmt numFmtId="181" formatCode="00000"/>
    <numFmt numFmtId="182" formatCode="00"/>
    <numFmt numFmtId="183" formatCode="dd/mm/yy;@"/>
    <numFmt numFmtId="184" formatCode="#,##0_ ;\-#,##0\ 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  <numFmt numFmtId="191" formatCode="_(* #,##0.0_);_(* \(#,##0.0\);_(* &quot;-&quot;??_);_(@_)"/>
    <numFmt numFmtId="192" formatCode="_(* #,##0_);_(* \(#,##0\);_(* &quot;-&quot;??_);_(@_)"/>
    <numFmt numFmtId="193" formatCode="_-* #,##0_-;\-* #,##0_-;_-* &quot;-&quot;??_-;_-@_-"/>
    <numFmt numFmtId="194" formatCode="0.0%"/>
    <numFmt numFmtId="195" formatCode="0_);\(0\)"/>
    <numFmt numFmtId="196" formatCode="0.0"/>
    <numFmt numFmtId="197" formatCode="#,##0.0000"/>
    <numFmt numFmtId="198" formatCode="#,##0.000"/>
    <numFmt numFmtId="199" formatCode="&quot;   &quot;@"/>
    <numFmt numFmtId="200" formatCode="&quot;      &quot;@"/>
    <numFmt numFmtId="201" formatCode="&quot;         &quot;@"/>
    <numFmt numFmtId="202" formatCode="&quot;            &quot;@"/>
    <numFmt numFmtId="203" formatCode="&quot;               &quot;@"/>
    <numFmt numFmtId="204" formatCode="_([$€]* #,##0.00_);_([$€]* \(#,##0.00\);_([$€]* &quot;-&quot;??_);_(@_)"/>
    <numFmt numFmtId="205" formatCode="[&gt;=0.05]#,##0.0;[&lt;=-0.05]\-#,##0.0;?0.0"/>
    <numFmt numFmtId="206" formatCode="[Black]#,##0.0;[Black]\-#,##0.0;;"/>
    <numFmt numFmtId="207" formatCode="[Black][&gt;0.05]#,##0.0;[Black][&lt;-0.05]\-#,##0.0;;"/>
    <numFmt numFmtId="208" formatCode="[Black][&gt;0.5]#,##0;[Black][&lt;-0.5]\-#,##0;;"/>
    <numFmt numFmtId="209" formatCode="General\ \ \ \ \ \ "/>
    <numFmt numFmtId="210" formatCode="0.0\ \ \ \ \ \ \ \ "/>
    <numFmt numFmtId="211" formatCode="mmmm\ yyyy"/>
    <numFmt numFmtId="212" formatCode="#,##0\ &quot;Kč&quot;;\-#,##0\ &quot;Kč&quot;"/>
    <numFmt numFmtId="213" formatCode="#,##0.0____"/>
    <numFmt numFmtId="214" formatCode="\$#,##0.00\ ;\(\$#,##0.00\)"/>
    <numFmt numFmtId="215" formatCode="_-&quot;¢&quot;* #,##0_-;\-&quot;¢&quot;* #,##0_-;_-&quot;¢&quot;* &quot;-&quot;_-;_-@_-"/>
    <numFmt numFmtId="216" formatCode="_-&quot;¢&quot;* #,##0.00_-;\-&quot;¢&quot;* #,##0.00_-;_-&quot;¢&quot;* &quot;-&quot;??_-;_-@_-"/>
    <numFmt numFmtId="217" formatCode="#,##0;[Red]#,##0"/>
    <numFmt numFmtId="218" formatCode="_-* #,##0.0_L_e_k_-;\-* #,##0.0_L_e_k_-;_-* &quot;-&quot;??_L_e_k_-;_-@_-"/>
    <numFmt numFmtId="219" formatCode="_-* #,##0_L_e_k_-;\-* #,##0_L_e_k_-;_-* &quot;-&quot;??_L_e_k_-;_-@_-"/>
    <numFmt numFmtId="220" formatCode="[$-809]dd\ mmmm\ yyyy"/>
  </numFmts>
  <fonts count="8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2"/>
      <color indexed="60"/>
      <name val="Calibri"/>
      <family val="2"/>
    </font>
    <font>
      <b/>
      <sz val="12"/>
      <color indexed="8"/>
      <name val="Calibri"/>
      <family val="2"/>
    </font>
    <font>
      <b/>
      <sz val="12"/>
      <color indexed="60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i/>
      <sz val="11"/>
      <color indexed="60"/>
      <name val="Calibri"/>
      <family val="2"/>
    </font>
    <font>
      <sz val="11"/>
      <name val="Arial"/>
      <family val="2"/>
    </font>
    <font>
      <b/>
      <sz val="8"/>
      <color indexed="60"/>
      <name val="Arial"/>
      <family val="2"/>
    </font>
    <font>
      <u val="single"/>
      <sz val="12"/>
      <color indexed="60"/>
      <name val="Arial"/>
      <family val="2"/>
    </font>
    <font>
      <b/>
      <sz val="10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1"/>
      <color indexed="60"/>
      <name val="Arial"/>
      <family val="2"/>
    </font>
    <font>
      <b/>
      <i/>
      <sz val="12"/>
      <color indexed="8"/>
      <name val="Calibri"/>
      <family val="2"/>
    </font>
    <font>
      <b/>
      <sz val="12"/>
      <color indexed="63"/>
      <name val="Arial"/>
      <family val="2"/>
    </font>
    <font>
      <b/>
      <sz val="8"/>
      <color rgb="FFC00000"/>
      <name val="Arial"/>
      <family val="2"/>
    </font>
    <font>
      <u val="single"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2"/>
      <color theme="1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sz val="12"/>
      <color rgb="FF000000"/>
      <name val="Calibri"/>
      <family val="2"/>
    </font>
    <font>
      <b/>
      <i/>
      <sz val="11"/>
      <color rgb="FFC00000"/>
      <name val="Calibri"/>
      <family val="2"/>
    </font>
    <font>
      <b/>
      <sz val="11"/>
      <color rgb="FFC00000"/>
      <name val="Arial"/>
      <family val="2"/>
    </font>
    <font>
      <b/>
      <i/>
      <sz val="12"/>
      <color theme="1"/>
      <name val="Calibri"/>
      <family val="2"/>
    </font>
    <font>
      <b/>
      <sz val="12"/>
      <color theme="1" tint="0.24998000264167786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203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9" fontId="0" fillId="0" borderId="0" applyFont="0" applyFill="0" applyBorder="0" applyAlignment="0" applyProtection="0"/>
    <xf numFmtId="0" fontId="19" fillId="0" borderId="0">
      <alignment/>
      <protection/>
    </xf>
    <xf numFmtId="177" fontId="0" fillId="0" borderId="0" applyFont="0" applyFill="0" applyBorder="0" applyAlignment="0" applyProtection="0"/>
    <xf numFmtId="198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204" fontId="0" fillId="0" borderId="0" applyFont="0" applyFill="0" applyBorder="0" applyAlignment="0" applyProtection="0"/>
    <xf numFmtId="194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85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85" fontId="27" fillId="0" borderId="0">
      <alignment/>
      <protection/>
    </xf>
    <xf numFmtId="0" fontId="28" fillId="0" borderId="10" applyNumberFormat="0" applyFill="0" applyAlignment="0" applyProtection="0"/>
    <xf numFmtId="212" fontId="17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15" fontId="29" fillId="0" borderId="0" applyFont="0" applyFill="0" applyBorder="0" applyAlignment="0" applyProtection="0"/>
    <xf numFmtId="216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5" fontId="29" fillId="0" borderId="0" applyFill="0" applyBorder="0" applyAlignment="0" applyProtection="0"/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6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13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209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10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11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6" fontId="10" fillId="0" borderId="0">
      <alignment horizontal="right"/>
      <protection/>
    </xf>
    <xf numFmtId="0" fontId="44" fillId="0" borderId="0" applyProtection="0">
      <alignment/>
    </xf>
    <xf numFmtId="214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28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85" fontId="3" fillId="0" borderId="0" xfId="0" applyNumberFormat="1" applyFont="1" applyBorder="1" applyAlignment="1">
      <alignment wrapText="1"/>
    </xf>
    <xf numFmtId="0" fontId="4" fillId="0" borderId="15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49" fontId="71" fillId="0" borderId="18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26" borderId="19" xfId="0" applyFont="1" applyFill="1" applyBorder="1" applyAlignment="1">
      <alignment horizontal="center"/>
    </xf>
    <xf numFmtId="185" fontId="8" fillId="26" borderId="9" xfId="0" applyNumberFormat="1" applyFont="1" applyFill="1" applyBorder="1" applyAlignment="1">
      <alignment horizontal="center"/>
    </xf>
    <xf numFmtId="185" fontId="4" fillId="26" borderId="22" xfId="0" applyNumberFormat="1" applyFont="1" applyFill="1" applyBorder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71" fillId="0" borderId="24" xfId="0" applyNumberFormat="1" applyFont="1" applyFill="1" applyBorder="1" applyAlignment="1">
      <alignment horizontal="center" vertical="center"/>
    </xf>
    <xf numFmtId="185" fontId="3" fillId="26" borderId="22" xfId="0" applyNumberFormat="1" applyFont="1" applyFill="1" applyBorder="1" applyAlignment="1">
      <alignment horizontal="center"/>
    </xf>
    <xf numFmtId="185" fontId="3" fillId="0" borderId="22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5" fontId="4" fillId="27" borderId="9" xfId="0" applyNumberFormat="1" applyFont="1" applyFill="1" applyBorder="1" applyAlignment="1">
      <alignment horizontal="center"/>
    </xf>
    <xf numFmtId="185" fontId="8" fillId="27" borderId="9" xfId="0" applyNumberFormat="1" applyFont="1" applyFill="1" applyBorder="1" applyAlignment="1">
      <alignment horizontal="center"/>
    </xf>
    <xf numFmtId="185" fontId="3" fillId="27" borderId="9" xfId="0" applyNumberFormat="1" applyFont="1" applyFill="1" applyBorder="1" applyAlignment="1">
      <alignment horizontal="center"/>
    </xf>
    <xf numFmtId="49" fontId="4" fillId="27" borderId="22" xfId="0" applyNumberFormat="1" applyFont="1" applyFill="1" applyBorder="1" applyAlignment="1">
      <alignment horizontal="center"/>
    </xf>
    <xf numFmtId="0" fontId="74" fillId="26" borderId="19" xfId="0" applyFont="1" applyFill="1" applyBorder="1" applyAlignment="1">
      <alignment horizontal="center"/>
    </xf>
    <xf numFmtId="0" fontId="71" fillId="28" borderId="15" xfId="0" applyFont="1" applyFill="1" applyBorder="1" applyAlignment="1">
      <alignment horizontal="center"/>
    </xf>
    <xf numFmtId="185" fontId="71" fillId="28" borderId="9" xfId="0" applyNumberFormat="1" applyFont="1" applyFill="1" applyBorder="1" applyAlignment="1">
      <alignment horizontal="center"/>
    </xf>
    <xf numFmtId="185" fontId="71" fillId="28" borderId="22" xfId="0" applyNumberFormat="1" applyFont="1" applyFill="1" applyBorder="1" applyAlignment="1">
      <alignment horizontal="center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185" fontId="71" fillId="29" borderId="25" xfId="0" applyNumberFormat="1" applyFont="1" applyFill="1" applyBorder="1" applyAlignment="1">
      <alignment horizontal="center"/>
    </xf>
    <xf numFmtId="0" fontId="74" fillId="26" borderId="15" xfId="0" applyFont="1" applyFill="1" applyBorder="1" applyAlignment="1">
      <alignment horizontal="center"/>
    </xf>
    <xf numFmtId="185" fontId="74" fillId="26" borderId="9" xfId="0" applyNumberFormat="1" applyFont="1" applyFill="1" applyBorder="1" applyAlignment="1">
      <alignment horizontal="center"/>
    </xf>
    <xf numFmtId="185" fontId="71" fillId="26" borderId="22" xfId="0" applyNumberFormat="1" applyFont="1" applyFill="1" applyBorder="1" applyAlignment="1">
      <alignment horizontal="center"/>
    </xf>
    <xf numFmtId="0" fontId="77" fillId="0" borderId="0" xfId="0" applyFont="1" applyAlignment="1">
      <alignment horizontal="left"/>
    </xf>
    <xf numFmtId="0" fontId="4" fillId="27" borderId="9" xfId="0" applyFont="1" applyFill="1" applyBorder="1" applyAlignment="1">
      <alignment horizontal="center"/>
    </xf>
    <xf numFmtId="0" fontId="78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72" fillId="0" borderId="0" xfId="0" applyFont="1" applyAlignment="1">
      <alignment/>
    </xf>
    <xf numFmtId="0" fontId="77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77" fillId="0" borderId="0" xfId="0" applyFont="1" applyAlignment="1">
      <alignment horizontal="left"/>
    </xf>
    <xf numFmtId="0" fontId="77" fillId="0" borderId="0" xfId="0" applyFont="1" applyAlignment="1">
      <alignment/>
    </xf>
    <xf numFmtId="0" fontId="80" fillId="0" borderId="19" xfId="0" applyFont="1" applyBorder="1" applyAlignment="1">
      <alignment horizontal="center" vertical="center" wrapText="1"/>
    </xf>
    <xf numFmtId="0" fontId="3" fillId="0" borderId="17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9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vertical="center" wrapText="1"/>
      <protection/>
    </xf>
    <xf numFmtId="0" fontId="2" fillId="0" borderId="0" xfId="104" applyFont="1" applyFill="1" applyAlignment="1">
      <alignment vertical="center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73" fillId="0" borderId="0" xfId="104" applyFont="1" applyFill="1" applyAlignment="1">
      <alignment vertical="center"/>
      <protection/>
    </xf>
    <xf numFmtId="0" fontId="76" fillId="0" borderId="0" xfId="104" applyFont="1" applyFill="1" applyAlignment="1">
      <alignment vertical="center"/>
      <protection/>
    </xf>
    <xf numFmtId="0" fontId="76" fillId="0" borderId="0" xfId="104" applyFont="1" applyFill="1" applyBorder="1" applyAlignment="1">
      <alignment vertical="center"/>
      <protection/>
    </xf>
    <xf numFmtId="0" fontId="77" fillId="0" borderId="0" xfId="104" applyFont="1" applyFill="1" applyAlignment="1">
      <alignment vertical="center"/>
      <protection/>
    </xf>
    <xf numFmtId="0" fontId="72" fillId="0" borderId="0" xfId="104" applyFont="1" applyFill="1" applyAlignment="1">
      <alignment vertical="center"/>
      <protection/>
    </xf>
    <xf numFmtId="0" fontId="72" fillId="0" borderId="0" xfId="104" applyFont="1" applyFill="1" applyAlignment="1">
      <alignment horizontal="left" vertical="center"/>
      <protection/>
    </xf>
    <xf numFmtId="0" fontId="72" fillId="0" borderId="0" xfId="104" applyFont="1" applyFill="1" applyBorder="1" applyAlignment="1">
      <alignment vertical="center"/>
      <protection/>
    </xf>
    <xf numFmtId="0" fontId="1" fillId="0" borderId="0" xfId="104" applyFont="1" applyFill="1" applyBorder="1" applyAlignment="1">
      <alignment vertical="center" wrapText="1"/>
      <protection/>
    </xf>
    <xf numFmtId="0" fontId="0" fillId="27" borderId="19" xfId="104" applyFill="1" applyBorder="1" applyAlignment="1">
      <alignment vertical="center" wrapText="1"/>
      <protection/>
    </xf>
    <xf numFmtId="0" fontId="0" fillId="27" borderId="9" xfId="104" applyFill="1" applyBorder="1" applyAlignment="1">
      <alignment vertical="center" wrapText="1"/>
      <protection/>
    </xf>
    <xf numFmtId="0" fontId="0" fillId="27" borderId="22" xfId="104" applyFill="1" applyBorder="1" applyAlignment="1">
      <alignment vertical="center" wrapText="1"/>
      <protection/>
    </xf>
    <xf numFmtId="0" fontId="0" fillId="27" borderId="26" xfId="104" applyFill="1" applyBorder="1" applyAlignment="1">
      <alignment vertical="center" wrapText="1"/>
      <protection/>
    </xf>
    <xf numFmtId="0" fontId="0" fillId="27" borderId="25" xfId="104" applyFill="1" applyBorder="1" applyAlignment="1">
      <alignment vertical="center" wrapText="1"/>
      <protection/>
    </xf>
    <xf numFmtId="0" fontId="0" fillId="27" borderId="27" xfId="104" applyFill="1" applyBorder="1" applyAlignment="1">
      <alignment vertical="center" wrapText="1"/>
      <protection/>
    </xf>
    <xf numFmtId="0" fontId="0" fillId="27" borderId="28" xfId="104" applyFill="1" applyBorder="1" applyAlignment="1">
      <alignment vertical="center" wrapText="1"/>
      <protection/>
    </xf>
    <xf numFmtId="0" fontId="0" fillId="27" borderId="29" xfId="104" applyFill="1" applyBorder="1" applyAlignment="1">
      <alignment vertical="center" wrapText="1"/>
      <protection/>
    </xf>
    <xf numFmtId="0" fontId="0" fillId="27" borderId="30" xfId="104" applyFill="1" applyBorder="1" applyAlignment="1">
      <alignment vertical="center" wrapText="1"/>
      <protection/>
    </xf>
    <xf numFmtId="0" fontId="3" fillId="0" borderId="31" xfId="104" applyFont="1" applyFill="1" applyBorder="1" applyAlignment="1">
      <alignment horizontal="center" vertical="center" wrapText="1"/>
      <protection/>
    </xf>
    <xf numFmtId="0" fontId="3" fillId="0" borderId="32" xfId="104" applyFont="1" applyFill="1" applyBorder="1" applyAlignment="1">
      <alignment horizontal="center" vertical="center" wrapText="1"/>
      <protection/>
    </xf>
    <xf numFmtId="0" fontId="66" fillId="27" borderId="33" xfId="0" applyFont="1" applyFill="1" applyBorder="1" applyAlignment="1">
      <alignment horizontal="center" vertical="center" wrapText="1"/>
    </xf>
    <xf numFmtId="0" fontId="77" fillId="0" borderId="0" xfId="0" applyFont="1" applyAlignment="1">
      <alignment/>
    </xf>
    <xf numFmtId="0" fontId="81" fillId="0" borderId="17" xfId="0" applyFont="1" applyBorder="1" applyAlignment="1">
      <alignment horizontal="center" vertical="center" wrapText="1"/>
    </xf>
    <xf numFmtId="0" fontId="80" fillId="0" borderId="19" xfId="0" applyFont="1" applyFill="1" applyBorder="1" applyAlignment="1">
      <alignment horizontal="center" vertical="center" wrapText="1"/>
    </xf>
    <xf numFmtId="0" fontId="81" fillId="0" borderId="33" xfId="0" applyFont="1" applyBorder="1" applyAlignment="1">
      <alignment horizontal="center" vertical="center" wrapText="1"/>
    </xf>
    <xf numFmtId="0" fontId="82" fillId="0" borderId="34" xfId="0" applyFont="1" applyBorder="1" applyAlignment="1">
      <alignment horizontal="center" vertical="center" wrapText="1"/>
    </xf>
    <xf numFmtId="0" fontId="82" fillId="27" borderId="35" xfId="0" applyFont="1" applyFill="1" applyBorder="1" applyAlignment="1">
      <alignment horizontal="center" vertical="center" wrapText="1"/>
    </xf>
    <xf numFmtId="0" fontId="82" fillId="0" borderId="36" xfId="0" applyFont="1" applyFill="1" applyBorder="1" applyAlignment="1">
      <alignment horizontal="center" vertical="center" wrapText="1"/>
    </xf>
    <xf numFmtId="185" fontId="71" fillId="29" borderId="2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82" fillId="0" borderId="39" xfId="0" applyFont="1" applyBorder="1" applyAlignment="1">
      <alignment horizontal="center"/>
    </xf>
    <xf numFmtId="0" fontId="82" fillId="0" borderId="40" xfId="0" applyFont="1" applyBorder="1" applyAlignment="1">
      <alignment horizontal="center"/>
    </xf>
    <xf numFmtId="0" fontId="82" fillId="0" borderId="0" xfId="0" applyFont="1" applyAlignment="1">
      <alignment horizontal="center" vertical="center" wrapText="1"/>
    </xf>
    <xf numFmtId="0" fontId="80" fillId="30" borderId="9" xfId="107" applyFont="1" applyFill="1" applyBorder="1" applyAlignment="1">
      <alignment horizontal="center" vertical="center" wrapText="1"/>
      <protection/>
    </xf>
    <xf numFmtId="0" fontId="4" fillId="27" borderId="22" xfId="105" applyFont="1" applyFill="1" applyBorder="1" applyAlignment="1">
      <alignment horizontal="center" vertical="center" wrapText="1"/>
      <protection/>
    </xf>
    <xf numFmtId="0" fontId="0" fillId="27" borderId="9" xfId="104" applyFill="1" applyBorder="1" applyAlignment="1">
      <alignment horizontal="center" vertical="center" wrapText="1"/>
      <protection/>
    </xf>
    <xf numFmtId="0" fontId="0" fillId="27" borderId="19" xfId="104" applyFill="1" applyBorder="1" applyAlignment="1">
      <alignment horizontal="left" vertical="center" wrapText="1"/>
      <protection/>
    </xf>
    <xf numFmtId="0" fontId="82" fillId="0" borderId="0" xfId="0" applyFont="1" applyBorder="1" applyAlignment="1">
      <alignment horizontal="left"/>
    </xf>
    <xf numFmtId="0" fontId="82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82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1" fillId="0" borderId="4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0" fillId="27" borderId="9" xfId="0" applyFont="1" applyFill="1" applyBorder="1" applyAlignment="1">
      <alignment horizontal="center" vertical="center" wrapText="1"/>
    </xf>
    <xf numFmtId="0" fontId="80" fillId="0" borderId="42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80" fillId="0" borderId="38" xfId="0" applyFont="1" applyFill="1" applyBorder="1" applyAlignment="1">
      <alignment horizontal="center" vertical="center" wrapText="1"/>
    </xf>
    <xf numFmtId="0" fontId="80" fillId="0" borderId="9" xfId="0" applyFont="1" applyFill="1" applyBorder="1" applyAlignment="1">
      <alignment horizontal="center" vertical="center" wrapText="1"/>
    </xf>
    <xf numFmtId="0" fontId="80" fillId="0" borderId="9" xfId="0" applyFont="1" applyBorder="1" applyAlignment="1">
      <alignment horizontal="center" vertical="center" wrapText="1"/>
    </xf>
    <xf numFmtId="0" fontId="80" fillId="0" borderId="43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27" borderId="9" xfId="106" applyFont="1" applyFill="1" applyBorder="1" applyAlignment="1">
      <alignment horizontal="center" vertical="center" wrapText="1"/>
      <protection/>
    </xf>
    <xf numFmtId="0" fontId="80" fillId="27" borderId="9" xfId="0" applyFont="1" applyFill="1" applyBorder="1" applyAlignment="1">
      <alignment horizontal="center" vertical="center" wrapText="1"/>
    </xf>
    <xf numFmtId="3" fontId="1" fillId="27" borderId="9" xfId="0" applyNumberFormat="1" applyFont="1" applyFill="1" applyBorder="1" applyAlignment="1">
      <alignment horizontal="center" vertical="center"/>
    </xf>
    <xf numFmtId="3" fontId="9" fillId="27" borderId="43" xfId="0" applyNumberFormat="1" applyFont="1" applyFill="1" applyBorder="1" applyAlignment="1">
      <alignment horizontal="center" vertical="center"/>
    </xf>
    <xf numFmtId="9" fontId="1" fillId="26" borderId="9" xfId="112" applyFont="1" applyFill="1" applyBorder="1" applyAlignment="1">
      <alignment horizontal="center" vertical="center" wrapText="1"/>
    </xf>
    <xf numFmtId="0" fontId="1" fillId="27" borderId="9" xfId="106" applyFont="1" applyFill="1" applyBorder="1" applyAlignment="1">
      <alignment horizontal="left" vertical="center" wrapText="1"/>
      <protection/>
    </xf>
    <xf numFmtId="0" fontId="9" fillId="27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27" borderId="9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83" fillId="0" borderId="0" xfId="0" applyFont="1" applyBorder="1" applyAlignment="1">
      <alignment/>
    </xf>
    <xf numFmtId="0" fontId="9" fillId="0" borderId="4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45" xfId="0" applyNumberFormat="1" applyFont="1" applyBorder="1" applyAlignment="1">
      <alignment horizontal="center" vertical="center"/>
    </xf>
    <xf numFmtId="0" fontId="1" fillId="27" borderId="45" xfId="0" applyFont="1" applyFill="1" applyBorder="1" applyAlignment="1">
      <alignment horizontal="center" vertical="center" wrapText="1"/>
    </xf>
    <xf numFmtId="0" fontId="9" fillId="27" borderId="45" xfId="0" applyFont="1" applyFill="1" applyBorder="1" applyAlignment="1">
      <alignment horizontal="center" vertical="center"/>
    </xf>
    <xf numFmtId="3" fontId="9" fillId="27" borderId="45" xfId="0" applyNumberFormat="1" applyFont="1" applyFill="1" applyBorder="1" applyAlignment="1">
      <alignment horizontal="center" vertical="center"/>
    </xf>
    <xf numFmtId="3" fontId="9" fillId="26" borderId="45" xfId="0" applyNumberFormat="1" applyFont="1" applyFill="1" applyBorder="1" applyAlignment="1">
      <alignment horizontal="center" vertical="center"/>
    </xf>
    <xf numFmtId="219" fontId="9" fillId="26" borderId="45" xfId="53" applyNumberFormat="1" applyFont="1" applyFill="1" applyBorder="1" applyAlignment="1">
      <alignment horizontal="center" vertical="center"/>
    </xf>
    <xf numFmtId="3" fontId="9" fillId="27" borderId="46" xfId="0" applyNumberFormat="1" applyFont="1" applyFill="1" applyBorder="1" applyAlignment="1">
      <alignment horizontal="center" vertical="center"/>
    </xf>
    <xf numFmtId="3" fontId="9" fillId="27" borderId="15" xfId="0" applyNumberFormat="1" applyFont="1" applyFill="1" applyBorder="1" applyAlignment="1">
      <alignment horizontal="center" vertical="center"/>
    </xf>
    <xf numFmtId="3" fontId="9" fillId="26" borderId="19" xfId="0" applyNumberFormat="1" applyFont="1" applyFill="1" applyBorder="1" applyAlignment="1">
      <alignment horizontal="center" vertical="center"/>
    </xf>
    <xf numFmtId="3" fontId="9" fillId="26" borderId="9" xfId="0" applyNumberFormat="1" applyFont="1" applyFill="1" applyBorder="1" applyAlignment="1">
      <alignment horizontal="center" vertical="center"/>
    </xf>
    <xf numFmtId="3" fontId="9" fillId="26" borderId="47" xfId="0" applyNumberFormat="1" applyFont="1" applyFill="1" applyBorder="1" applyAlignment="1">
      <alignment horizontal="center" vertical="center"/>
    </xf>
    <xf numFmtId="3" fontId="9" fillId="27" borderId="48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3" fontId="9" fillId="27" borderId="45" xfId="0" applyNumberFormat="1" applyFont="1" applyFill="1" applyBorder="1" applyAlignment="1">
      <alignment horizontal="left" vertical="center" wrapText="1"/>
    </xf>
    <xf numFmtId="49" fontId="1" fillId="30" borderId="49" xfId="0" applyNumberFormat="1" applyFont="1" applyFill="1" applyBorder="1" applyAlignment="1">
      <alignment horizontal="center" vertical="center"/>
    </xf>
    <xf numFmtId="0" fontId="1" fillId="27" borderId="49" xfId="0" applyFont="1" applyFill="1" applyBorder="1" applyAlignment="1">
      <alignment horizontal="center" vertical="center" wrapText="1"/>
    </xf>
    <xf numFmtId="0" fontId="9" fillId="27" borderId="49" xfId="0" applyFont="1" applyFill="1" applyBorder="1" applyAlignment="1">
      <alignment horizontal="center" vertical="center"/>
    </xf>
    <xf numFmtId="3" fontId="9" fillId="27" borderId="49" xfId="0" applyNumberFormat="1" applyFont="1" applyFill="1" applyBorder="1" applyAlignment="1">
      <alignment horizontal="center" vertical="center"/>
    </xf>
    <xf numFmtId="3" fontId="9" fillId="26" borderId="49" xfId="0" applyNumberFormat="1" applyFont="1" applyFill="1" applyBorder="1" applyAlignment="1">
      <alignment horizontal="center" vertical="center"/>
    </xf>
    <xf numFmtId="219" fontId="9" fillId="26" borderId="49" xfId="53" applyNumberFormat="1" applyFont="1" applyFill="1" applyBorder="1" applyAlignment="1">
      <alignment horizontal="center" vertical="center"/>
    </xf>
    <xf numFmtId="3" fontId="9" fillId="27" borderId="50" xfId="0" applyNumberFormat="1" applyFont="1" applyFill="1" applyBorder="1" applyAlignment="1">
      <alignment horizontal="center" vertical="center"/>
    </xf>
    <xf numFmtId="3" fontId="9" fillId="26" borderId="51" xfId="0" applyNumberFormat="1" applyFont="1" applyFill="1" applyBorder="1" applyAlignment="1">
      <alignment horizontal="center" vertical="center"/>
    </xf>
    <xf numFmtId="3" fontId="9" fillId="26" borderId="52" xfId="0" applyNumberFormat="1" applyFont="1" applyFill="1" applyBorder="1" applyAlignment="1">
      <alignment horizontal="center" vertical="center"/>
    </xf>
    <xf numFmtId="0" fontId="9" fillId="30" borderId="45" xfId="104" applyFont="1" applyFill="1" applyBorder="1" applyAlignment="1">
      <alignment vertical="center" wrapText="1"/>
      <protection/>
    </xf>
    <xf numFmtId="0" fontId="9" fillId="27" borderId="45" xfId="104" applyFont="1" applyFill="1" applyBorder="1" applyAlignment="1">
      <alignment vertical="center" wrapText="1"/>
      <protection/>
    </xf>
    <xf numFmtId="0" fontId="9" fillId="27" borderId="45" xfId="105" applyFont="1" applyFill="1" applyBorder="1" applyAlignment="1">
      <alignment horizontal="left" vertical="center" wrapText="1"/>
      <protection/>
    </xf>
    <xf numFmtId="0" fontId="9" fillId="30" borderId="53" xfId="104" applyFont="1" applyFill="1" applyBorder="1" applyAlignment="1">
      <alignment vertical="center" wrapText="1"/>
      <protection/>
    </xf>
    <xf numFmtId="0" fontId="9" fillId="27" borderId="53" xfId="104" applyFont="1" applyFill="1" applyBorder="1" applyAlignment="1">
      <alignment vertical="center" wrapText="1"/>
      <protection/>
    </xf>
    <xf numFmtId="0" fontId="9" fillId="27" borderId="53" xfId="0" applyFont="1" applyFill="1" applyBorder="1" applyAlignment="1">
      <alignment horizontal="center" vertical="center"/>
    </xf>
    <xf numFmtId="3" fontId="9" fillId="27" borderId="53" xfId="0" applyNumberFormat="1" applyFont="1" applyFill="1" applyBorder="1" applyAlignment="1">
      <alignment horizontal="center" vertical="center"/>
    </xf>
    <xf numFmtId="3" fontId="9" fillId="26" borderId="53" xfId="0" applyNumberFormat="1" applyFont="1" applyFill="1" applyBorder="1" applyAlignment="1">
      <alignment horizontal="center" vertical="center"/>
    </xf>
    <xf numFmtId="219" fontId="9" fillId="26" borderId="53" xfId="53" applyNumberFormat="1" applyFont="1" applyFill="1" applyBorder="1" applyAlignment="1">
      <alignment horizontal="center" vertical="center"/>
    </xf>
    <xf numFmtId="3" fontId="9" fillId="27" borderId="54" xfId="0" applyNumberFormat="1" applyFont="1" applyFill="1" applyBorder="1" applyAlignment="1">
      <alignment horizontal="center" vertical="center"/>
    </xf>
    <xf numFmtId="3" fontId="9" fillId="27" borderId="55" xfId="0" applyNumberFormat="1" applyFont="1" applyFill="1" applyBorder="1" applyAlignment="1">
      <alignment horizontal="center" vertical="center"/>
    </xf>
    <xf numFmtId="3" fontId="9" fillId="26" borderId="26" xfId="0" applyNumberFormat="1" applyFont="1" applyFill="1" applyBorder="1" applyAlignment="1">
      <alignment horizontal="center" vertical="center"/>
    </xf>
    <xf numFmtId="3" fontId="9" fillId="26" borderId="25" xfId="0" applyNumberFormat="1" applyFont="1" applyFill="1" applyBorder="1" applyAlignment="1">
      <alignment horizontal="center" vertical="center"/>
    </xf>
    <xf numFmtId="3" fontId="9" fillId="26" borderId="27" xfId="0" applyNumberFormat="1" applyFont="1" applyFill="1" applyBorder="1" applyAlignment="1">
      <alignment horizontal="center" vertical="center"/>
    </xf>
    <xf numFmtId="0" fontId="9" fillId="27" borderId="53" xfId="105" applyFont="1" applyFill="1" applyBorder="1" applyAlignment="1">
      <alignment horizontal="left" vertical="center" wrapText="1"/>
      <protection/>
    </xf>
    <xf numFmtId="0" fontId="9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3" fontId="9" fillId="30" borderId="0" xfId="0" applyNumberFormat="1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/>
    </xf>
    <xf numFmtId="0" fontId="9" fillId="27" borderId="60" xfId="0" applyFont="1" applyFill="1" applyBorder="1" applyAlignment="1">
      <alignment horizontal="center"/>
    </xf>
    <xf numFmtId="185" fontId="9" fillId="27" borderId="9" xfId="0" applyNumberFormat="1" applyFont="1" applyFill="1" applyBorder="1" applyAlignment="1">
      <alignment horizontal="center" vertical="center"/>
    </xf>
    <xf numFmtId="0" fontId="9" fillId="27" borderId="61" xfId="0" applyFont="1" applyFill="1" applyBorder="1" applyAlignment="1">
      <alignment horizontal="center"/>
    </xf>
    <xf numFmtId="0" fontId="9" fillId="27" borderId="62" xfId="0" applyFont="1" applyFill="1" applyBorder="1" applyAlignment="1">
      <alignment horizontal="center"/>
    </xf>
    <xf numFmtId="0" fontId="9" fillId="27" borderId="63" xfId="0" applyFont="1" applyFill="1" applyBorder="1" applyAlignment="1">
      <alignment horizontal="center"/>
    </xf>
    <xf numFmtId="0" fontId="9" fillId="27" borderId="64" xfId="0" applyFont="1" applyFill="1" applyBorder="1" applyAlignment="1">
      <alignment horizontal="center"/>
    </xf>
    <xf numFmtId="185" fontId="9" fillId="27" borderId="63" xfId="0" applyNumberFormat="1" applyFont="1" applyFill="1" applyBorder="1" applyAlignment="1">
      <alignment horizontal="center" vertical="center"/>
    </xf>
    <xf numFmtId="0" fontId="9" fillId="27" borderId="65" xfId="0" applyFont="1" applyFill="1" applyBorder="1" applyAlignment="1">
      <alignment horizontal="center"/>
    </xf>
    <xf numFmtId="18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3" fontId="54" fillId="27" borderId="45" xfId="0" applyNumberFormat="1" applyFont="1" applyFill="1" applyBorder="1" applyAlignment="1">
      <alignment horizontal="left" vertical="center" wrapText="1"/>
    </xf>
    <xf numFmtId="0" fontId="84" fillId="0" borderId="0" xfId="0" applyFont="1" applyAlignment="1">
      <alignment horizontal="left"/>
    </xf>
    <xf numFmtId="0" fontId="85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 horizontal="center"/>
    </xf>
    <xf numFmtId="9" fontId="50" fillId="27" borderId="22" xfId="0" applyNumberFormat="1" applyFont="1" applyFill="1" applyBorder="1" applyAlignment="1">
      <alignment horizontal="left" vertical="center" wrapText="1"/>
    </xf>
    <xf numFmtId="0" fontId="86" fillId="0" borderId="19" xfId="0" applyFont="1" applyBorder="1" applyAlignment="1">
      <alignment horizontal="center" vertical="center" wrapText="1"/>
    </xf>
    <xf numFmtId="9" fontId="52" fillId="27" borderId="22" xfId="0" applyNumberFormat="1" applyFont="1" applyFill="1" applyBorder="1" applyAlignment="1">
      <alignment horizontal="left" vertical="top" wrapText="1"/>
    </xf>
    <xf numFmtId="0" fontId="86" fillId="0" borderId="26" xfId="0" applyFont="1" applyBorder="1" applyAlignment="1">
      <alignment horizontal="center" vertical="center" wrapText="1"/>
    </xf>
    <xf numFmtId="0" fontId="80" fillId="30" borderId="25" xfId="107" applyFont="1" applyFill="1" applyBorder="1" applyAlignment="1">
      <alignment horizontal="center" vertical="center" wrapText="1"/>
      <protection/>
    </xf>
    <xf numFmtId="0" fontId="80" fillId="27" borderId="25" xfId="0" applyFont="1" applyFill="1" applyBorder="1" applyAlignment="1">
      <alignment horizontal="center" vertical="center" wrapText="1"/>
    </xf>
    <xf numFmtId="3" fontId="1" fillId="27" borderId="25" xfId="0" applyNumberFormat="1" applyFont="1" applyFill="1" applyBorder="1" applyAlignment="1">
      <alignment horizontal="center" vertical="center"/>
    </xf>
    <xf numFmtId="9" fontId="1" fillId="26" borderId="25" xfId="112" applyFont="1" applyFill="1" applyBorder="1" applyAlignment="1">
      <alignment horizontal="center" vertical="center" wrapText="1"/>
    </xf>
    <xf numFmtId="9" fontId="50" fillId="27" borderId="27" xfId="0" applyNumberFormat="1" applyFont="1" applyFill="1" applyBorder="1" applyAlignment="1">
      <alignment horizontal="left" vertical="center" wrapText="1"/>
    </xf>
    <xf numFmtId="9" fontId="9" fillId="26" borderId="43" xfId="112" applyFont="1" applyFill="1" applyBorder="1" applyAlignment="1">
      <alignment horizontal="center" vertical="center" wrapText="1"/>
    </xf>
    <xf numFmtId="179" fontId="9" fillId="0" borderId="0" xfId="53" applyFont="1" applyAlignment="1">
      <alignment/>
    </xf>
    <xf numFmtId="0" fontId="56" fillId="27" borderId="9" xfId="0" applyFont="1" applyFill="1" applyBorder="1" applyAlignment="1">
      <alignment horizontal="center"/>
    </xf>
    <xf numFmtId="3" fontId="1" fillId="27" borderId="43" xfId="0" applyNumberFormat="1" applyFont="1" applyFill="1" applyBorder="1" applyAlignment="1">
      <alignment horizontal="center" vertical="center"/>
    </xf>
    <xf numFmtId="3" fontId="1" fillId="27" borderId="54" xfId="0" applyNumberFormat="1" applyFont="1" applyFill="1" applyBorder="1" applyAlignment="1">
      <alignment horizontal="center" vertical="center"/>
    </xf>
    <xf numFmtId="179" fontId="9" fillId="26" borderId="45" xfId="53" applyFont="1" applyFill="1" applyBorder="1" applyAlignment="1">
      <alignment horizontal="center" vertical="center"/>
    </xf>
    <xf numFmtId="0" fontId="1" fillId="27" borderId="9" xfId="0" applyFont="1" applyFill="1" applyBorder="1" applyAlignment="1">
      <alignment horizontal="left" vertical="center" wrapText="1"/>
    </xf>
    <xf numFmtId="0" fontId="1" fillId="27" borderId="9" xfId="106" applyFont="1" applyFill="1" applyBorder="1" applyAlignment="1">
      <alignment vertical="center" wrapText="1"/>
      <protection/>
    </xf>
    <xf numFmtId="0" fontId="87" fillId="27" borderId="25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71" fillId="29" borderId="68" xfId="0" applyFont="1" applyFill="1" applyBorder="1" applyAlignment="1">
      <alignment horizontal="center" vertical="center"/>
    </xf>
    <xf numFmtId="0" fontId="71" fillId="29" borderId="5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82" fillId="0" borderId="69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82" fillId="0" borderId="70" xfId="0" applyFont="1" applyBorder="1" applyAlignment="1">
      <alignment horizontal="center"/>
    </xf>
    <xf numFmtId="0" fontId="82" fillId="0" borderId="71" xfId="0" applyFont="1" applyBorder="1" applyAlignment="1">
      <alignment horizontal="center"/>
    </xf>
    <xf numFmtId="0" fontId="82" fillId="0" borderId="72" xfId="0" applyFont="1" applyBorder="1" applyAlignment="1">
      <alignment horizontal="center"/>
    </xf>
    <xf numFmtId="0" fontId="82" fillId="26" borderId="23" xfId="0" applyFont="1" applyFill="1" applyBorder="1" applyAlignment="1">
      <alignment horizontal="center" vertical="center" wrapText="1"/>
    </xf>
    <xf numFmtId="0" fontId="82" fillId="26" borderId="47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82" fillId="26" borderId="41" xfId="0" applyFont="1" applyFill="1" applyBorder="1" applyAlignment="1">
      <alignment horizontal="center" vertical="center" wrapText="1"/>
    </xf>
    <xf numFmtId="0" fontId="82" fillId="26" borderId="19" xfId="0" applyFont="1" applyFill="1" applyBorder="1" applyAlignment="1">
      <alignment horizontal="center" vertical="center" wrapText="1"/>
    </xf>
    <xf numFmtId="0" fontId="82" fillId="26" borderId="75" xfId="0" applyFont="1" applyFill="1" applyBorder="1" applyAlignment="1">
      <alignment horizontal="center" vertical="center" wrapText="1"/>
    </xf>
    <xf numFmtId="0" fontId="82" fillId="26" borderId="43" xfId="0" applyFont="1" applyFill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82" fillId="0" borderId="44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81" fillId="0" borderId="46" xfId="0" applyFont="1" applyBorder="1" applyAlignment="1">
      <alignment horizontal="center" vertical="center" wrapText="1"/>
    </xf>
    <xf numFmtId="0" fontId="81" fillId="0" borderId="43" xfId="0" applyFont="1" applyBorder="1" applyAlignment="1">
      <alignment horizontal="center" vertical="center" wrapText="1"/>
    </xf>
    <xf numFmtId="0" fontId="81" fillId="0" borderId="9" xfId="0" applyFont="1" applyBorder="1" applyAlignment="1">
      <alignment horizontal="center" vertical="center" wrapText="1"/>
    </xf>
    <xf numFmtId="0" fontId="80" fillId="27" borderId="76" xfId="0" applyFont="1" applyFill="1" applyBorder="1" applyAlignment="1">
      <alignment horizontal="center" vertical="center" wrapText="1"/>
    </xf>
    <xf numFmtId="0" fontId="80" fillId="27" borderId="21" xfId="0" applyFont="1" applyFill="1" applyBorder="1" applyAlignment="1">
      <alignment horizontal="center" vertical="center" wrapText="1"/>
    </xf>
    <xf numFmtId="0" fontId="80" fillId="27" borderId="75" xfId="0" applyFont="1" applyFill="1" applyBorder="1" applyAlignment="1">
      <alignment horizontal="center" vertical="center" wrapText="1"/>
    </xf>
    <xf numFmtId="0" fontId="3" fillId="0" borderId="77" xfId="104" applyFont="1" applyFill="1" applyBorder="1" applyAlignment="1">
      <alignment horizontal="center" vertical="center" wrapText="1"/>
      <protection/>
    </xf>
    <xf numFmtId="0" fontId="3" fillId="0" borderId="78" xfId="104" applyFont="1" applyFill="1" applyBorder="1" applyAlignment="1">
      <alignment horizontal="center" vertical="center" wrapText="1"/>
      <protection/>
    </xf>
    <xf numFmtId="0" fontId="3" fillId="0" borderId="79" xfId="104" applyFont="1" applyFill="1" applyBorder="1" applyAlignment="1">
      <alignment horizontal="center" vertical="center" wrapText="1"/>
      <protection/>
    </xf>
    <xf numFmtId="0" fontId="3" fillId="0" borderId="31" xfId="104" applyFont="1" applyFill="1" applyBorder="1" applyAlignment="1">
      <alignment horizontal="center" vertical="center" wrapText="1"/>
      <protection/>
    </xf>
    <xf numFmtId="0" fontId="3" fillId="0" borderId="17" xfId="104" applyFont="1" applyFill="1" applyBorder="1" applyAlignment="1">
      <alignment horizontal="center" vertical="center" wrapText="1"/>
      <protection/>
    </xf>
    <xf numFmtId="0" fontId="3" fillId="0" borderId="32" xfId="104" applyFont="1" applyFill="1" applyBorder="1" applyAlignment="1">
      <alignment horizontal="center" vertical="center" wrapText="1"/>
      <protection/>
    </xf>
    <xf numFmtId="0" fontId="3" fillId="0" borderId="80" xfId="104" applyFont="1" applyFill="1" applyBorder="1" applyAlignment="1">
      <alignment horizontal="center" vertical="center" wrapText="1"/>
      <protection/>
    </xf>
    <xf numFmtId="0" fontId="3" fillId="0" borderId="67" xfId="104" applyFont="1" applyFill="1" applyBorder="1" applyAlignment="1">
      <alignment horizontal="center" vertical="center" wrapText="1"/>
      <protection/>
    </xf>
    <xf numFmtId="0" fontId="3" fillId="0" borderId="81" xfId="104" applyFont="1" applyFill="1" applyBorder="1" applyAlignment="1">
      <alignment horizontal="center" vertical="center" wrapText="1"/>
      <protection/>
    </xf>
    <xf numFmtId="0" fontId="3" fillId="0" borderId="73" xfId="104" applyFont="1" applyFill="1" applyBorder="1" applyAlignment="1">
      <alignment horizontal="center" vertical="center" wrapText="1"/>
      <protection/>
    </xf>
    <xf numFmtId="0" fontId="3" fillId="0" borderId="82" xfId="104" applyFont="1" applyFill="1" applyBorder="1" applyAlignment="1">
      <alignment horizontal="center" vertical="center" wrapText="1"/>
      <protection/>
    </xf>
    <xf numFmtId="0" fontId="3" fillId="0" borderId="83" xfId="104" applyFont="1" applyFill="1" applyBorder="1" applyAlignment="1">
      <alignment horizontal="center" vertical="center" wrapText="1"/>
      <protection/>
    </xf>
    <xf numFmtId="0" fontId="3" fillId="0" borderId="84" xfId="104" applyFont="1" applyFill="1" applyBorder="1" applyAlignment="1">
      <alignment horizontal="center" vertical="center" wrapText="1"/>
      <protection/>
    </xf>
    <xf numFmtId="0" fontId="3" fillId="0" borderId="5" xfId="104" applyFont="1" applyFill="1" applyBorder="1" applyAlignment="1">
      <alignment horizontal="center" vertical="center" wrapText="1"/>
      <protection/>
    </xf>
    <xf numFmtId="0" fontId="3" fillId="0" borderId="85" xfId="104" applyFont="1" applyFill="1" applyBorder="1" applyAlignment="1">
      <alignment horizontal="center" vertical="center" wrapText="1"/>
      <protection/>
    </xf>
  </cellXfs>
  <cellStyles count="144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2 6" xfId="105"/>
    <cellStyle name="Normal 4" xfId="106"/>
    <cellStyle name="Normal 5" xfId="107"/>
    <cellStyle name="Normal Table" xfId="108"/>
    <cellStyle name="Note" xfId="109"/>
    <cellStyle name="Output" xfId="110"/>
    <cellStyle name="Output Amounts" xfId="111"/>
    <cellStyle name="Percent" xfId="112"/>
    <cellStyle name="Percent [2]" xfId="113"/>
    <cellStyle name="percentage difference" xfId="114"/>
    <cellStyle name="percentage difference one decimal" xfId="115"/>
    <cellStyle name="percentage difference zero decimal" xfId="116"/>
    <cellStyle name="Pevný" xfId="117"/>
    <cellStyle name="Presentation" xfId="118"/>
    <cellStyle name="Proj" xfId="119"/>
    <cellStyle name="Publication" xfId="120"/>
    <cellStyle name="STYL1 - Style1" xfId="121"/>
    <cellStyle name="Style 1" xfId="122"/>
    <cellStyle name="Text" xfId="123"/>
    <cellStyle name="Title" xfId="124"/>
    <cellStyle name="Total" xfId="125"/>
    <cellStyle name="Warning Text" xfId="126"/>
    <cellStyle name="WebAnchor1" xfId="127"/>
    <cellStyle name="WebAnchor2" xfId="128"/>
    <cellStyle name="WebAnchor3" xfId="129"/>
    <cellStyle name="WebAnchor4" xfId="130"/>
    <cellStyle name="WebAnchor5" xfId="131"/>
    <cellStyle name="WebAnchor6" xfId="132"/>
    <cellStyle name="WebAnchor7" xfId="133"/>
    <cellStyle name="Webexclude" xfId="134"/>
    <cellStyle name="WebFN" xfId="135"/>
    <cellStyle name="WebFN1" xfId="136"/>
    <cellStyle name="WebFN2" xfId="137"/>
    <cellStyle name="WebFN3" xfId="138"/>
    <cellStyle name="WebFN4" xfId="139"/>
    <cellStyle name="WebHR" xfId="140"/>
    <cellStyle name="WebIndent1" xfId="141"/>
    <cellStyle name="WebIndent1wFN3" xfId="142"/>
    <cellStyle name="WebIndent2" xfId="143"/>
    <cellStyle name="WebNoBR" xfId="144"/>
    <cellStyle name="Záhlaví 1" xfId="145"/>
    <cellStyle name="Záhlaví 2" xfId="146"/>
    <cellStyle name="zero" xfId="147"/>
    <cellStyle name="ДАТА" xfId="148"/>
    <cellStyle name="ДЕНЕЖНЫЙ_BOPENGC" xfId="149"/>
    <cellStyle name="ЗАГОЛОВОК1" xfId="150"/>
    <cellStyle name="ЗАГОЛОВОК2" xfId="151"/>
    <cellStyle name="ИТОГОВЫЙ" xfId="152"/>
    <cellStyle name="Обычный_BOPENGC" xfId="153"/>
    <cellStyle name="ПРОЦЕНТНЫЙ_BOPENGC" xfId="154"/>
    <cellStyle name="ТЕКСТ" xfId="155"/>
    <cellStyle name="ФИКСИРОВАННЫЙ" xfId="156"/>
    <cellStyle name="ФИНАНСОВЫЙ_BOPENGC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  <sheetName val="GeoBop0900_BseLine"/>
      <sheetName val="AQ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11.7109375" style="12" customWidth="1"/>
    <col min="2" max="2" width="39.57421875" style="0" customWidth="1"/>
    <col min="3" max="3" width="12.140625" style="0" customWidth="1"/>
    <col min="4" max="4" width="13.57421875" style="12" customWidth="1"/>
    <col min="5" max="5" width="13.28125" style="12" customWidth="1"/>
    <col min="6" max="6" width="15.00390625" style="12" customWidth="1"/>
    <col min="7" max="7" width="18.57421875" style="12" customWidth="1"/>
    <col min="8" max="8" width="19.28125" style="12" customWidth="1"/>
    <col min="9" max="9" width="13.140625" style="38" customWidth="1"/>
  </cols>
  <sheetData>
    <row r="2" spans="1:9" s="11" customFormat="1" ht="15.75">
      <c r="A2" s="58" t="s">
        <v>78</v>
      </c>
      <c r="D2" s="16"/>
      <c r="E2" s="16"/>
      <c r="F2" s="16"/>
      <c r="G2" s="16"/>
      <c r="H2" s="16"/>
      <c r="I2" s="31"/>
    </row>
    <row r="3" spans="1:10" ht="13.5" thickBot="1">
      <c r="A3" s="13"/>
      <c r="B3" s="1"/>
      <c r="C3" s="1"/>
      <c r="D3" s="13"/>
      <c r="E3" s="13"/>
      <c r="F3" s="20"/>
      <c r="G3" s="21"/>
      <c r="H3" s="17"/>
      <c r="I3" s="32" t="s">
        <v>51</v>
      </c>
      <c r="J3" s="2"/>
    </row>
    <row r="4" spans="1:10" s="27" customFormat="1" ht="12.75">
      <c r="A4" s="22"/>
      <c r="B4" s="7"/>
      <c r="C4" s="7"/>
      <c r="D4" s="23"/>
      <c r="E4" s="23"/>
      <c r="F4" s="24"/>
      <c r="G4" s="24"/>
      <c r="H4" s="25"/>
      <c r="I4" s="33"/>
      <c r="J4" s="26"/>
    </row>
    <row r="5" spans="1:10" ht="12.75">
      <c r="A5" s="14" t="s">
        <v>22</v>
      </c>
      <c r="B5" s="59" t="s">
        <v>91</v>
      </c>
      <c r="C5" s="105"/>
      <c r="D5" s="105"/>
      <c r="E5" s="105"/>
      <c r="F5" s="105"/>
      <c r="G5" s="106"/>
      <c r="H5" s="6" t="s">
        <v>23</v>
      </c>
      <c r="I5" s="47" t="s">
        <v>92</v>
      </c>
      <c r="J5" s="2"/>
    </row>
    <row r="6" spans="1:10" ht="12.75">
      <c r="A6" s="14" t="s">
        <v>1</v>
      </c>
      <c r="B6" s="59" t="s">
        <v>90</v>
      </c>
      <c r="C6" s="107"/>
      <c r="D6" s="107"/>
      <c r="E6" s="107"/>
      <c r="F6" s="107"/>
      <c r="G6" s="108"/>
      <c r="H6" s="6" t="s">
        <v>53</v>
      </c>
      <c r="I6" s="47" t="s">
        <v>93</v>
      </c>
      <c r="J6" s="2"/>
    </row>
    <row r="7" spans="1:10" s="41" customFormat="1" ht="12.75">
      <c r="A7" s="227" t="s">
        <v>79</v>
      </c>
      <c r="B7" s="236" t="s">
        <v>52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33</v>
      </c>
      <c r="H7" s="10" t="s">
        <v>71</v>
      </c>
      <c r="I7" s="34" t="s">
        <v>72</v>
      </c>
      <c r="J7" s="40"/>
    </row>
    <row r="8" spans="1:10" s="43" customFormat="1" ht="12.75">
      <c r="A8" s="228"/>
      <c r="B8" s="237"/>
      <c r="C8" s="8" t="s">
        <v>6</v>
      </c>
      <c r="D8" s="8" t="s">
        <v>24</v>
      </c>
      <c r="E8" s="8" t="s">
        <v>50</v>
      </c>
      <c r="F8" s="8" t="s">
        <v>50</v>
      </c>
      <c r="G8" s="8" t="s">
        <v>154</v>
      </c>
      <c r="H8" s="8" t="s">
        <v>6</v>
      </c>
      <c r="I8" s="230" t="s">
        <v>7</v>
      </c>
      <c r="J8" s="42"/>
    </row>
    <row r="9" spans="1:10" s="43" customFormat="1" ht="33.75">
      <c r="A9" s="229"/>
      <c r="B9" s="238"/>
      <c r="C9" s="9" t="s">
        <v>119</v>
      </c>
      <c r="D9" s="9" t="s">
        <v>120</v>
      </c>
      <c r="E9" s="9" t="s">
        <v>116</v>
      </c>
      <c r="F9" s="9" t="s">
        <v>117</v>
      </c>
      <c r="G9" s="9" t="s">
        <v>155</v>
      </c>
      <c r="H9" s="9" t="s">
        <v>118</v>
      </c>
      <c r="I9" s="231"/>
      <c r="J9" s="42"/>
    </row>
    <row r="10" spans="1:10" ht="12.75">
      <c r="A10" s="15">
        <v>600</v>
      </c>
      <c r="B10" s="4" t="s">
        <v>8</v>
      </c>
      <c r="C10" s="44">
        <v>94849</v>
      </c>
      <c r="D10" s="44">
        <v>115326</v>
      </c>
      <c r="E10" s="44">
        <v>115326</v>
      </c>
      <c r="F10" s="44">
        <v>104444</v>
      </c>
      <c r="G10" s="44">
        <v>73968</v>
      </c>
      <c r="H10" s="44">
        <v>62525</v>
      </c>
      <c r="I10" s="30">
        <f>H10-G10</f>
        <v>-11443</v>
      </c>
      <c r="J10" s="2"/>
    </row>
    <row r="11" spans="1:10" ht="12.75">
      <c r="A11" s="15">
        <v>601</v>
      </c>
      <c r="B11" s="4" t="s">
        <v>9</v>
      </c>
      <c r="C11" s="44">
        <v>15823</v>
      </c>
      <c r="D11" s="44">
        <v>19306</v>
      </c>
      <c r="E11" s="44">
        <v>19306</v>
      </c>
      <c r="F11" s="44">
        <v>18823</v>
      </c>
      <c r="G11" s="44">
        <v>12267</v>
      </c>
      <c r="H11" s="44">
        <v>10436</v>
      </c>
      <c r="I11" s="30">
        <f aca="true" t="shared" si="0" ref="I11:I16">H11-G11</f>
        <v>-1831</v>
      </c>
      <c r="J11" s="2"/>
    </row>
    <row r="12" spans="1:10" ht="12.75">
      <c r="A12" s="15">
        <v>602</v>
      </c>
      <c r="B12" s="4" t="s">
        <v>10</v>
      </c>
      <c r="C12" s="44">
        <v>13191</v>
      </c>
      <c r="D12" s="44">
        <v>19800</v>
      </c>
      <c r="E12" s="44">
        <v>19800</v>
      </c>
      <c r="F12" s="44">
        <v>17820</v>
      </c>
      <c r="G12" s="44">
        <v>11020</v>
      </c>
      <c r="H12" s="44">
        <v>10725</v>
      </c>
      <c r="I12" s="30">
        <f t="shared" si="0"/>
        <v>-295</v>
      </c>
      <c r="J12" s="2"/>
    </row>
    <row r="13" spans="1:10" ht="12.75">
      <c r="A13" s="15">
        <v>603</v>
      </c>
      <c r="B13" s="4" t="s">
        <v>11</v>
      </c>
      <c r="C13" s="44"/>
      <c r="D13" s="44"/>
      <c r="E13" s="44"/>
      <c r="F13" s="44"/>
      <c r="G13" s="44"/>
      <c r="H13" s="44"/>
      <c r="I13" s="30">
        <f t="shared" si="0"/>
        <v>0</v>
      </c>
      <c r="J13" s="2"/>
    </row>
    <row r="14" spans="1:10" ht="12.75">
      <c r="A14" s="15">
        <v>604</v>
      </c>
      <c r="B14" s="4" t="s">
        <v>12</v>
      </c>
      <c r="C14" s="44"/>
      <c r="D14" s="44"/>
      <c r="E14" s="44"/>
      <c r="F14" s="44"/>
      <c r="G14" s="44"/>
      <c r="H14" s="44"/>
      <c r="I14" s="30">
        <f t="shared" si="0"/>
        <v>0</v>
      </c>
      <c r="J14" s="2"/>
    </row>
    <row r="15" spans="1:10" ht="12.75">
      <c r="A15" s="15">
        <v>605</v>
      </c>
      <c r="B15" s="4" t="s">
        <v>13</v>
      </c>
      <c r="C15" s="44">
        <v>361</v>
      </c>
      <c r="D15" s="44">
        <v>400</v>
      </c>
      <c r="E15" s="44">
        <v>400</v>
      </c>
      <c r="F15" s="44">
        <v>400</v>
      </c>
      <c r="G15" s="44">
        <v>400</v>
      </c>
      <c r="H15" s="44">
        <v>355</v>
      </c>
      <c r="I15" s="30">
        <f t="shared" si="0"/>
        <v>-45</v>
      </c>
      <c r="J15" s="2"/>
    </row>
    <row r="16" spans="1:10" ht="12.75">
      <c r="A16" s="15">
        <v>606</v>
      </c>
      <c r="B16" s="4" t="s">
        <v>14</v>
      </c>
      <c r="C16" s="44">
        <v>110</v>
      </c>
      <c r="D16" s="44"/>
      <c r="E16" s="44"/>
      <c r="F16" s="44">
        <v>200</v>
      </c>
      <c r="G16" s="44">
        <v>200</v>
      </c>
      <c r="H16" s="44">
        <v>0</v>
      </c>
      <c r="I16" s="30">
        <f t="shared" si="0"/>
        <v>-200</v>
      </c>
      <c r="J16" s="2"/>
    </row>
    <row r="17" spans="1:10" s="53" customFormat="1" ht="12.75">
      <c r="A17" s="48" t="s">
        <v>15</v>
      </c>
      <c r="B17" s="55" t="s">
        <v>16</v>
      </c>
      <c r="C17" s="56">
        <f>SUM(C10:C16)</f>
        <v>124334</v>
      </c>
      <c r="D17" s="56">
        <f aca="true" t="shared" si="1" ref="D17:I17">SUM(D10:D16)</f>
        <v>154832</v>
      </c>
      <c r="E17" s="56">
        <f t="shared" si="1"/>
        <v>154832</v>
      </c>
      <c r="F17" s="56">
        <f t="shared" si="1"/>
        <v>141687</v>
      </c>
      <c r="G17" s="56">
        <f t="shared" si="1"/>
        <v>97855</v>
      </c>
      <c r="H17" s="56">
        <f t="shared" si="1"/>
        <v>84041</v>
      </c>
      <c r="I17" s="57">
        <f t="shared" si="1"/>
        <v>-13814</v>
      </c>
      <c r="J17" s="52"/>
    </row>
    <row r="18" spans="1:10" ht="12.75">
      <c r="A18" s="15">
        <v>230</v>
      </c>
      <c r="B18" s="4" t="s">
        <v>17</v>
      </c>
      <c r="C18" s="44"/>
      <c r="D18" s="44"/>
      <c r="E18" s="44"/>
      <c r="F18" s="44"/>
      <c r="G18" s="44"/>
      <c r="H18" s="44"/>
      <c r="I18" s="30">
        <f>H18-G18</f>
        <v>0</v>
      </c>
      <c r="J18" s="2"/>
    </row>
    <row r="19" spans="1:10" ht="12.75">
      <c r="A19" s="15">
        <v>231</v>
      </c>
      <c r="B19" s="4" t="s">
        <v>18</v>
      </c>
      <c r="C19" s="44">
        <v>1681</v>
      </c>
      <c r="D19" s="44">
        <v>2000</v>
      </c>
      <c r="E19" s="44">
        <v>2000</v>
      </c>
      <c r="F19" s="44">
        <v>2000</v>
      </c>
      <c r="G19" s="44">
        <v>2000</v>
      </c>
      <c r="H19" s="44">
        <v>1818</v>
      </c>
      <c r="I19" s="30">
        <f>H19-G19</f>
        <v>-182</v>
      </c>
      <c r="J19" s="2"/>
    </row>
    <row r="20" spans="1:10" ht="12.75">
      <c r="A20" s="15">
        <v>232</v>
      </c>
      <c r="B20" s="4" t="s">
        <v>19</v>
      </c>
      <c r="C20" s="44"/>
      <c r="D20" s="44"/>
      <c r="E20" s="44"/>
      <c r="F20" s="44"/>
      <c r="G20" s="44"/>
      <c r="H20" s="44"/>
      <c r="I20" s="30">
        <f>H20-G20</f>
        <v>0</v>
      </c>
      <c r="J20" s="2"/>
    </row>
    <row r="21" spans="1:10" ht="12.75">
      <c r="A21" s="28" t="s">
        <v>20</v>
      </c>
      <c r="B21" s="39" t="s">
        <v>34</v>
      </c>
      <c r="C21" s="29">
        <f>SUM(C18:C20)</f>
        <v>1681</v>
      </c>
      <c r="D21" s="29">
        <f aca="true" t="shared" si="2" ref="D21:I21">SUM(D18:D20)</f>
        <v>2000</v>
      </c>
      <c r="E21" s="29">
        <f t="shared" si="2"/>
        <v>2000</v>
      </c>
      <c r="F21" s="29">
        <f t="shared" si="2"/>
        <v>2000</v>
      </c>
      <c r="G21" s="29">
        <f t="shared" si="2"/>
        <v>2000</v>
      </c>
      <c r="H21" s="29">
        <f t="shared" si="2"/>
        <v>1818</v>
      </c>
      <c r="I21" s="35">
        <f t="shared" si="2"/>
        <v>-182</v>
      </c>
      <c r="J21" s="2"/>
    </row>
    <row r="22" spans="1:10" ht="12.75">
      <c r="A22" s="15">
        <v>230</v>
      </c>
      <c r="B22" s="4" t="s">
        <v>17</v>
      </c>
      <c r="C22" s="45"/>
      <c r="D22" s="45"/>
      <c r="E22" s="45"/>
      <c r="F22" s="45"/>
      <c r="G22" s="45"/>
      <c r="H22" s="45"/>
      <c r="I22" s="30">
        <f>H22-G22</f>
        <v>0</v>
      </c>
      <c r="J22" s="2"/>
    </row>
    <row r="23" spans="1:10" ht="12.75">
      <c r="A23" s="15">
        <v>231</v>
      </c>
      <c r="B23" s="4" t="s">
        <v>18</v>
      </c>
      <c r="C23" s="45"/>
      <c r="D23" s="45"/>
      <c r="E23" s="45"/>
      <c r="F23" s="45"/>
      <c r="G23" s="45"/>
      <c r="H23" s="45"/>
      <c r="I23" s="30">
        <f>H23-G23</f>
        <v>0</v>
      </c>
      <c r="J23" s="2"/>
    </row>
    <row r="24" spans="1:10" ht="12.75">
      <c r="A24" s="15">
        <v>232</v>
      </c>
      <c r="B24" s="4" t="s">
        <v>19</v>
      </c>
      <c r="C24" s="45"/>
      <c r="D24" s="45"/>
      <c r="E24" s="45"/>
      <c r="F24" s="45"/>
      <c r="G24" s="45"/>
      <c r="H24" s="45"/>
      <c r="I24" s="30">
        <f>H24-G24</f>
        <v>0</v>
      </c>
      <c r="J24" s="2"/>
    </row>
    <row r="25" spans="1:10" ht="12.75">
      <c r="A25" s="28" t="s">
        <v>20</v>
      </c>
      <c r="B25" s="39" t="s">
        <v>35</v>
      </c>
      <c r="C25" s="29">
        <v>0</v>
      </c>
      <c r="D25" s="29">
        <f aca="true" t="shared" si="3" ref="D25:I25">SUM(D22:D24)</f>
        <v>0</v>
      </c>
      <c r="E25" s="29">
        <f t="shared" si="3"/>
        <v>0</v>
      </c>
      <c r="F25" s="29">
        <f t="shared" si="3"/>
        <v>0</v>
      </c>
      <c r="G25" s="29">
        <f t="shared" si="3"/>
        <v>0</v>
      </c>
      <c r="H25" s="29">
        <f t="shared" si="3"/>
        <v>0</v>
      </c>
      <c r="I25" s="35">
        <f t="shared" si="3"/>
        <v>0</v>
      </c>
      <c r="J25" s="2"/>
    </row>
    <row r="26" spans="1:10" s="53" customFormat="1" ht="12.75">
      <c r="A26" s="48" t="s">
        <v>21</v>
      </c>
      <c r="B26" s="49" t="s">
        <v>54</v>
      </c>
      <c r="C26" s="50">
        <f aca="true" t="shared" si="4" ref="C26:I26">C21+C25</f>
        <v>1681</v>
      </c>
      <c r="D26" s="50">
        <f t="shared" si="4"/>
        <v>2000</v>
      </c>
      <c r="E26" s="50">
        <f t="shared" si="4"/>
        <v>2000</v>
      </c>
      <c r="F26" s="50">
        <f t="shared" si="4"/>
        <v>2000</v>
      </c>
      <c r="G26" s="50">
        <f t="shared" si="4"/>
        <v>2000</v>
      </c>
      <c r="H26" s="50">
        <f t="shared" si="4"/>
        <v>1818</v>
      </c>
      <c r="I26" s="51">
        <f t="shared" si="4"/>
        <v>-182</v>
      </c>
      <c r="J26" s="52"/>
    </row>
    <row r="27" spans="1:9" ht="12.75">
      <c r="A27" s="232" t="s">
        <v>36</v>
      </c>
      <c r="B27" s="233"/>
      <c r="C27" s="18"/>
      <c r="D27" s="18"/>
      <c r="E27" s="18"/>
      <c r="F27" s="18"/>
      <c r="G27" s="18"/>
      <c r="H27" s="46">
        <v>0</v>
      </c>
      <c r="I27" s="36"/>
    </row>
    <row r="28" spans="1:9" s="53" customFormat="1" ht="18.75" customHeight="1" thickBot="1">
      <c r="A28" s="234" t="s">
        <v>37</v>
      </c>
      <c r="B28" s="235"/>
      <c r="C28" s="54">
        <f aca="true" t="shared" si="5" ref="C28:I28">C17+C26+C27</f>
        <v>126015</v>
      </c>
      <c r="D28" s="54">
        <f t="shared" si="5"/>
        <v>156832</v>
      </c>
      <c r="E28" s="54">
        <f t="shared" si="5"/>
        <v>156832</v>
      </c>
      <c r="F28" s="54">
        <f t="shared" si="5"/>
        <v>143687</v>
      </c>
      <c r="G28" s="54">
        <f t="shared" si="5"/>
        <v>99855</v>
      </c>
      <c r="H28" s="54">
        <f t="shared" si="5"/>
        <v>85859</v>
      </c>
      <c r="I28" s="104">
        <f t="shared" si="5"/>
        <v>-13996</v>
      </c>
    </row>
    <row r="29" spans="1:9" ht="23.25" customHeight="1">
      <c r="A29" s="5"/>
      <c r="B29" s="3"/>
      <c r="C29" s="3"/>
      <c r="D29" s="19"/>
      <c r="E29" s="19"/>
      <c r="F29" s="19"/>
      <c r="G29" s="19"/>
      <c r="H29" s="19"/>
      <c r="I29" s="37"/>
    </row>
    <row r="30" spans="1:9" ht="11.25" customHeight="1">
      <c r="A30" s="5"/>
      <c r="B30" s="3"/>
      <c r="C30" s="3"/>
      <c r="D30" s="19"/>
      <c r="E30" s="19"/>
      <c r="F30" s="19"/>
      <c r="G30" s="19"/>
      <c r="H30" s="19"/>
      <c r="I30" s="37"/>
    </row>
    <row r="31" spans="1:9" ht="11.25" customHeight="1">
      <c r="A31" s="5"/>
      <c r="B31" s="3"/>
      <c r="C31" s="3"/>
      <c r="D31" s="19"/>
      <c r="E31" s="19"/>
      <c r="F31" s="19"/>
      <c r="G31" s="19"/>
      <c r="H31" s="19"/>
      <c r="I31" s="37"/>
    </row>
    <row r="32" spans="1:9" ht="11.25" customHeight="1">
      <c r="A32" s="5"/>
      <c r="B32" s="3"/>
      <c r="C32" s="3"/>
      <c r="D32" s="19"/>
      <c r="E32" s="19"/>
      <c r="F32" s="19"/>
      <c r="G32" s="19"/>
      <c r="H32" s="19"/>
      <c r="I32" s="37"/>
    </row>
  </sheetData>
  <sheetProtection/>
  <mergeCells count="5">
    <mergeCell ref="A7:A9"/>
    <mergeCell ref="I8:I9"/>
    <mergeCell ref="A27:B27"/>
    <mergeCell ref="A28:B28"/>
    <mergeCell ref="B7:B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5"/>
  <sheetViews>
    <sheetView zoomScale="90" zoomScaleNormal="90" zoomScalePageLayoutView="0" workbookViewId="0" topLeftCell="A1">
      <selection activeCell="N27" sqref="N27"/>
    </sheetView>
  </sheetViews>
  <sheetFormatPr defaultColWidth="9.140625" defaultRowHeight="12.75"/>
  <cols>
    <col min="1" max="1" width="14.00390625" style="121" customWidth="1"/>
    <col min="2" max="2" width="38.28125" style="121" customWidth="1"/>
    <col min="3" max="3" width="16.421875" style="121" customWidth="1"/>
    <col min="4" max="5" width="14.7109375" style="121" customWidth="1"/>
    <col min="6" max="6" width="13.28125" style="121" customWidth="1"/>
    <col min="7" max="7" width="15.00390625" style="121" customWidth="1"/>
    <col min="8" max="8" width="12.7109375" style="121" bestFit="1" customWidth="1"/>
    <col min="9" max="9" width="13.421875" style="121" customWidth="1"/>
    <col min="10" max="10" width="11.57421875" style="121" customWidth="1"/>
    <col min="11" max="11" width="11.00390625" style="121" customWidth="1"/>
    <col min="12" max="12" width="12.7109375" style="121" customWidth="1"/>
    <col min="13" max="13" width="13.8515625" style="121" customWidth="1"/>
    <col min="14" max="14" width="14.421875" style="121" customWidth="1"/>
    <col min="15" max="15" width="26.7109375" style="121" customWidth="1"/>
    <col min="16" max="16" width="12.57421875" style="121" customWidth="1"/>
    <col min="17" max="17" width="13.140625" style="121" customWidth="1"/>
    <col min="18" max="18" width="15.140625" style="121" customWidth="1"/>
    <col min="19" max="19" width="42.57421875" style="121" customWidth="1"/>
    <col min="20" max="16384" width="9.140625" style="121" customWidth="1"/>
  </cols>
  <sheetData>
    <row r="2" spans="1:14" s="62" customFormat="1" ht="15.75">
      <c r="A2" s="63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s="62" customFormat="1" ht="15.75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15.75">
      <c r="A4" s="140" t="s">
        <v>22</v>
      </c>
      <c r="B4" s="138" t="s">
        <v>91</v>
      </c>
      <c r="C4" s="141" t="s">
        <v>23</v>
      </c>
      <c r="D4" s="142">
        <v>14</v>
      </c>
      <c r="E4" s="143"/>
      <c r="F4" s="143"/>
      <c r="G4" s="143"/>
      <c r="H4" s="143"/>
      <c r="I4" s="143"/>
      <c r="J4" s="143"/>
      <c r="K4" s="144"/>
      <c r="L4" s="144"/>
      <c r="M4" s="144"/>
      <c r="N4" s="144"/>
    </row>
    <row r="5" spans="1:14" ht="15.75">
      <c r="A5" s="145"/>
      <c r="B5" s="146"/>
      <c r="C5" s="146"/>
      <c r="D5" s="146"/>
      <c r="E5" s="143"/>
      <c r="F5" s="143"/>
      <c r="G5" s="143"/>
      <c r="H5" s="143"/>
      <c r="I5" s="143"/>
      <c r="J5" s="143"/>
      <c r="K5" s="144"/>
      <c r="L5" s="144"/>
      <c r="M5" s="144"/>
      <c r="N5" s="144"/>
    </row>
    <row r="6" spans="1:14" ht="15.75">
      <c r="A6" s="140" t="s">
        <v>1</v>
      </c>
      <c r="B6" s="220" t="s">
        <v>90</v>
      </c>
      <c r="C6" s="141" t="s">
        <v>53</v>
      </c>
      <c r="D6" s="142">
        <v>3490</v>
      </c>
      <c r="E6" s="147"/>
      <c r="F6" s="148"/>
      <c r="G6" s="148"/>
      <c r="H6" s="148"/>
      <c r="I6" s="148"/>
      <c r="J6" s="148"/>
      <c r="K6" s="144"/>
      <c r="L6" s="144"/>
      <c r="M6" s="144"/>
      <c r="N6" s="144"/>
    </row>
    <row r="7" spans="1:2" ht="16.5" thickBot="1">
      <c r="A7" s="239"/>
      <c r="B7" s="240"/>
    </row>
    <row r="8" spans="1:19" s="111" customFormat="1" ht="16.5" thickBot="1">
      <c r="A8" s="109"/>
      <c r="B8" s="110" t="s">
        <v>51</v>
      </c>
      <c r="C8" s="110"/>
      <c r="D8" s="110"/>
      <c r="E8" s="110"/>
      <c r="F8" s="110" t="s">
        <v>81</v>
      </c>
      <c r="G8" s="110"/>
      <c r="H8" s="110"/>
      <c r="I8" s="110" t="s">
        <v>82</v>
      </c>
      <c r="J8" s="110"/>
      <c r="K8" s="110"/>
      <c r="L8" s="110" t="s">
        <v>83</v>
      </c>
      <c r="M8" s="110"/>
      <c r="N8" s="110"/>
      <c r="O8" s="110" t="s">
        <v>84</v>
      </c>
      <c r="P8" s="241" t="s">
        <v>88</v>
      </c>
      <c r="Q8" s="242"/>
      <c r="R8" s="243"/>
      <c r="S8" s="246" t="s">
        <v>25</v>
      </c>
    </row>
    <row r="9" spans="1:19" s="123" customFormat="1" ht="33" customHeight="1">
      <c r="A9" s="248" t="s">
        <v>0</v>
      </c>
      <c r="B9" s="248" t="s">
        <v>64</v>
      </c>
      <c r="C9" s="248" t="s">
        <v>65</v>
      </c>
      <c r="D9" s="248" t="s">
        <v>121</v>
      </c>
      <c r="E9" s="248" t="s">
        <v>122</v>
      </c>
      <c r="F9" s="258" t="s">
        <v>123</v>
      </c>
      <c r="G9" s="248" t="s">
        <v>124</v>
      </c>
      <c r="H9" s="248" t="s">
        <v>125</v>
      </c>
      <c r="I9" s="258" t="s">
        <v>126</v>
      </c>
      <c r="J9" s="254" t="s">
        <v>136</v>
      </c>
      <c r="K9" s="256" t="s">
        <v>137</v>
      </c>
      <c r="L9" s="258" t="s">
        <v>138</v>
      </c>
      <c r="M9" s="254" t="s">
        <v>127</v>
      </c>
      <c r="N9" s="256" t="s">
        <v>128</v>
      </c>
      <c r="O9" s="258" t="s">
        <v>129</v>
      </c>
      <c r="P9" s="250" t="s">
        <v>85</v>
      </c>
      <c r="Q9" s="252" t="s">
        <v>86</v>
      </c>
      <c r="R9" s="244" t="s">
        <v>87</v>
      </c>
      <c r="S9" s="247"/>
    </row>
    <row r="10" spans="1:19" s="123" customFormat="1" ht="92.25" customHeight="1" thickBot="1">
      <c r="A10" s="249"/>
      <c r="B10" s="249"/>
      <c r="C10" s="249"/>
      <c r="D10" s="249"/>
      <c r="E10" s="249"/>
      <c r="F10" s="259"/>
      <c r="G10" s="249"/>
      <c r="H10" s="249"/>
      <c r="I10" s="259"/>
      <c r="J10" s="255"/>
      <c r="K10" s="257"/>
      <c r="L10" s="259"/>
      <c r="M10" s="255"/>
      <c r="N10" s="257"/>
      <c r="O10" s="259"/>
      <c r="P10" s="251"/>
      <c r="Q10" s="253"/>
      <c r="R10" s="245"/>
      <c r="S10" s="247"/>
    </row>
    <row r="11" spans="1:19" s="161" customFormat="1" ht="37.5" customHeight="1">
      <c r="A11" s="149" t="s">
        <v>66</v>
      </c>
      <c r="B11" s="150" t="s">
        <v>106</v>
      </c>
      <c r="C11" s="151" t="s">
        <v>39</v>
      </c>
      <c r="D11" s="152">
        <v>8857</v>
      </c>
      <c r="E11" s="152">
        <v>113004</v>
      </c>
      <c r="F11" s="153">
        <f>E11/D11</f>
        <v>12.758721914869595</v>
      </c>
      <c r="G11" s="152">
        <v>6880</v>
      </c>
      <c r="H11" s="152">
        <v>137118</v>
      </c>
      <c r="I11" s="154">
        <f aca="true" t="shared" si="0" ref="I11:I16">H11/G11</f>
        <v>19.929941860465117</v>
      </c>
      <c r="J11" s="152">
        <v>8729</v>
      </c>
      <c r="K11" s="155">
        <v>87785</v>
      </c>
      <c r="L11" s="154">
        <f aca="true" t="shared" si="1" ref="L11:L16">K11/J11</f>
        <v>10.056707526635353</v>
      </c>
      <c r="M11" s="152">
        <v>8729</v>
      </c>
      <c r="N11" s="156">
        <v>75400</v>
      </c>
      <c r="O11" s="153">
        <f>N11/M11</f>
        <v>8.637873754152825</v>
      </c>
      <c r="P11" s="157">
        <f aca="true" t="shared" si="2" ref="P11:P17">O11-F11</f>
        <v>-4.12084816071677</v>
      </c>
      <c r="Q11" s="158">
        <f aca="true" t="shared" si="3" ref="Q11:Q17">O11-I11</f>
        <v>-11.292068106312293</v>
      </c>
      <c r="R11" s="159">
        <f aca="true" t="shared" si="4" ref="R11:R17">O11-L11</f>
        <v>-1.4188337724825288</v>
      </c>
      <c r="S11" s="160" t="s">
        <v>161</v>
      </c>
    </row>
    <row r="12" spans="1:19" s="161" customFormat="1" ht="53.25" customHeight="1">
      <c r="A12" s="149" t="s">
        <v>67</v>
      </c>
      <c r="B12" s="150" t="s">
        <v>94</v>
      </c>
      <c r="C12" s="151" t="s">
        <v>39</v>
      </c>
      <c r="D12" s="152">
        <v>0</v>
      </c>
      <c r="E12" s="152">
        <v>0</v>
      </c>
      <c r="F12" s="153">
        <v>0</v>
      </c>
      <c r="G12" s="152">
        <v>14</v>
      </c>
      <c r="H12" s="152">
        <v>279</v>
      </c>
      <c r="I12" s="154">
        <f t="shared" si="0"/>
        <v>19.928571428571427</v>
      </c>
      <c r="J12" s="152">
        <v>0</v>
      </c>
      <c r="K12" s="156">
        <v>0</v>
      </c>
      <c r="L12" s="154">
        <v>0</v>
      </c>
      <c r="M12" s="152">
        <v>0</v>
      </c>
      <c r="N12" s="156">
        <v>0</v>
      </c>
      <c r="O12" s="153">
        <v>0</v>
      </c>
      <c r="P12" s="157">
        <v>0</v>
      </c>
      <c r="Q12" s="158">
        <v>0</v>
      </c>
      <c r="R12" s="159">
        <f t="shared" si="4"/>
        <v>0</v>
      </c>
      <c r="S12" s="204" t="s">
        <v>135</v>
      </c>
    </row>
    <row r="13" spans="1:19" s="161" customFormat="1" ht="47.25" customHeight="1">
      <c r="A13" s="149" t="s">
        <v>38</v>
      </c>
      <c r="B13" s="150" t="s">
        <v>108</v>
      </c>
      <c r="C13" s="151" t="s">
        <v>39</v>
      </c>
      <c r="D13" s="152">
        <v>422</v>
      </c>
      <c r="E13" s="152">
        <v>5360</v>
      </c>
      <c r="F13" s="153">
        <f>E13/D13</f>
        <v>12.701421800947868</v>
      </c>
      <c r="G13" s="152">
        <v>790</v>
      </c>
      <c r="H13" s="152">
        <v>15744</v>
      </c>
      <c r="I13" s="154">
        <f t="shared" si="0"/>
        <v>19.929113924050633</v>
      </c>
      <c r="J13" s="152">
        <v>738</v>
      </c>
      <c r="K13" s="156">
        <v>7404</v>
      </c>
      <c r="L13" s="154">
        <f t="shared" si="1"/>
        <v>10.032520325203253</v>
      </c>
      <c r="M13" s="152">
        <v>738</v>
      </c>
      <c r="N13" s="156">
        <v>6341</v>
      </c>
      <c r="O13" s="153">
        <f>N13/M13</f>
        <v>8.592140921409214</v>
      </c>
      <c r="P13" s="157">
        <f t="shared" si="2"/>
        <v>-4.1092808795386535</v>
      </c>
      <c r="Q13" s="158">
        <f t="shared" si="3"/>
        <v>-11.336973002641418</v>
      </c>
      <c r="R13" s="159">
        <f t="shared" si="4"/>
        <v>-1.4403794037940383</v>
      </c>
      <c r="S13" s="162" t="s">
        <v>163</v>
      </c>
    </row>
    <row r="14" spans="1:19" s="161" customFormat="1" ht="40.5" customHeight="1">
      <c r="A14" s="163" t="s">
        <v>40</v>
      </c>
      <c r="B14" s="164" t="s">
        <v>95</v>
      </c>
      <c r="C14" s="165" t="s">
        <v>39</v>
      </c>
      <c r="D14" s="166">
        <v>468</v>
      </c>
      <c r="E14" s="166">
        <v>5970</v>
      </c>
      <c r="F14" s="167">
        <f>E14/D14</f>
        <v>12.756410256410257</v>
      </c>
      <c r="G14" s="166">
        <v>188</v>
      </c>
      <c r="H14" s="166">
        <v>3691</v>
      </c>
      <c r="I14" s="168">
        <f t="shared" si="0"/>
        <v>19.632978723404257</v>
      </c>
      <c r="J14" s="166">
        <v>267</v>
      </c>
      <c r="K14" s="169">
        <v>2666</v>
      </c>
      <c r="L14" s="154">
        <f t="shared" si="1"/>
        <v>9.985018726591761</v>
      </c>
      <c r="M14" s="166">
        <v>267</v>
      </c>
      <c r="N14" s="169">
        <v>2300</v>
      </c>
      <c r="O14" s="167">
        <f>N14/M14</f>
        <v>8.614232209737828</v>
      </c>
      <c r="P14" s="170">
        <f t="shared" si="2"/>
        <v>-4.142178046672429</v>
      </c>
      <c r="Q14" s="158">
        <f t="shared" si="3"/>
        <v>-11.018746513666429</v>
      </c>
      <c r="R14" s="171">
        <f t="shared" si="4"/>
        <v>-1.3707865168539328</v>
      </c>
      <c r="S14" s="162" t="s">
        <v>162</v>
      </c>
    </row>
    <row r="15" spans="1:19" s="161" customFormat="1" ht="30.75" customHeight="1" thickBot="1">
      <c r="A15" s="175" t="s">
        <v>112</v>
      </c>
      <c r="B15" s="176" t="s">
        <v>109</v>
      </c>
      <c r="C15" s="151" t="s">
        <v>107</v>
      </c>
      <c r="D15" s="152">
        <v>20</v>
      </c>
      <c r="E15" s="152">
        <v>373</v>
      </c>
      <c r="F15" s="167">
        <f>E15/D15</f>
        <v>18.65</v>
      </c>
      <c r="G15" s="152"/>
      <c r="H15" s="152"/>
      <c r="I15" s="168"/>
      <c r="J15" s="135"/>
      <c r="K15" s="156"/>
      <c r="L15" s="223"/>
      <c r="M15" s="135"/>
      <c r="N15" s="156"/>
      <c r="O15" s="167">
        <v>0</v>
      </c>
      <c r="P15" s="157">
        <f>O15-F15</f>
        <v>-18.65</v>
      </c>
      <c r="Q15" s="158">
        <f>O15-I15</f>
        <v>0</v>
      </c>
      <c r="R15" s="159">
        <f>O15-L15</f>
        <v>0</v>
      </c>
      <c r="S15" s="162"/>
    </row>
    <row r="16" spans="1:19" s="161" customFormat="1" ht="30" customHeight="1">
      <c r="A16" s="172" t="s">
        <v>130</v>
      </c>
      <c r="B16" s="173" t="s">
        <v>156</v>
      </c>
      <c r="C16" s="151" t="s">
        <v>107</v>
      </c>
      <c r="D16" s="152">
        <v>18</v>
      </c>
      <c r="E16" s="152">
        <v>1600</v>
      </c>
      <c r="F16" s="167">
        <f>E16/D16</f>
        <v>88.88888888888889</v>
      </c>
      <c r="G16" s="152">
        <v>22</v>
      </c>
      <c r="H16" s="152">
        <v>2000</v>
      </c>
      <c r="I16" s="168">
        <f t="shared" si="0"/>
        <v>90.9090909090909</v>
      </c>
      <c r="J16" s="135">
        <v>22</v>
      </c>
      <c r="K16" s="156">
        <v>2000</v>
      </c>
      <c r="L16" s="167">
        <f t="shared" si="1"/>
        <v>90.9090909090909</v>
      </c>
      <c r="M16" s="135">
        <v>22</v>
      </c>
      <c r="N16" s="156">
        <v>1818</v>
      </c>
      <c r="O16" s="167">
        <v>0</v>
      </c>
      <c r="P16" s="157"/>
      <c r="Q16" s="158"/>
      <c r="R16" s="159"/>
      <c r="S16" s="174" t="s">
        <v>131</v>
      </c>
    </row>
    <row r="17" spans="1:19" s="161" customFormat="1" ht="33.75" customHeight="1" thickBot="1">
      <c r="A17" s="175" t="s">
        <v>132</v>
      </c>
      <c r="B17" s="176" t="s">
        <v>133</v>
      </c>
      <c r="C17" s="177" t="s">
        <v>134</v>
      </c>
      <c r="D17" s="178">
        <v>1</v>
      </c>
      <c r="E17" s="178">
        <v>27</v>
      </c>
      <c r="F17" s="179">
        <f>E17/D17</f>
        <v>27</v>
      </c>
      <c r="G17" s="178"/>
      <c r="H17" s="178"/>
      <c r="I17" s="180"/>
      <c r="J17" s="181"/>
      <c r="K17" s="182"/>
      <c r="L17" s="179"/>
      <c r="M17" s="181"/>
      <c r="N17" s="182"/>
      <c r="O17" s="179">
        <v>0</v>
      </c>
      <c r="P17" s="183">
        <f t="shared" si="2"/>
        <v>-27</v>
      </c>
      <c r="Q17" s="184">
        <f t="shared" si="3"/>
        <v>0</v>
      </c>
      <c r="R17" s="185">
        <f t="shared" si="4"/>
        <v>0</v>
      </c>
      <c r="S17" s="186"/>
    </row>
    <row r="18" s="187" customFormat="1" ht="15.75">
      <c r="B18" s="188"/>
    </row>
    <row r="19" spans="1:13" ht="16.5" thickBot="1">
      <c r="A19" s="260" t="s">
        <v>74</v>
      </c>
      <c r="B19" s="261"/>
      <c r="C19" s="261"/>
      <c r="D19" s="261"/>
      <c r="E19" s="261"/>
      <c r="F19" s="261"/>
      <c r="H19" s="189"/>
      <c r="J19" s="120"/>
      <c r="K19" s="187"/>
      <c r="M19" s="219"/>
    </row>
    <row r="20" spans="1:14" ht="48" thickTop="1">
      <c r="A20" s="190" t="s">
        <v>0</v>
      </c>
      <c r="B20" s="191" t="s">
        <v>64</v>
      </c>
      <c r="C20" s="192" t="s">
        <v>73</v>
      </c>
      <c r="D20" s="192" t="s">
        <v>55</v>
      </c>
      <c r="E20" s="192" t="s">
        <v>164</v>
      </c>
      <c r="F20" s="193" t="s">
        <v>25</v>
      </c>
      <c r="H20" s="189"/>
      <c r="K20" s="189"/>
      <c r="N20" s="189"/>
    </row>
    <row r="21" spans="1:6" ht="15">
      <c r="A21" s="194" t="s">
        <v>66</v>
      </c>
      <c r="B21" s="138" t="s">
        <v>80</v>
      </c>
      <c r="C21" s="138"/>
      <c r="D21" s="138"/>
      <c r="E21" s="195">
        <v>0</v>
      </c>
      <c r="F21" s="196"/>
    </row>
    <row r="22" spans="1:6" ht="15.75" thickBot="1">
      <c r="A22" s="197" t="s">
        <v>40</v>
      </c>
      <c r="B22" s="198" t="s">
        <v>68</v>
      </c>
      <c r="C22" s="199"/>
      <c r="D22" s="199"/>
      <c r="E22" s="200">
        <v>0</v>
      </c>
      <c r="F22" s="201"/>
    </row>
    <row r="23" spans="1:6" s="187" customFormat="1" ht="15.75" thickTop="1">
      <c r="A23" s="139"/>
      <c r="B23" s="139"/>
      <c r="C23" s="139"/>
      <c r="D23" s="139"/>
      <c r="E23" s="202"/>
      <c r="F23" s="139"/>
    </row>
    <row r="24" spans="1:13" s="187" customFormat="1" ht="15">
      <c r="A24" s="139"/>
      <c r="B24" s="139"/>
      <c r="C24" s="139"/>
      <c r="D24" s="139"/>
      <c r="E24" s="202"/>
      <c r="F24" s="139"/>
      <c r="M24" s="203"/>
    </row>
    <row r="25" spans="1:6" s="187" customFormat="1" ht="15">
      <c r="A25" s="139"/>
      <c r="B25" s="139"/>
      <c r="C25" s="139"/>
      <c r="D25" s="139"/>
      <c r="E25" s="202"/>
      <c r="F25" s="139"/>
    </row>
  </sheetData>
  <sheetProtection/>
  <mergeCells count="22">
    <mergeCell ref="N9:N10"/>
    <mergeCell ref="O9:O10"/>
    <mergeCell ref="A19:F19"/>
    <mergeCell ref="H9:H10"/>
    <mergeCell ref="I9:I10"/>
    <mergeCell ref="J9:J10"/>
    <mergeCell ref="K9:K10"/>
    <mergeCell ref="L9:L10"/>
    <mergeCell ref="M9:M10"/>
    <mergeCell ref="E9:E10"/>
    <mergeCell ref="F9:F10"/>
    <mergeCell ref="G9:G10"/>
    <mergeCell ref="A7:B7"/>
    <mergeCell ref="P8:R8"/>
    <mergeCell ref="R9:R10"/>
    <mergeCell ref="S8:S10"/>
    <mergeCell ref="A9:A10"/>
    <mergeCell ref="B9:B10"/>
    <mergeCell ref="C9:C10"/>
    <mergeCell ref="D9:D10"/>
    <mergeCell ref="P9:P10"/>
    <mergeCell ref="Q9:Q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8"/>
  <sheetViews>
    <sheetView zoomScale="80" zoomScaleNormal="80" zoomScalePageLayoutView="0" workbookViewId="0" topLeftCell="A1">
      <selection activeCell="C37" sqref="C37"/>
    </sheetView>
  </sheetViews>
  <sheetFormatPr defaultColWidth="9.140625" defaultRowHeight="12.75"/>
  <cols>
    <col min="1" max="1" width="12.7109375" style="120" customWidth="1"/>
    <col min="2" max="2" width="61.140625" style="120" bestFit="1" customWidth="1"/>
    <col min="3" max="3" width="22.421875" style="121" customWidth="1"/>
    <col min="4" max="4" width="29.421875" style="121" customWidth="1"/>
    <col min="5" max="5" width="12.7109375" style="120" customWidth="1"/>
    <col min="6" max="7" width="12.28125" style="120" customWidth="1"/>
    <col min="8" max="8" width="12.00390625" style="120" customWidth="1"/>
    <col min="9" max="9" width="16.421875" style="120" customWidth="1"/>
    <col min="10" max="10" width="54.57421875" style="119" customWidth="1"/>
    <col min="11" max="16384" width="9.140625" style="121" customWidth="1"/>
  </cols>
  <sheetData>
    <row r="1" ht="8.25" customHeight="1"/>
    <row r="2" spans="1:10" s="62" customFormat="1" ht="15.75">
      <c r="A2" s="65" t="s">
        <v>76</v>
      </c>
      <c r="B2" s="31"/>
      <c r="C2" s="66"/>
      <c r="E2" s="31"/>
      <c r="F2" s="31"/>
      <c r="G2" s="31"/>
      <c r="H2" s="31"/>
      <c r="I2" s="31"/>
      <c r="J2" s="97"/>
    </row>
    <row r="3" spans="1:9" s="119" customFormat="1" ht="18.75" customHeight="1">
      <c r="A3" s="116" t="s">
        <v>143</v>
      </c>
      <c r="B3" s="117"/>
      <c r="C3" s="118"/>
      <c r="E3" s="117"/>
      <c r="F3" s="117"/>
      <c r="G3" s="117"/>
      <c r="H3" s="117"/>
      <c r="I3" s="117"/>
    </row>
    <row r="4" ht="16.5" thickBot="1"/>
    <row r="5" spans="1:10" s="123" customFormat="1" ht="33.75" customHeight="1">
      <c r="A5" s="122" t="s">
        <v>53</v>
      </c>
      <c r="B5" s="96">
        <v>3490</v>
      </c>
      <c r="C5" s="100" t="s">
        <v>41</v>
      </c>
      <c r="D5" s="265" t="s">
        <v>90</v>
      </c>
      <c r="E5" s="266"/>
      <c r="F5" s="266"/>
      <c r="G5" s="266"/>
      <c r="H5" s="266"/>
      <c r="I5" s="267"/>
      <c r="J5" s="101" t="s">
        <v>25</v>
      </c>
    </row>
    <row r="6" spans="1:10" s="123" customFormat="1" ht="64.5" customHeight="1">
      <c r="A6" s="67" t="s">
        <v>56</v>
      </c>
      <c r="B6" s="124" t="s">
        <v>96</v>
      </c>
      <c r="C6" s="98"/>
      <c r="D6" s="125"/>
      <c r="E6" s="126"/>
      <c r="F6" s="126"/>
      <c r="G6" s="126"/>
      <c r="H6" s="126"/>
      <c r="I6" s="127"/>
      <c r="J6" s="209" t="s">
        <v>157</v>
      </c>
    </row>
    <row r="7" spans="1:10" s="123" customFormat="1" ht="66" customHeight="1">
      <c r="A7" s="99"/>
      <c r="B7" s="128"/>
      <c r="C7" s="129"/>
      <c r="D7" s="264" t="s">
        <v>63</v>
      </c>
      <c r="E7" s="264"/>
      <c r="F7" s="264"/>
      <c r="G7" s="264"/>
      <c r="H7" s="264"/>
      <c r="I7" s="264"/>
      <c r="J7" s="102" t="s">
        <v>165</v>
      </c>
    </row>
    <row r="8" spans="1:10" s="131" customFormat="1" ht="78.75">
      <c r="A8" s="262" t="s">
        <v>113</v>
      </c>
      <c r="B8" s="263"/>
      <c r="C8" s="129" t="s">
        <v>150</v>
      </c>
      <c r="D8" s="129" t="s">
        <v>114</v>
      </c>
      <c r="E8" s="129" t="s">
        <v>61</v>
      </c>
      <c r="F8" s="129" t="s">
        <v>69</v>
      </c>
      <c r="G8" s="129" t="s">
        <v>70</v>
      </c>
      <c r="H8" s="129" t="s">
        <v>149</v>
      </c>
      <c r="I8" s="130" t="s">
        <v>62</v>
      </c>
      <c r="J8" s="103"/>
    </row>
    <row r="9" spans="1:10" s="123" customFormat="1" ht="72.75" customHeight="1">
      <c r="A9" s="210" t="s">
        <v>57</v>
      </c>
      <c r="B9" s="112" t="s">
        <v>103</v>
      </c>
      <c r="C9" s="124"/>
      <c r="D9" s="132"/>
      <c r="E9" s="124"/>
      <c r="F9" s="133"/>
      <c r="G9" s="133"/>
      <c r="H9" s="133"/>
      <c r="I9" s="218"/>
      <c r="J9" s="209" t="s">
        <v>158</v>
      </c>
    </row>
    <row r="10" spans="1:10" s="123" customFormat="1" ht="62.25" customHeight="1">
      <c r="A10" s="210"/>
      <c r="B10" s="112" t="s">
        <v>104</v>
      </c>
      <c r="C10" s="124" t="s">
        <v>139</v>
      </c>
      <c r="D10" s="137" t="s">
        <v>105</v>
      </c>
      <c r="E10" s="134">
        <v>8857</v>
      </c>
      <c r="F10" s="134">
        <v>6880</v>
      </c>
      <c r="G10" s="134">
        <v>6880</v>
      </c>
      <c r="H10" s="221">
        <v>8729</v>
      </c>
      <c r="I10" s="136">
        <f>H10/G10</f>
        <v>1.26875</v>
      </c>
      <c r="J10" s="209" t="s">
        <v>159</v>
      </c>
    </row>
    <row r="11" spans="1:10" s="123" customFormat="1" ht="62.25" customHeight="1">
      <c r="A11" s="210"/>
      <c r="B11" s="112" t="s">
        <v>97</v>
      </c>
      <c r="C11" s="124" t="s">
        <v>140</v>
      </c>
      <c r="D11" s="224" t="s">
        <v>100</v>
      </c>
      <c r="E11" s="134">
        <v>0</v>
      </c>
      <c r="F11" s="134">
        <v>14</v>
      </c>
      <c r="G11" s="134">
        <v>14</v>
      </c>
      <c r="H11" s="221">
        <v>0</v>
      </c>
      <c r="I11" s="136">
        <v>0</v>
      </c>
      <c r="J11" s="211" t="s">
        <v>115</v>
      </c>
    </row>
    <row r="12" spans="1:10" s="123" customFormat="1" ht="77.25" customHeight="1">
      <c r="A12" s="210"/>
      <c r="B12" s="112" t="s">
        <v>98</v>
      </c>
      <c r="C12" s="124" t="s">
        <v>141</v>
      </c>
      <c r="D12" s="225" t="s">
        <v>101</v>
      </c>
      <c r="E12" s="134">
        <v>422</v>
      </c>
      <c r="F12" s="134">
        <v>790</v>
      </c>
      <c r="G12" s="134">
        <v>790</v>
      </c>
      <c r="H12" s="221">
        <v>738</v>
      </c>
      <c r="I12" s="136">
        <f>H12/G12</f>
        <v>0.9341772151898734</v>
      </c>
      <c r="J12" s="209" t="s">
        <v>160</v>
      </c>
    </row>
    <row r="13" spans="1:10" s="123" customFormat="1" ht="75" customHeight="1" thickBot="1">
      <c r="A13" s="212"/>
      <c r="B13" s="213" t="s">
        <v>99</v>
      </c>
      <c r="C13" s="214" t="s">
        <v>142</v>
      </c>
      <c r="D13" s="226" t="s">
        <v>102</v>
      </c>
      <c r="E13" s="215">
        <v>468</v>
      </c>
      <c r="F13" s="215">
        <v>186</v>
      </c>
      <c r="G13" s="215">
        <v>186</v>
      </c>
      <c r="H13" s="222">
        <v>267</v>
      </c>
      <c r="I13" s="216">
        <f>H13/G13</f>
        <v>1.435483870967742</v>
      </c>
      <c r="J13" s="217" t="s">
        <v>166</v>
      </c>
    </row>
    <row r="15" spans="1:12" s="119" customFormat="1" ht="12.75" customHeight="1">
      <c r="A15" s="205" t="s">
        <v>151</v>
      </c>
      <c r="B15" s="206"/>
      <c r="C15" s="207"/>
      <c r="D15" s="206"/>
      <c r="E15" s="208"/>
      <c r="F15" s="208"/>
      <c r="G15" s="208"/>
      <c r="H15" s="208"/>
      <c r="I15" s="208"/>
      <c r="J15" s="206"/>
      <c r="K15" s="206"/>
      <c r="L15" s="206"/>
    </row>
    <row r="16" spans="1:12" s="119" customFormat="1" ht="12.75" customHeight="1">
      <c r="A16" s="205" t="s">
        <v>152</v>
      </c>
      <c r="B16" s="206"/>
      <c r="C16" s="207"/>
      <c r="D16" s="206"/>
      <c r="E16" s="208"/>
      <c r="F16" s="208"/>
      <c r="G16" s="208"/>
      <c r="H16" s="208"/>
      <c r="I16" s="208"/>
      <c r="J16" s="206"/>
      <c r="K16" s="206"/>
      <c r="L16" s="206"/>
    </row>
    <row r="17" spans="1:12" s="119" customFormat="1" ht="12.75" customHeight="1">
      <c r="A17" s="205" t="s">
        <v>153</v>
      </c>
      <c r="B17" s="206"/>
      <c r="C17" s="207"/>
      <c r="D17" s="206"/>
      <c r="E17" s="208"/>
      <c r="F17" s="208"/>
      <c r="G17" s="208"/>
      <c r="H17" s="208"/>
      <c r="I17" s="208"/>
      <c r="J17" s="206"/>
      <c r="K17" s="206"/>
      <c r="L17" s="206"/>
    </row>
    <row r="18" spans="1:12" s="119" customFormat="1" ht="12.75" customHeight="1">
      <c r="A18" s="205" t="s">
        <v>89</v>
      </c>
      <c r="B18" s="206"/>
      <c r="C18" s="207"/>
      <c r="D18" s="206"/>
      <c r="E18" s="208"/>
      <c r="F18" s="208"/>
      <c r="G18" s="208"/>
      <c r="H18" s="208"/>
      <c r="I18" s="208"/>
      <c r="J18" s="206"/>
      <c r="K18" s="206"/>
      <c r="L18" s="206"/>
    </row>
    <row r="19" ht="12.75" customHeight="1"/>
  </sheetData>
  <sheetProtection/>
  <mergeCells count="3">
    <mergeCell ref="A8:B8"/>
    <mergeCell ref="D7:I7"/>
    <mergeCell ref="D5:I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1"/>
  <sheetViews>
    <sheetView zoomScale="90" zoomScaleNormal="90" zoomScalePageLayoutView="0" workbookViewId="0" topLeftCell="A1">
      <selection activeCell="F30" sqref="E29:F30"/>
    </sheetView>
  </sheetViews>
  <sheetFormatPr defaultColWidth="9.140625" defaultRowHeight="12.75"/>
  <cols>
    <col min="1" max="1" width="13.00390625" style="70" customWidth="1"/>
    <col min="2" max="2" width="19.421875" style="70" customWidth="1"/>
    <col min="3" max="3" width="14.140625" style="70" customWidth="1"/>
    <col min="4" max="4" width="15.421875" style="70" customWidth="1"/>
    <col min="5" max="5" width="17.421875" style="70" customWidth="1"/>
    <col min="6" max="6" width="17.57421875" style="70" customWidth="1"/>
    <col min="7" max="7" width="19.7109375" style="70" customWidth="1"/>
    <col min="8" max="8" width="21.8515625" style="70" customWidth="1"/>
    <col min="9" max="9" width="24.8515625" style="70" customWidth="1"/>
    <col min="10" max="10" width="29.00390625" style="70" customWidth="1"/>
    <col min="11" max="11" width="25.140625" style="70" customWidth="1"/>
    <col min="12" max="12" width="14.421875" style="70" customWidth="1"/>
    <col min="13" max="16384" width="9.140625" style="70" customWidth="1"/>
  </cols>
  <sheetData>
    <row r="2" spans="1:9" s="81" customFormat="1" ht="15.75">
      <c r="A2" s="80" t="s">
        <v>77</v>
      </c>
      <c r="C2" s="82"/>
      <c r="G2" s="83"/>
      <c r="H2" s="83"/>
      <c r="I2" s="83"/>
    </row>
    <row r="3" spans="1:9" s="75" customFormat="1" ht="12.75">
      <c r="A3" s="74"/>
      <c r="G3" s="76"/>
      <c r="H3" s="76"/>
      <c r="I3" s="76"/>
    </row>
    <row r="4" spans="1:9" s="78" customFormat="1" ht="12.75">
      <c r="A4" s="77" t="s">
        <v>59</v>
      </c>
      <c r="C4" s="77"/>
      <c r="G4" s="79"/>
      <c r="H4" s="79"/>
      <c r="I4" s="79"/>
    </row>
    <row r="5" spans="3:9" ht="13.5" thickBot="1">
      <c r="C5" s="69"/>
      <c r="E5" s="69"/>
      <c r="F5" s="69"/>
      <c r="G5" s="71"/>
      <c r="H5" s="71"/>
      <c r="I5" s="71"/>
    </row>
    <row r="6" spans="1:11" ht="12.75" customHeight="1">
      <c r="A6" s="268" t="s">
        <v>31</v>
      </c>
      <c r="B6" s="271" t="s">
        <v>42</v>
      </c>
      <c r="C6" s="94" t="s">
        <v>43</v>
      </c>
      <c r="D6" s="94" t="s">
        <v>44</v>
      </c>
      <c r="E6" s="94" t="s">
        <v>58</v>
      </c>
      <c r="F6" s="94" t="s">
        <v>145</v>
      </c>
      <c r="G6" s="271" t="s">
        <v>146</v>
      </c>
      <c r="H6" s="271" t="s">
        <v>47</v>
      </c>
      <c r="I6" s="271" t="s">
        <v>110</v>
      </c>
      <c r="J6" s="280" t="s">
        <v>48</v>
      </c>
      <c r="K6" s="277" t="s">
        <v>25</v>
      </c>
    </row>
    <row r="7" spans="1:11" ht="12.75" customHeight="1">
      <c r="A7" s="269"/>
      <c r="B7" s="272"/>
      <c r="C7" s="68" t="s">
        <v>26</v>
      </c>
      <c r="D7" s="68" t="s">
        <v>49</v>
      </c>
      <c r="E7" s="68" t="s">
        <v>49</v>
      </c>
      <c r="F7" s="272" t="s">
        <v>28</v>
      </c>
      <c r="G7" s="272"/>
      <c r="H7" s="272"/>
      <c r="I7" s="272"/>
      <c r="J7" s="281"/>
      <c r="K7" s="278"/>
    </row>
    <row r="8" spans="1:11" ht="51.75" customHeight="1" thickBot="1">
      <c r="A8" s="270"/>
      <c r="B8" s="273"/>
      <c r="C8" s="95" t="s">
        <v>27</v>
      </c>
      <c r="D8" s="95" t="s">
        <v>27</v>
      </c>
      <c r="E8" s="95" t="s">
        <v>27</v>
      </c>
      <c r="F8" s="273"/>
      <c r="G8" s="273"/>
      <c r="H8" s="273"/>
      <c r="I8" s="273"/>
      <c r="J8" s="282"/>
      <c r="K8" s="279"/>
    </row>
    <row r="9" spans="1:11" ht="30" customHeight="1">
      <c r="A9" s="115" t="s">
        <v>144</v>
      </c>
      <c r="B9" s="86" t="s">
        <v>156</v>
      </c>
      <c r="C9" s="86">
        <v>2000</v>
      </c>
      <c r="D9" s="86">
        <v>2022</v>
      </c>
      <c r="E9" s="86">
        <v>2022</v>
      </c>
      <c r="F9" s="114" t="s">
        <v>147</v>
      </c>
      <c r="G9" s="86">
        <v>2000</v>
      </c>
      <c r="H9" s="86">
        <v>1818</v>
      </c>
      <c r="I9" s="86">
        <v>91</v>
      </c>
      <c r="J9" s="86">
        <v>1818</v>
      </c>
      <c r="K9" s="113" t="s">
        <v>148</v>
      </c>
    </row>
    <row r="10" spans="1:9" ht="12.75">
      <c r="A10" s="71"/>
      <c r="B10" s="71"/>
      <c r="C10" s="71"/>
      <c r="D10" s="71"/>
      <c r="E10" s="71"/>
      <c r="F10" s="71"/>
      <c r="G10" s="71"/>
      <c r="H10" s="71"/>
      <c r="I10" s="71"/>
    </row>
    <row r="11" spans="5:9" ht="12.75">
      <c r="E11" s="71"/>
      <c r="F11" s="71"/>
      <c r="G11" s="71"/>
      <c r="H11" s="71"/>
      <c r="I11" s="71"/>
    </row>
    <row r="12" spans="7:9" ht="12.75" customHeight="1">
      <c r="G12" s="71"/>
      <c r="H12" s="71"/>
      <c r="I12" s="71"/>
    </row>
    <row r="13" spans="1:9" s="78" customFormat="1" ht="12.75">
      <c r="A13" s="77" t="s">
        <v>60</v>
      </c>
      <c r="G13" s="79"/>
      <c r="H13" s="79"/>
      <c r="I13" s="79"/>
    </row>
    <row r="14" spans="3:9" ht="16.5" thickBot="1">
      <c r="C14" s="84"/>
      <c r="D14" s="72"/>
      <c r="E14" s="69"/>
      <c r="F14" s="69"/>
      <c r="G14" s="72"/>
      <c r="H14" s="73"/>
      <c r="I14" s="73"/>
    </row>
    <row r="15" spans="1:12" ht="18.75" customHeight="1">
      <c r="A15" s="268" t="s">
        <v>31</v>
      </c>
      <c r="B15" s="271" t="s">
        <v>42</v>
      </c>
      <c r="C15" s="94" t="s">
        <v>29</v>
      </c>
      <c r="D15" s="94" t="s">
        <v>43</v>
      </c>
      <c r="E15" s="94" t="s">
        <v>44</v>
      </c>
      <c r="F15" s="94" t="s">
        <v>45</v>
      </c>
      <c r="G15" s="94" t="s">
        <v>32</v>
      </c>
      <c r="H15" s="271" t="s">
        <v>46</v>
      </c>
      <c r="I15" s="271" t="s">
        <v>111</v>
      </c>
      <c r="J15" s="271" t="s">
        <v>47</v>
      </c>
      <c r="K15" s="271" t="s">
        <v>48</v>
      </c>
      <c r="L15" s="274" t="s">
        <v>25</v>
      </c>
    </row>
    <row r="16" spans="1:12" ht="12.75">
      <c r="A16" s="269"/>
      <c r="B16" s="272"/>
      <c r="C16" s="68" t="s">
        <v>30</v>
      </c>
      <c r="D16" s="68" t="s">
        <v>26</v>
      </c>
      <c r="E16" s="68" t="s">
        <v>49</v>
      </c>
      <c r="F16" s="68" t="s">
        <v>49</v>
      </c>
      <c r="G16" s="68" t="s">
        <v>28</v>
      </c>
      <c r="H16" s="272"/>
      <c r="I16" s="272"/>
      <c r="J16" s="272"/>
      <c r="K16" s="272"/>
      <c r="L16" s="275"/>
    </row>
    <row r="17" spans="1:12" ht="13.5" thickBot="1">
      <c r="A17" s="270"/>
      <c r="B17" s="273"/>
      <c r="C17" s="95"/>
      <c r="D17" s="95" t="s">
        <v>27</v>
      </c>
      <c r="E17" s="95" t="s">
        <v>27</v>
      </c>
      <c r="F17" s="95" t="s">
        <v>27</v>
      </c>
      <c r="G17" s="95"/>
      <c r="H17" s="273"/>
      <c r="I17" s="273"/>
      <c r="J17" s="273"/>
      <c r="K17" s="273"/>
      <c r="L17" s="276"/>
    </row>
    <row r="18" spans="1:12" ht="12.7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3"/>
    </row>
    <row r="19" spans="1:12" ht="12.75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7"/>
    </row>
    <row r="20" spans="1:12" ht="12.75">
      <c r="A20" s="85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7"/>
    </row>
    <row r="21" spans="1:12" ht="13.5" thickBot="1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90"/>
    </row>
  </sheetData>
  <sheetProtection/>
  <mergeCells count="15">
    <mergeCell ref="L15:L17"/>
    <mergeCell ref="K6:K8"/>
    <mergeCell ref="F7:F8"/>
    <mergeCell ref="K15:K17"/>
    <mergeCell ref="B6:B8"/>
    <mergeCell ref="G6:G8"/>
    <mergeCell ref="H6:H8"/>
    <mergeCell ref="I6:I8"/>
    <mergeCell ref="J6:J8"/>
    <mergeCell ref="A6:A8"/>
    <mergeCell ref="A15:A17"/>
    <mergeCell ref="B15:B17"/>
    <mergeCell ref="H15:H17"/>
    <mergeCell ref="I15:I17"/>
    <mergeCell ref="J15:J1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Dhimitra Ilias</cp:lastModifiedBy>
  <cp:lastPrinted>2022-09-13T11:13:47Z</cp:lastPrinted>
  <dcterms:created xsi:type="dcterms:W3CDTF">2006-01-12T07:01:41Z</dcterms:created>
  <dcterms:modified xsi:type="dcterms:W3CDTF">2022-10-06T11:51:43Z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