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95" windowHeight="8070" tabRatio="715" activeTab="0"/>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3'!$A$1:$S$36</definedName>
    <definedName name="_xlnm.Print_Area" localSheetId="3">'Aneksi nr. 4'!$A$1:$J$17</definedName>
    <definedName name="_xlnm.Print_Area" localSheetId="4">'Aneksi nr. 5'!$A$1:$L$23</definedName>
    <definedName name="_xlnm.Print_Area" localSheetId="0">'Aneksi nr.1'!$A$1:$I$24</definedName>
    <definedName name="_xlnm.Print_Area" localSheetId="1">'Aneksi nr.2'!$A$1:$I$31</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comments3.xml><?xml version="1.0" encoding="utf-8"?>
<comments xmlns="http://schemas.openxmlformats.org/spreadsheetml/2006/main">
  <authors>
    <author>Ornela Bejte</author>
    <author>Dhimitra Ilias</author>
  </authors>
  <commentList>
    <comment ref="G19" authorId="0">
      <text>
        <r>
          <rPr>
            <b/>
            <sz val="9"/>
            <rFont val="Tahoma"/>
            <family val="2"/>
          </rPr>
          <t>Ornela Bejte:</t>
        </r>
        <r>
          <rPr>
            <sz val="9"/>
            <rFont val="Tahoma"/>
            <family val="2"/>
          </rPr>
          <t xml:space="preserve">
140 Aparati 10 QPKMR</t>
        </r>
      </text>
    </comment>
    <comment ref="G20" authorId="0">
      <text>
        <r>
          <rPr>
            <b/>
            <sz val="9"/>
            <rFont val="Tahoma"/>
            <family val="2"/>
          </rPr>
          <t>Ornela Bejte:</t>
        </r>
        <r>
          <rPr>
            <sz val="9"/>
            <rFont val="Tahoma"/>
            <family val="2"/>
          </rPr>
          <t xml:space="preserve">
1 ASHSGJ, 1 AKF,  QPKMR 10 Aparati 98</t>
        </r>
      </text>
    </comment>
    <comment ref="N19" authorId="1">
      <text>
        <r>
          <rPr>
            <b/>
            <sz val="9"/>
            <rFont val="Tahoma"/>
            <family val="2"/>
          </rPr>
          <t>Dhimitra Ilias:</t>
        </r>
        <r>
          <rPr>
            <sz val="9"/>
            <rFont val="Tahoma"/>
            <family val="2"/>
          </rPr>
          <t xml:space="preserve">
vetem qpkmr</t>
        </r>
      </text>
    </comment>
    <comment ref="N20" authorId="1">
      <text>
        <r>
          <rPr>
            <b/>
            <sz val="9"/>
            <rFont val="Tahoma"/>
            <family val="2"/>
          </rPr>
          <t>Dhimitra Ilias:</t>
        </r>
        <r>
          <rPr>
            <sz val="9"/>
            <rFont val="Tahoma"/>
            <family val="2"/>
          </rPr>
          <t xml:space="preserve">
vetem QPKMR</t>
        </r>
      </text>
    </comment>
    <comment ref="N18" authorId="1">
      <text>
        <r>
          <rPr>
            <b/>
            <sz val="9"/>
            <rFont val="Tahoma"/>
            <family val="2"/>
          </rPr>
          <t>Dhimitra Ilias:</t>
        </r>
        <r>
          <rPr>
            <sz val="9"/>
            <rFont val="Tahoma"/>
            <family val="2"/>
          </rPr>
          <t xml:space="preserve">
MD rikompozim zyrash 421 mije leke, ASHSGJ furnizim vendosje paneli elektrik 1,113 mije leke</t>
        </r>
      </text>
    </comment>
    <comment ref="K18" authorId="1">
      <text>
        <r>
          <rPr>
            <b/>
            <sz val="9"/>
            <rFont val="Tahoma"/>
            <family val="2"/>
          </rPr>
          <t>Dhimitra Ilias:</t>
        </r>
        <r>
          <rPr>
            <sz val="9"/>
            <rFont val="Tahoma"/>
            <family val="2"/>
          </rPr>
          <t xml:space="preserve">
MD plani I rishikuar 712 mije leke, ASHSGJ 1,208 mije leke</t>
        </r>
      </text>
    </comment>
  </commentList>
</comments>
</file>

<file path=xl/sharedStrings.xml><?xml version="1.0" encoding="utf-8"?>
<sst xmlns="http://schemas.openxmlformats.org/spreadsheetml/2006/main" count="372" uniqueCount="271">
  <si>
    <t>Kodi</t>
  </si>
  <si>
    <t>Programi</t>
  </si>
  <si>
    <t>Titulli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</si>
  <si>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</si>
  <si>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</si>
  <si>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</si>
  <si>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</si>
  <si>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</si>
  <si>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</si>
  <si>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</si>
  <si>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</si>
  <si>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</si>
  <si>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</si>
  <si>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</si>
  <si>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</si>
  <si>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</si>
  <si>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</si>
  <si>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</si>
  <si>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</si>
  <si>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</si>
  <si>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</si>
  <si>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</si>
  <si>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</si>
  <si>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</si>
  <si>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</si>
  <si>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Programet</t>
  </si>
  <si>
    <t>PBA</t>
  </si>
  <si>
    <t>0001</t>
  </si>
  <si>
    <t>0002</t>
  </si>
  <si>
    <t>0003</t>
  </si>
  <si>
    <t>0004</t>
  </si>
  <si>
    <t>0005</t>
  </si>
  <si>
    <t>Totali i Shpenzimeve te Ministrise</t>
  </si>
  <si>
    <t>Komente</t>
  </si>
  <si>
    <t>e</t>
  </si>
  <si>
    <t>projektit</t>
  </si>
  <si>
    <t>Kontraktuar</t>
  </si>
  <si>
    <t>Grant/</t>
  </si>
  <si>
    <t>Kredi</t>
  </si>
  <si>
    <t>Kodi projektit</t>
  </si>
  <si>
    <t>Buxheti ________</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</si>
  <si>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</si>
  <si>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</si>
  <si>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</si>
  <si>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</si>
  <si>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</si>
  <si>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</si>
  <si>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</si>
  <si>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C</t>
  </si>
  <si>
    <t>D</t>
  </si>
  <si>
    <t>Emertimi i programit:</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</si>
  <si>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</si>
  <si>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</si>
  <si>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</si>
  <si>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</si>
  <si>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</si>
  <si>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</si>
  <si>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</si>
  <si>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</si>
  <si>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</si>
  <si>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</si>
  <si>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</si>
  <si>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</si>
  <si>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Totali </t>
  </si>
  <si>
    <t xml:space="preserve">Sasia e 
realizuar </t>
  </si>
  <si>
    <t>Qellimi 1</t>
  </si>
  <si>
    <t>Viti i përfundimit</t>
  </si>
  <si>
    <t>Projektet me financim te brendshëm (ne 000/leke)</t>
  </si>
  <si>
    <t>Projektet me financim te huaj (ne 000/leke)</t>
  </si>
  <si>
    <t>.....</t>
  </si>
  <si>
    <t>Kodi i
Treguesit te Performances/Produktit</t>
  </si>
  <si>
    <t>% e Realizimit te Treguesit te Performances/Produktit</t>
  </si>
  <si>
    <t>**Treguesit e performancës/Produktet:</t>
  </si>
  <si>
    <t>Emertimi i Treguesit te Performances/Produktit</t>
  </si>
  <si>
    <t xml:space="preserve">Njësia matese </t>
  </si>
  <si>
    <t>A</t>
  </si>
  <si>
    <t>B</t>
  </si>
  <si>
    <t>(6)</t>
  </si>
  <si>
    <t>(7)=(6)-(5)</t>
  </si>
  <si>
    <t xml:space="preserve">Njësia Matëse 
</t>
  </si>
  <si>
    <t>Fakti i periudhes/progresiv</t>
  </si>
  <si>
    <t>ANEKSI nr.3 "Raporti permbledhes i realizimit te treguesve te performances/produkteve te programit"</t>
  </si>
  <si>
    <t>ANEKSI nr.1 "Raporti i Shpenzimeve sipas Programeve"</t>
  </si>
  <si>
    <t>ANEKSI nr.4 "Raporti i realizimit te objektivave te politikes se programit"</t>
  </si>
  <si>
    <t>ANEKSI nr.5  "Projektet  e investimeve me financim te brendshem dhe me financim te huaj"</t>
  </si>
  <si>
    <t>ANEKSI nr.2 "Raporti i Shpenzimeve  të Programit sipas Shpenzimeve"</t>
  </si>
  <si>
    <t>Art.</t>
  </si>
  <si>
    <t>Produkti ......</t>
  </si>
  <si>
    <t>I</t>
  </si>
  <si>
    <t>II</t>
  </si>
  <si>
    <t>III</t>
  </si>
  <si>
    <t>IV</t>
  </si>
  <si>
    <t xml:space="preserve">V = IV - I
</t>
  </si>
  <si>
    <t xml:space="preserve">V = IV - II
</t>
  </si>
  <si>
    <t xml:space="preserve">V = IV - III
</t>
  </si>
  <si>
    <t>Luhatjet ne Koston per Njesi</t>
  </si>
  <si>
    <t>14</t>
  </si>
  <si>
    <t>i vitit paraardhes
Viti 2021</t>
  </si>
  <si>
    <t>Plan                   Viti 2022</t>
  </si>
  <si>
    <t>Plan Fillestar Viti 2022</t>
  </si>
  <si>
    <t>Plan i Rishikuar Viti 2022</t>
  </si>
  <si>
    <t xml:space="preserve"> Plani i Periudhes/progresiv 8 mujori 2022</t>
  </si>
  <si>
    <t>i
Periudhes/progresiv 8 mujori 2022</t>
  </si>
  <si>
    <t>MINISTRIA E DREJTËSISË</t>
  </si>
  <si>
    <t>i
vitit paraardhes
Viti 2021</t>
  </si>
  <si>
    <t>Viti 2022</t>
  </si>
  <si>
    <t>Planifikim, Menaxhim dhe Administrim</t>
  </si>
  <si>
    <t>Ndihma Juridike Falas</t>
  </si>
  <si>
    <t>Publikimet Zyrtare</t>
  </si>
  <si>
    <t>Mjekësia Ligjore</t>
  </si>
  <si>
    <t>Sistemi I Burgjeve</t>
  </si>
  <si>
    <t>Shërbimi I Përmbarimit Gjyqësor</t>
  </si>
  <si>
    <t>Shërbimi për Çështjet e Birësimeve</t>
  </si>
  <si>
    <t>Shërbimi për Kthimin dhe Kompesimin e Pronave</t>
  </si>
  <si>
    <t>Shërbimi I Provës</t>
  </si>
  <si>
    <t>0006</t>
  </si>
  <si>
    <t>0007</t>
  </si>
  <si>
    <t>0008</t>
  </si>
  <si>
    <t>0009</t>
  </si>
  <si>
    <t>01110</t>
  </si>
  <si>
    <t>M140058</t>
  </si>
  <si>
    <t xml:space="preserve">Blerje pajisje zyre per Aparatin e Ministrise </t>
  </si>
  <si>
    <t>01.01.2022</t>
  </si>
  <si>
    <t>31.12.2022</t>
  </si>
  <si>
    <t>M140312</t>
  </si>
  <si>
    <t xml:space="preserve">Blerje pajisje elektronike per Aparatin e Ministrise </t>
  </si>
  <si>
    <t>21AA001</t>
  </si>
  <si>
    <t>TVSH Operacioni Nderkombetar I Monitorimit</t>
  </si>
  <si>
    <t>01.04.2021</t>
  </si>
  <si>
    <t>31.07.2023</t>
  </si>
  <si>
    <t>18AQ704</t>
  </si>
  <si>
    <t>Sistemi elektronik I menaxhimit te denoncimeve mbi rekordet korruptike</t>
  </si>
  <si>
    <t>31.12.2023</t>
  </si>
  <si>
    <t>18AQ505</t>
  </si>
  <si>
    <t xml:space="preserve">Studim Projektime             </t>
  </si>
  <si>
    <t>M140173</t>
  </si>
  <si>
    <t>TVSH-Misioni Euralius VI</t>
  </si>
  <si>
    <t>18AQ506</t>
  </si>
  <si>
    <t>18AQ504</t>
  </si>
  <si>
    <t>Furnizim dhe vendosje çilleri per godinen e Aparatit te MD</t>
  </si>
  <si>
    <t>M140303</t>
  </si>
  <si>
    <t>Blerje pajisje elektronike dhe zyre per AKF</t>
  </si>
  <si>
    <t>18AQ403</t>
  </si>
  <si>
    <t>Blerje pajisje elektronike per ASHSGJ</t>
  </si>
  <si>
    <t>18AQ502</t>
  </si>
  <si>
    <t>Ambiente te Rikonstruktuara te Arkives Gjyqesore (furnizim vendosje paneli elektrik)</t>
  </si>
  <si>
    <t>Blerje pajisje elektronike per  Qendren per parandalimin e krimeve te te miturve dhe te rinjve</t>
  </si>
  <si>
    <t>Blerje pajisje zyre per Qendren per parandalimin e krimeve te te miturve dhe te rinjve</t>
  </si>
  <si>
    <t xml:space="preserve">Buxheti </t>
  </si>
  <si>
    <t>Plani i buxhetit viti 2022</t>
  </si>
  <si>
    <t>REALIZIMI për periudhën e raportimit (vjetore)</t>
  </si>
  <si>
    <t>GM14025</t>
  </si>
  <si>
    <t>Euralius VI- Konsolidimi Sistemit të Drejtësisë në Shqipëri</t>
  </si>
  <si>
    <r>
      <t>Godine e MD e rehabilituar per shkak te termetit te dates 26.11.2019</t>
    </r>
    <r>
      <rPr>
        <b/>
        <sz val="11"/>
        <rFont val="Times New Roman"/>
        <family val="1"/>
      </rPr>
      <t xml:space="preserve"> (</t>
    </r>
    <r>
      <rPr>
        <sz val="11"/>
        <rFont val="Times New Roman"/>
        <family val="1"/>
      </rPr>
      <t>Rikompozim ambientesh)</t>
    </r>
  </si>
  <si>
    <t>Ky projekt nuk është  realizuar pasi Minsitria e Drejtesise nuk ka  neshkruar marreveshjen per vazhdimin e projektit EURALIUS. Fondet e planifikuara per kete projekt do te perdoren per projektin "International Monitoring Operation"</t>
  </si>
  <si>
    <t>18AQ507</t>
  </si>
  <si>
    <t>Mosrealizimi si 8 mujor, ka ardhur për shkak të procedurave dhe ka vijuar me realizimin e projektit gjatë muajit Shator 2022.</t>
  </si>
  <si>
    <t xml:space="preserve">Ralizimi i këtij projekti mbetet i kushtëzuar nga paraqitja e faturave për likujdim nga ONM. </t>
  </si>
  <si>
    <t>Mosrealizimi si 8 mujor i këtij projekti lidhet dpd me vijimin e procedurave nga AKSHI.</t>
  </si>
  <si>
    <t>Mosrealizimi në 8 mujor i projektit lidhet me marrjen e oponencës nga Instituti i Ndërtimit.</t>
  </si>
  <si>
    <t>Mosrealizimi i këtij projekti lidhet dpd me paraqitjen e faturave për likujdim.</t>
  </si>
  <si>
    <t>Ky projekt është realizuar 100%. Diferenca e realizimit në fakt/fondeve të planifikuara për këtë projekt, lidhet me zgjedhjen e ofertave të operatorëve.</t>
  </si>
  <si>
    <t>Ky projekt, rezulton i pa realizuar dhe parashikohet të realizohet brenda periudhës së mbetur të vitit 2022.</t>
  </si>
  <si>
    <t>Objektivi 1</t>
  </si>
  <si>
    <t>91401AA</t>
  </si>
  <si>
    <t>Realizuar 100%</t>
  </si>
  <si>
    <t>91401AB</t>
  </si>
  <si>
    <t>Profesione të lira të monitoruara</t>
  </si>
  <si>
    <t>91401AC</t>
  </si>
  <si>
    <t>Perkthime zyrtare ne fushen penale te kryera</t>
  </si>
  <si>
    <t>91401AH</t>
  </si>
  <si>
    <t xml:space="preserve"> Raporte monitorimi të kryera në fushën e Antikorrupsionit</t>
  </si>
  <si>
    <t xml:space="preserve">Objektivi 2 </t>
  </si>
  <si>
    <t xml:space="preserve">Mbikqyrja dhe mbrojtja e të miturve/të rinjve gjate dhe pas kryerjes së dënimit në përputhje me Kodin e Drejtësisë Penale për të miturit.
</t>
  </si>
  <si>
    <t>91401AD</t>
  </si>
  <si>
    <t>Të mitur të mbikqyrur</t>
  </si>
  <si>
    <t>Objektivi 3</t>
  </si>
  <si>
    <t>Mbikqyrja e administratoreve të falimentit nëpërmjet analizimit të raporteve statistikore sipas standarteve kombëtare të licensimit.</t>
  </si>
  <si>
    <t>91401AF</t>
  </si>
  <si>
    <t>Admistrator falimenti te mbikqyrur dhe te licensuar</t>
  </si>
  <si>
    <t>Objektivi 4</t>
  </si>
  <si>
    <t>Pranimi për administrim dhe ruajtje të përhershme të dokumentave me rëndësi historike kombëtare të gjykatave të shkallës së parë dhe të dytë</t>
  </si>
  <si>
    <t>91401AG</t>
  </si>
  <si>
    <t>Fondeve arkivore te gjykatave te perthithura</t>
  </si>
  <si>
    <r>
      <rPr>
        <b/>
        <sz val="12"/>
        <color indexed="60"/>
        <rFont val="Calibri"/>
        <family val="2"/>
      </rPr>
      <t>*</t>
    </r>
    <r>
      <rPr>
        <b/>
        <sz val="12"/>
        <color indexed="60"/>
        <rFont val="Calibri"/>
        <family val="2"/>
      </rPr>
      <t>Objektivat e politikës*:</t>
    </r>
  </si>
  <si>
    <r>
      <t>Emertimi i Treguesit te Performances</t>
    </r>
    <r>
      <rPr>
        <b/>
        <sz val="12"/>
        <color indexed="60"/>
        <rFont val="Calibri"/>
        <family val="2"/>
      </rPr>
      <t>***</t>
    </r>
    <r>
      <rPr>
        <b/>
        <sz val="12"/>
        <color indexed="8"/>
        <rFont val="Calibri"/>
        <family val="2"/>
      </rPr>
      <t>/Produktit</t>
    </r>
  </si>
  <si>
    <t>Planifikim Menaxhim dhe Administrim</t>
  </si>
  <si>
    <t>Jane realizuar Akte Ligjore ne kohe dhe me cilesi, jane realizuar dhenia e mendimeve te specializuara Ministrive te Linjes dhe jane hartuar raportet e Drejtorise Antikorrupsion. Janë kryer perkthimet zyrtare dhe janë likuiduar detyrimet nga faturat e lëshuara dhe jane kryer inspektimet ne profesionet e lira.   Dosjet e perthithura jane realizuar plotesisht  dhe jane perpunuar te gjitha dosjet e perthithura. Procesi i mbikqyrjes se Falimentimit eshte realizuar pjeserisht.</t>
  </si>
  <si>
    <t xml:space="preserve">Harmonizimi dhe reformimi i legjislacionit Shqiptar, si edhe përafrimi me standartet e BE-së. Përmirësimi i performancës së Agjencisë Kombëtare të falimentit si i vetmi burim informacioni mbi te gjitha procedurat e procesit te falimentit në territorin e Republikës së Shqipërisë në zbatim të akteve ligjore e nënligjore në fuqi  si dhe të interesave të ligjshme të palëve të përfshira në këto procedura. Pranimi për administrim dhe ruajtje të përhershme të dokumentave me rëndësi historike e kombëtare të gjykatave të shkallës së parë dhe të dytë si dhe të prokurorive. Mbikqyrjen dhe mbrojtjen e të miturve/të rinjve gjatë dhe pas kryerjes së dënimit në përputhje me Kodin e Drejtësisë Penale për të miturit.
</t>
  </si>
  <si>
    <t>Hartimi i legjislacionit në fushën e përgjegjësisë shtetërore, të Ministrisë së Drejtësisë, dhënia e mendimit të specializuar për të gjitha aktet që shqyrtohen në KM,  monitorimi i profesioneve të lira dhe institucioneve të varësisë, përmbushja e detyrimeve në kuadër të bashkëpunimit ndërgjyqësor me jashtë, si dhe hartimi, rishikimi dhe monitorimi i strategjive në fushën e Drejtësisë dhe Antikorrupsionit.</t>
  </si>
  <si>
    <t>Projektligje dhe projektvendime të hartuara  dhe të vlerësuara</t>
  </si>
  <si>
    <t>Projektakte te hartuara dhe te vleresuara</t>
  </si>
  <si>
    <t>numer aktesh</t>
  </si>
  <si>
    <t>numer inspektimesh</t>
  </si>
  <si>
    <t xml:space="preserve">Perkthime zyrtare ne fushen penale </t>
  </si>
  <si>
    <t>numer faqesh</t>
  </si>
  <si>
    <t xml:space="preserve">Realizimi është në nivele të mira. Nga Sektori i Perkthimeve behet kontrolli i karakterereve dhe faqeve kompjuterike dhe verikohet perputhshmeria me faturen tatimore e cila paraqitet në sektorin e financës për tu likuiduar. Sektori i përkthimeve në Ministrinë e Drejtësisë koordinon punen që mos të sjelle vonesa për likuidimin e përkthyesve të jashtëm të liçensuar. </t>
  </si>
  <si>
    <t>Ç</t>
  </si>
  <si>
    <t>nr</t>
  </si>
  <si>
    <t>Te mitur te mbikqyrur</t>
  </si>
  <si>
    <t>DH</t>
  </si>
  <si>
    <t>Mbikqyrja dhe  Licensimi i Administratoreve te falimentit</t>
  </si>
  <si>
    <t>numer</t>
  </si>
  <si>
    <t>Realizimi I këtij objektivi është në masën 50%, pasi rinovimi i Licencave te Administratoreve eshte planifikuar te behet ne muajin Tetor si dhe procesi I Mbikqyrjes së Administratorëve është realizuar nëpërmjet e-maileve.</t>
  </si>
  <si>
    <t>E</t>
  </si>
  <si>
    <t>numer dosjesh</t>
  </si>
  <si>
    <t>Ë</t>
  </si>
  <si>
    <t>Rikonstruksione (rikompozim zyre MD dhe furnizim vendosje paneli elektrik per ASHSGJ</t>
  </si>
  <si>
    <t>m2</t>
  </si>
  <si>
    <t>F</t>
  </si>
  <si>
    <t>Permiresimi i kushteve te punes se punonjesve nepermjet blerje te pajisjeve te  zyres  Aparati I Ministrise dhe QPKMR</t>
  </si>
  <si>
    <t>G</t>
  </si>
  <si>
    <t>Permiresimi i kushteve te punes se punonjesve nepermjet blerje te pajisjeve elektronike per  ASHSGJ, Aparati I Ministrise dhe AKF dhe QPKMR</t>
  </si>
  <si>
    <t xml:space="preserve">nr pajisjesh </t>
  </si>
  <si>
    <t>GJ</t>
  </si>
  <si>
    <t>Tvsh ONM</t>
  </si>
  <si>
    <t>nr raport</t>
  </si>
  <si>
    <t>H</t>
  </si>
  <si>
    <t xml:space="preserve">Tvsh Euralius </t>
  </si>
  <si>
    <t xml:space="preserve">Sistem elektronik i menaxhimit te denoncimeve mbi rekordet korruptive. </t>
  </si>
  <si>
    <t>J</t>
  </si>
  <si>
    <t>Studime Projektime</t>
  </si>
  <si>
    <t>nr projekti</t>
  </si>
  <si>
    <t>Eshtë dërguar shkresa nr.1263/4, datë 18.05.2022 (detyra e projektimit) te Univesitetit Politeknik I Tiranës për hartimin e Projektit për rikonstruksionin e godinës së Aparatit të MD.</t>
  </si>
  <si>
    <t>K</t>
  </si>
  <si>
    <t>Sistemi I qenderzuar i marredhenieve juridiksionale me jashte dhe brenda vendit per te dhenat kriminale</t>
  </si>
  <si>
    <t>L</t>
  </si>
  <si>
    <t>Furnizim Vendosje Cilleri per Aparatin e Ministrise se Drejtesise</t>
  </si>
  <si>
    <r>
      <t xml:space="preserve">Shpenzimet </t>
    </r>
    <r>
      <rPr>
        <b/>
        <sz val="8"/>
        <color indexed="60"/>
        <rFont val="Arial"/>
        <family val="2"/>
      </rPr>
      <t>Faktike( ne fund te 8 mujorit) 2022</t>
    </r>
  </si>
  <si>
    <r>
      <t xml:space="preserve">Sasia </t>
    </r>
    <r>
      <rPr>
        <b/>
        <sz val="8"/>
        <color indexed="60"/>
        <rFont val="Arial"/>
        <family val="2"/>
      </rPr>
      <t>Faktike</t>
    </r>
    <r>
      <rPr>
        <b/>
        <sz val="8"/>
        <rFont val="Arial"/>
        <family val="2"/>
      </rPr>
      <t xml:space="preserve"> (ne fund te </t>
    </r>
    <r>
      <rPr>
        <b/>
        <sz val="8"/>
        <rFont val="Arial"/>
        <family val="2"/>
      </rPr>
      <t xml:space="preserve"> 8 mujorit) 2022</t>
    </r>
  </si>
  <si>
    <r>
      <t xml:space="preserve">Sasia Faktike (sipas vitit </t>
    </r>
    <r>
      <rPr>
        <b/>
        <sz val="8"/>
        <color indexed="60"/>
        <rFont val="Arial"/>
        <family val="2"/>
      </rPr>
      <t>paraardhes</t>
    </r>
    <r>
      <rPr>
        <b/>
        <sz val="8"/>
        <rFont val="Arial"/>
        <family val="2"/>
      </rPr>
      <t>) 2021</t>
    </r>
  </si>
  <si>
    <r>
      <t xml:space="preserve">Shpenzimet 
(sipas vitit </t>
    </r>
    <r>
      <rPr>
        <b/>
        <sz val="8"/>
        <color indexed="60"/>
        <rFont val="Arial"/>
        <family val="2"/>
      </rPr>
      <t>paraardhes</t>
    </r>
    <r>
      <rPr>
        <b/>
        <sz val="8"/>
        <rFont val="Arial"/>
        <family val="2"/>
      </rPr>
      <t>)    2021</t>
    </r>
  </si>
  <si>
    <r>
      <t xml:space="preserve">Kosto per Njesi (sipas vitit </t>
    </r>
    <r>
      <rPr>
        <b/>
        <sz val="8"/>
        <color indexed="60"/>
        <rFont val="Arial"/>
        <family val="2"/>
      </rPr>
      <t>paraardhes</t>
    </r>
    <r>
      <rPr>
        <b/>
        <sz val="8"/>
        <rFont val="Arial"/>
        <family val="2"/>
      </rPr>
      <t>) 2021</t>
    </r>
  </si>
  <si>
    <r>
      <t xml:space="preserve">Sasia (sipas </t>
    </r>
    <r>
      <rPr>
        <b/>
        <sz val="8"/>
        <color indexed="60"/>
        <rFont val="Arial"/>
        <family val="2"/>
      </rPr>
      <t>planit</t>
    </r>
    <r>
      <rPr>
        <b/>
        <sz val="8"/>
        <rFont val="Arial"/>
        <family val="2"/>
      </rPr>
      <t xml:space="preserve"> te vitit korent) 2022</t>
    </r>
  </si>
  <si>
    <r>
      <t xml:space="preserve">Shpenzimet 
(sipas </t>
    </r>
    <r>
      <rPr>
        <b/>
        <sz val="8"/>
        <color indexed="60"/>
        <rFont val="Arial"/>
        <family val="2"/>
      </rPr>
      <t xml:space="preserve">planit </t>
    </r>
    <r>
      <rPr>
        <b/>
        <sz val="8"/>
        <rFont val="Arial"/>
        <family val="2"/>
      </rPr>
      <t>te vitit korent)     2022</t>
    </r>
  </si>
  <si>
    <r>
      <t xml:space="preserve">Kosto per Njesi 
(sipas </t>
    </r>
    <r>
      <rPr>
        <b/>
        <sz val="8"/>
        <color indexed="60"/>
        <rFont val="Arial"/>
        <family val="2"/>
      </rPr>
      <t>planit</t>
    </r>
    <r>
      <rPr>
        <b/>
        <sz val="8"/>
        <rFont val="Arial"/>
        <family val="2"/>
      </rPr>
      <t xml:space="preserve"> te vitit korent)     2022</t>
    </r>
  </si>
  <si>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vitit korent) 2022</t>
    </r>
  </si>
  <si>
    <r>
      <t xml:space="preserve">Shpenzimet 
(sipas </t>
    </r>
    <r>
      <rPr>
        <b/>
        <sz val="8"/>
        <color indexed="60"/>
        <rFont val="Arial"/>
        <family val="2"/>
      </rPr>
      <t xml:space="preserve">planit te rishikuar </t>
    </r>
    <r>
      <rPr>
        <b/>
        <sz val="8"/>
        <rFont val="Arial"/>
        <family val="2"/>
      </rPr>
      <t>te vitit korent)     2022</t>
    </r>
  </si>
  <si>
    <r>
      <t xml:space="preserve">Kosto per Njesi 
(sipas </t>
    </r>
    <r>
      <rPr>
        <b/>
        <sz val="8"/>
        <color indexed="60"/>
        <rFont val="Arial"/>
        <family val="2"/>
      </rPr>
      <t>planit te rishikuar</t>
    </r>
    <r>
      <rPr>
        <b/>
        <sz val="8"/>
        <rFont val="Arial"/>
        <family val="2"/>
      </rPr>
      <t xml:space="preserve"> te vitit korent)  2022</t>
    </r>
  </si>
  <si>
    <r>
      <t xml:space="preserve">Kosto per Njesi </t>
    </r>
    <r>
      <rPr>
        <b/>
        <sz val="8"/>
        <color indexed="60"/>
        <rFont val="Arial"/>
        <family val="2"/>
      </rPr>
      <t>Faktike</t>
    </r>
    <r>
      <rPr>
        <b/>
        <sz val="8"/>
        <rFont val="Arial"/>
        <family val="2"/>
      </rPr>
      <t xml:space="preserve"> (ne fund te 8 mujorit 2022</t>
    </r>
    <r>
      <rPr>
        <b/>
        <sz val="8"/>
        <rFont val="Arial"/>
        <family val="2"/>
      </rPr>
      <t>)</t>
    </r>
  </si>
  <si>
    <t>Nga QPKMR, për periudhën 8 mujore 2022 janë mbikqyrur 20 raste, nga të cilat 14 raste (djem) janë referuar nga Instituti Instituti i të miturve Kavajë të cilet kanë përfunduar periudhën e vuajtjes së dënimit apo paraburgimit.</t>
  </si>
  <si>
    <t>Niveli faktik ne fund te vitit korent 8 mujorit 2022</t>
  </si>
  <si>
    <t>Në realizimin 67% të produktit të AKF-së, ka ndikuar rinovimi I licensave të administratoreve, proces I cili është parashikuar të kryhet në muajin Tetor 2022  Mbikqyrja e administratorëve të falimentit, është kryer nëpërmjet e-maileve.</t>
  </si>
  <si>
    <t>Niveli faktik i  vitit paraardhes2021</t>
  </si>
  <si>
    <t>Niveli i planifikuar ne vitin korent 2022</t>
  </si>
  <si>
    <t>Niveli i rishikuar ne vitin korent 2022</t>
  </si>
  <si>
    <t>Ky projekt është realizuar në vitin 2021.</t>
  </si>
  <si>
    <t>Realizimi i këtij produkti, është i ndikuar nga faktorë të jashtëm si: paraqitja për likujdim e faturave nga ONM.për (IMO II) PROJECT</t>
  </si>
  <si>
    <t>Realizimi i këtij projekti, është i ndikuar nga faktorë të jashtëm si: paraqitja e faturave për likujdim. Deri në fund të 8 mujorit 2022, realizimi i treguesit është 0%</t>
  </si>
  <si>
    <t>Realizimi i këtij projekti, është i ndikuar nga faktorë të jashtëm si: mbyllja e procedurave për oponencën nga Instituti i Ndërtimit.</t>
  </si>
  <si>
    <t>Realizimi i këtij projekti ndikohet nga faktorë të brendshëm, pasi janë përfunduar të gjitha procedurat dokumentare, por nuk mund të behet likujdimi i vlerës së mallrave sipas kontratës të lidhur me operatorin fitues, deri në krijimin e hapësirave (ambjeteve të punës) të dhëna në përdorim të Departamentit të Administratës Publike, ambjente të cilat do të shërbejnë për një akomodim më me standarde të stafit të Ministrisë së Drejtësisë.</t>
  </si>
  <si>
    <r>
      <t xml:space="preserve">Tek ky produkt janë planifikuar </t>
    </r>
    <r>
      <rPr>
        <b/>
        <sz val="11"/>
        <rFont val="Times New Roman"/>
        <family val="1"/>
      </rPr>
      <t>980 akte</t>
    </r>
    <r>
      <rPr>
        <sz val="11"/>
        <rFont val="Times New Roman"/>
        <family val="1"/>
      </rPr>
      <t xml:space="preserve"> dhe janë realizuar </t>
    </r>
    <r>
      <rPr>
        <b/>
        <sz val="11"/>
        <rFont val="Times New Roman"/>
        <family val="1"/>
      </rPr>
      <t>750 akt</t>
    </r>
    <r>
      <rPr>
        <sz val="11"/>
        <rFont val="Times New Roman"/>
        <family val="1"/>
      </rPr>
      <t xml:space="preserve">e ligjore dhe nënligjore, nga të cilat </t>
    </r>
    <r>
      <rPr>
        <b/>
        <sz val="11"/>
        <rFont val="Times New Roman"/>
        <family val="1"/>
      </rPr>
      <t>48 akte të miratuara</t>
    </r>
    <r>
      <rPr>
        <sz val="11"/>
        <rFont val="Times New Roman"/>
        <family val="1"/>
      </rPr>
      <t xml:space="preserve"> dhe </t>
    </r>
    <r>
      <rPr>
        <b/>
        <sz val="11"/>
        <rFont val="Times New Roman"/>
        <family val="1"/>
      </rPr>
      <t xml:space="preserve">702 akte të vlerësuara. </t>
    </r>
    <r>
      <rPr>
        <sz val="11"/>
        <rFont val="Times New Roman"/>
        <family val="1"/>
      </rPr>
      <t xml:space="preserve">Nga 702 akte të vlerësuara, </t>
    </r>
    <r>
      <rPr>
        <b/>
        <sz val="11"/>
        <rFont val="Times New Roman"/>
        <family val="1"/>
      </rPr>
      <t>78 akte</t>
    </r>
    <r>
      <rPr>
        <sz val="11"/>
        <rFont val="Times New Roman"/>
        <family val="1"/>
      </rPr>
      <t xml:space="preserve"> janë projektligje dhe </t>
    </r>
    <r>
      <rPr>
        <b/>
        <sz val="11"/>
        <rFont val="Times New Roman"/>
        <family val="1"/>
      </rPr>
      <t>624 akt</t>
    </r>
    <r>
      <rPr>
        <sz val="11"/>
        <rFont val="Times New Roman"/>
        <family val="1"/>
      </rPr>
      <t>e janë projektvendime</t>
    </r>
  </si>
  <si>
    <t>Për këtë produkt, me Urdhrin e Ministrit të Drejtësisë nr.51, datë 03.02.2022, janë planifikuar të kryhen 30 inspektime dhe janë realizuar 27 inspektime të përgjithshme për noterë, si dhe 5 inspektime të posaçme mbi bazë ankesash. Për periudhën 8 mujori 2022, janë realizuar edhe 12 inspektime (hetim disiplinor) për përmbarues gjyqësor privat.</t>
  </si>
  <si>
    <r>
      <t>Për këtë produkt, me Urdhrin e Ministrit të Drejtësisë nr.51, datë 03.02.2022, janë planifikuar të kryhen</t>
    </r>
    <r>
      <rPr>
        <b/>
        <sz val="11"/>
        <rFont val="Times New Roman"/>
        <family val="1"/>
      </rPr>
      <t xml:space="preserve"> 30 inspektime </t>
    </r>
    <r>
      <rPr>
        <sz val="11"/>
        <rFont val="Times New Roman"/>
        <family val="1"/>
      </rPr>
      <t xml:space="preserve">dhe janë realizuar </t>
    </r>
    <r>
      <rPr>
        <b/>
        <sz val="11"/>
        <rFont val="Times New Roman"/>
        <family val="1"/>
      </rPr>
      <t>27 inspektim</t>
    </r>
    <r>
      <rPr>
        <sz val="11"/>
        <rFont val="Times New Roman"/>
        <family val="1"/>
      </rPr>
      <t xml:space="preserve">e të përgjithshme për noterë, si dhe </t>
    </r>
    <r>
      <rPr>
        <b/>
        <sz val="11"/>
        <rFont val="Times New Roman"/>
        <family val="1"/>
      </rPr>
      <t>5 inspektime të posaçme</t>
    </r>
    <r>
      <rPr>
        <sz val="11"/>
        <rFont val="Times New Roman"/>
        <family val="1"/>
      </rPr>
      <t xml:space="preserve"> mbi bazë ankesash. Për periudhën 8 mujori 2022, janë realizuar edhe </t>
    </r>
    <r>
      <rPr>
        <b/>
        <sz val="11"/>
        <rFont val="Times New Roman"/>
        <family val="1"/>
      </rPr>
      <t>12 inspektime</t>
    </r>
    <r>
      <rPr>
        <sz val="11"/>
        <rFont val="Times New Roman"/>
        <family val="1"/>
      </rPr>
      <t xml:space="preserve"> (hetim disiplinor) për përmbarues gjyqësor privat.</t>
    </r>
  </si>
  <si>
    <r>
      <t xml:space="preserve">Për periudhën 8 mujore 2022, janë përthithur </t>
    </r>
    <r>
      <rPr>
        <b/>
        <sz val="11"/>
        <rFont val="Times New Roman"/>
        <family val="1"/>
      </rPr>
      <t>17,561 dosje</t>
    </r>
    <r>
      <rPr>
        <sz val="11"/>
        <rFont val="Times New Roman"/>
        <family val="1"/>
      </rPr>
      <t xml:space="preserve">, janë përpunuar </t>
    </r>
    <r>
      <rPr>
        <b/>
        <sz val="11"/>
        <rFont val="Times New Roman"/>
        <family val="1"/>
      </rPr>
      <t>35,529</t>
    </r>
    <r>
      <rPr>
        <sz val="11"/>
        <rFont val="Times New Roman"/>
        <family val="1"/>
      </rPr>
      <t xml:space="preserve"> dosje dhe janë riinventarizuar </t>
    </r>
    <r>
      <rPr>
        <b/>
        <sz val="11"/>
        <rFont val="Times New Roman"/>
        <family val="1"/>
      </rPr>
      <t>13,470,dosje</t>
    </r>
    <r>
      <rPr>
        <sz val="11"/>
        <rFont val="Times New Roman"/>
        <family val="1"/>
      </rPr>
      <t xml:space="preserve">. </t>
    </r>
  </si>
  <si>
    <t>Tek ky produkt janë planifikuar 980 akte dhe janë realizuar 750 akte ligjore dhe nënligjore, nga të cilat 48 akte të miratuara dhe 702 akte të vlerësuara. Nga 702 akte të vlerësuara, 78 akte janë projektligje dhe 624 akte janë projektvendime</t>
  </si>
  <si>
    <t>Rikompozimi i zyrave te Ministrise se Drejtesise eshte realizuar 100%. Për Arkivin Shtetëror të Sistemit Gjyqësor, ka përfunduar Furnizim vendosje kabine elektrike.</t>
  </si>
  <si>
    <t>Mosrealizimi deri në fund të 8 mujorit i këtij projekti, ka qenë i kushtëzuar nga marrja e mallit dhe likujdimi i faturës,  per shkak të mungese së hapesirave të dhëna në përdorim DAP-it. Procedura eshte kryer me maeveshje kuader dhe eshte e perfunduar Likujdimi i fatures do te kryhet menjehere me levvrimin e mallit, sapo hapesirat e liruara nga marresi ne perdorim, te jene te lira.</t>
  </si>
  <si>
    <t>Ky projekt, nuk është realizuar për periudhën 8 mujore, por në periudhen ne vazhdim ka vijuar zbatimi i kontratës.</t>
  </si>
  <si>
    <t>Vendqëndrim për roje</t>
  </si>
  <si>
    <t>Nuk ka realizim për periudhën 8 mujore 2022. Procedura dio të kryhet ne periudhën në vijim.</t>
  </si>
  <si>
    <t>Studime projektime</t>
  </si>
  <si>
    <r>
      <rPr>
        <b/>
        <u val="single"/>
        <sz val="12"/>
        <rFont val="Times New Roman"/>
        <family val="1"/>
      </rPr>
      <t xml:space="preserve">Objektivi 1 </t>
    </r>
    <r>
      <rPr>
        <b/>
        <sz val="12"/>
        <rFont val="Times New Roman"/>
        <family val="1"/>
      </rPr>
      <t xml:space="preserve"> ne të cilin perfshihen projektaktet e hartuara, ato te vleresuara, inspektimet ne profesionet e lira dhe perkthimet zyrtare jane realizuar si me poshte:</t>
    </r>
  </si>
  <si>
    <t>nr/pajisjesh</t>
  </si>
  <si>
    <t>Në proces të lidhjes së kontratës.</t>
  </si>
  <si>
    <t>Ky projekt ne fillim te muajit shtator eshte realizuar 85%. Pjesa tjetër ne proces prokurimi</t>
  </si>
  <si>
    <t>Realizuar 100% në perputhje me zbatimin e plan veprimit në fushen antikorruosion.</t>
  </si>
  <si>
    <t>Treguesit e Performances/Produktet e realizuara nga perdorimi i te ardhurave jashte limitit në mijë lekë</t>
  </si>
  <si>
    <r>
      <t xml:space="preserve">Për periudhën 8 mujore 2022, janë përthithur </t>
    </r>
    <r>
      <rPr>
        <b/>
        <sz val="12"/>
        <rFont val="Times New Roman"/>
        <family val="1"/>
      </rPr>
      <t xml:space="preserve">17,561 dosje, </t>
    </r>
    <r>
      <rPr>
        <sz val="12"/>
        <rFont val="Times New Roman"/>
        <family val="1"/>
      </rPr>
      <t xml:space="preserve">janë përpunuar </t>
    </r>
    <r>
      <rPr>
        <b/>
        <sz val="12"/>
        <rFont val="Times New Roman"/>
        <family val="1"/>
      </rPr>
      <t>35,529 dosje</t>
    </r>
    <r>
      <rPr>
        <sz val="12"/>
        <rFont val="Times New Roman"/>
        <family val="1"/>
      </rPr>
      <t xml:space="preserve"> nga të cilat janë riinventarizuar </t>
    </r>
    <r>
      <rPr>
        <b/>
        <sz val="12"/>
        <rFont val="Times New Roman"/>
        <family val="1"/>
      </rPr>
      <t>13,470,dosje.</t>
    </r>
    <r>
      <rPr>
        <sz val="12"/>
        <rFont val="Times New Roman"/>
        <family val="1"/>
      </rPr>
      <t xml:space="preserve"> </t>
    </r>
  </si>
  <si>
    <t>Periudha e Raportimit: 8 mujori 2022</t>
  </si>
  <si>
    <t>REALIZIMI për periudhën e raportimit (8-mujore/vjetore) 2022</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</si>
</sst>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00"/>
    <numFmt numFmtId="173" formatCode="00000"/>
    <numFmt numFmtId="174" formatCode="00"/>
    <numFmt numFmtId="175" formatCode="dd/mm/yy;@"/>
    <numFmt numFmtId="176" formatCode="#,##0_ ;\-#,##0\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_(* #,##0.0_);_(* \(#,##0.0\);_(* &quot;-&quot;??_);_(@_)"/>
    <numFmt numFmtId="184" formatCode="_(* #,##0_);_(* \(#,##0\);_(* &quot;-&quot;??_);_(@_)"/>
    <numFmt numFmtId="185" formatCode="_-* #,##0_-;\-* #,##0_-;_-* &quot;-&quot;??_-;_-@_-"/>
    <numFmt numFmtId="186" formatCode="_-* #,##0_-;\-* #,##0_-;_-* &quot;-&quot;_-;_-@_-"/>
    <numFmt numFmtId="187" formatCode="_-* #,##0.00_-;\-* #,##0.00_-;_-* &quot;-&quot;??_-;_-@_-"/>
    <numFmt numFmtId="188" formatCode="0.0%"/>
    <numFmt numFmtId="189" formatCode="0_);\(0\)"/>
    <numFmt numFmtId="190" formatCode="0.0"/>
    <numFmt numFmtId="191" formatCode="#,##0.0000"/>
    <numFmt numFmtId="192" formatCode="#,##0.000"/>
    <numFmt numFmtId="193" formatCode="&quot;   &quot;@"/>
    <numFmt numFmtId="194" formatCode="&quot;      &quot;@"/>
    <numFmt numFmtId="195" formatCode="&quot;         &quot;@"/>
    <numFmt numFmtId="196" formatCode="&quot;            &quot;@"/>
    <numFmt numFmtId="197" formatCode="&quot;               &quot;@"/>
    <numFmt numFmtId="198" formatCode="_([$€]* #,##0.00_);_([$€]* \(#,##0.00\);_([$€]* &quot;-&quot;??_);_(@_)"/>
    <numFmt numFmtId="199" formatCode="[&gt;=0.05]#,##0.0;[&lt;=-0.05]\-#,##0.0;?0.0"/>
    <numFmt numFmtId="200" formatCode="[Black]#,##0.0;[Black]\-#,##0.0;;"/>
    <numFmt numFmtId="201" formatCode="[Black][&gt;0.05]#,##0.0;[Black][&lt;-0.05]\-#,##0.0;;"/>
    <numFmt numFmtId="202" formatCode="[Black][&gt;0.5]#,##0;[Black][&lt;-0.5]\-#,##0;;"/>
    <numFmt numFmtId="203" formatCode="General\ \ \ \ \ \ "/>
    <numFmt numFmtId="204" formatCode="0.0\ \ \ \ \ \ \ \ "/>
    <numFmt numFmtId="205" formatCode="mmmm\ yyyy"/>
    <numFmt numFmtId="206" formatCode="#,##0\ &quot;Kč&quot;;\-#,##0\ &quot;Kč&quot;"/>
    <numFmt numFmtId="207" formatCode="#,##0.0____"/>
    <numFmt numFmtId="208" formatCode="\$#,##0.00\ ;\(\$#,##0.00\)"/>
    <numFmt numFmtId="209" formatCode="_-&quot;¢&quot;* #,##0_-;\-&quot;¢&quot;* #,##0_-;_-&quot;¢&quot;* &quot;-&quot;_-;_-@_-"/>
    <numFmt numFmtId="210" formatCode="_-&quot;¢&quot;* #,##0.00_-;\-&quot;¢&quot;* #,##0.00_-;_-&quot;¢&quot;* &quot;-&quot;??_-;_-@_-"/>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quot;£&quot;* #,##0.00_-;\-&quot;£&quot;* #,##0.00_-;_-&quot;£&quot;* &quot;-&quot;??_-;_-@_-"/>
    <numFmt numFmtId="217" formatCode="#,##0;[Red]#,##0"/>
    <numFmt numFmtId="218" formatCode="_-* #,##0.0_L_e_k_-;\-* #,##0.0_L_e_k_-;_-* &quot;-&quot;??_L_e_k_-;_-@_-"/>
    <numFmt numFmtId="219" formatCode="_-* #,##0_L_e_k_-;\-* #,##0_L_e_k_-;_-* &quot;-&quot;??_L_e_k_-;_-@_-"/>
    <numFmt numFmtId="220" formatCode="0.0000"/>
    <numFmt numFmtId="221" formatCode="0.000"/>
    <numFmt numFmtId="222" formatCode="0.00000"/>
    <numFmt numFmtId="223" formatCode="_(* #,##0.0_);_(* \(#,##0.0\);_(* &quot;-&quot;?_);_(@_)"/>
  </numFmts>
  <fonts count="106">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8"/>
      <color indexed="60"/>
      <name val="Arial"/>
      <family val="2"/>
    </font>
    <font>
      <b/>
      <i/>
      <sz val="10"/>
      <name val="Arial"/>
      <family val="2"/>
    </font>
    <font>
      <b/>
      <sz val="12"/>
      <color indexed="8"/>
      <name val="Calibri"/>
      <family val="2"/>
    </font>
    <font>
      <sz val="11"/>
      <name val="Times New Roman"/>
      <family val="1"/>
    </font>
    <font>
      <b/>
      <sz val="11"/>
      <name val="Times New Roman"/>
      <family val="1"/>
    </font>
    <font>
      <b/>
      <sz val="9"/>
      <name val="Tahoma"/>
      <family val="2"/>
    </font>
    <font>
      <sz val="9"/>
      <name val="Tahoma"/>
      <family val="2"/>
    </font>
    <font>
      <b/>
      <sz val="12"/>
      <name val="Times New Roman"/>
      <family val="1"/>
    </font>
    <font>
      <b/>
      <u val="single"/>
      <sz val="12"/>
      <name val="Times New Roman"/>
      <family val="1"/>
    </font>
    <font>
      <i/>
      <sz val="12"/>
      <name val="Times New Roman"/>
      <family val="1"/>
    </font>
    <font>
      <b/>
      <sz val="10"/>
      <color indexed="60"/>
      <name val="Arial"/>
      <family val="2"/>
    </font>
    <font>
      <u val="single"/>
      <sz val="12"/>
      <color indexed="60"/>
      <name val="Arial"/>
      <family val="2"/>
    </font>
    <font>
      <sz val="10"/>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name val="Calibri"/>
      <family val="2"/>
    </font>
    <font>
      <b/>
      <sz val="12"/>
      <color indexed="60"/>
      <name val="Arial"/>
      <family val="2"/>
    </font>
    <font>
      <b/>
      <i/>
      <sz val="10"/>
      <color indexed="60"/>
      <name val="Arial"/>
      <family val="2"/>
    </font>
    <font>
      <sz val="10"/>
      <color indexed="8"/>
      <name val="Times New Roman"/>
      <family val="1"/>
    </font>
    <font>
      <sz val="12"/>
      <color indexed="8"/>
      <name val="Garamond"/>
      <family val="2"/>
    </font>
    <font>
      <sz val="10"/>
      <color indexed="10"/>
      <name val="Arial"/>
      <family val="2"/>
    </font>
    <font>
      <b/>
      <sz val="12"/>
      <color indexed="8"/>
      <name val="Times New Roman"/>
      <family val="1"/>
    </font>
    <font>
      <b/>
      <u val="single"/>
      <sz val="10"/>
      <color indexed="60"/>
      <name val="Arial"/>
      <family val="2"/>
    </font>
    <font>
      <u val="single"/>
      <sz val="10"/>
      <color indexed="60"/>
      <name val="Arial"/>
      <family val="2"/>
    </font>
    <font>
      <sz val="12"/>
      <color indexed="10"/>
      <name val="Arial"/>
      <family val="2"/>
    </font>
    <font>
      <b/>
      <i/>
      <sz val="12"/>
      <color indexed="8"/>
      <name val="Times New Roman"/>
      <family val="1"/>
    </font>
    <font>
      <sz val="12"/>
      <color indexed="8"/>
      <name val="Times New Roman"/>
      <family val="1"/>
    </font>
    <font>
      <b/>
      <sz val="12"/>
      <color indexed="60"/>
      <name val="Times New Roman"/>
      <family val="1"/>
    </font>
    <font>
      <b/>
      <sz val="11"/>
      <color indexed="60"/>
      <name val="Arial"/>
      <family val="2"/>
    </font>
    <font>
      <sz val="11"/>
      <color theme="1"/>
      <name val="Calibri"/>
      <family val="2"/>
    </font>
    <font>
      <sz val="11"/>
      <color rgb="FF000000"/>
      <name val="Calibri"/>
      <family val="2"/>
    </font>
    <font>
      <b/>
      <sz val="10"/>
      <color rgb="FFC00000"/>
      <name val="Arial"/>
      <family val="2"/>
    </font>
    <font>
      <b/>
      <sz val="8"/>
      <color rgb="FFC00000"/>
      <name val="Arial"/>
      <family val="2"/>
    </font>
    <font>
      <u val="single"/>
      <sz val="12"/>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2"/>
      <color theme="1"/>
      <name val="Calibri"/>
      <family val="2"/>
    </font>
    <font>
      <b/>
      <sz val="12"/>
      <color rgb="FFC00000"/>
      <name val="Calibri"/>
      <family val="2"/>
    </font>
    <font>
      <b/>
      <sz val="12"/>
      <color rgb="FFC00000"/>
      <name val="Arial"/>
      <family val="2"/>
    </font>
    <font>
      <b/>
      <i/>
      <sz val="10"/>
      <color rgb="FFC00000"/>
      <name val="Arial"/>
      <family val="2"/>
    </font>
    <font>
      <sz val="10"/>
      <color rgb="FF000000"/>
      <name val="Times New Roman"/>
      <family val="1"/>
    </font>
    <font>
      <sz val="10"/>
      <color theme="1"/>
      <name val="Times New Roman"/>
      <family val="1"/>
    </font>
    <font>
      <sz val="12"/>
      <color rgb="FF000000"/>
      <name val="Garamond"/>
      <family val="2"/>
    </font>
    <font>
      <sz val="10"/>
      <color rgb="FFFF0000"/>
      <name val="Arial"/>
      <family val="2"/>
    </font>
    <font>
      <b/>
      <sz val="12"/>
      <color theme="1"/>
      <name val="Times New Roman"/>
      <family val="1"/>
    </font>
    <font>
      <b/>
      <u val="single"/>
      <sz val="10"/>
      <color rgb="FFC00000"/>
      <name val="Arial"/>
      <family val="2"/>
    </font>
    <font>
      <u val="single"/>
      <sz val="10"/>
      <color rgb="FFC00000"/>
      <name val="Arial"/>
      <family val="2"/>
    </font>
    <font>
      <sz val="12"/>
      <color rgb="FFFF0000"/>
      <name val="Arial"/>
      <family val="2"/>
    </font>
    <font>
      <b/>
      <i/>
      <sz val="12"/>
      <color theme="1"/>
      <name val="Times New Roman"/>
      <family val="1"/>
    </font>
    <font>
      <b/>
      <sz val="12"/>
      <color rgb="FF000000"/>
      <name val="Times New Roman"/>
      <family val="1"/>
    </font>
    <font>
      <sz val="12"/>
      <color theme="1"/>
      <name val="Times New Roman"/>
      <family val="1"/>
    </font>
    <font>
      <b/>
      <sz val="12"/>
      <color rgb="FFC00000"/>
      <name val="Times New Roman"/>
      <family val="1"/>
    </font>
    <font>
      <b/>
      <sz val="11"/>
      <color rgb="FFC0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8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medium"/>
      <bottom>
        <color indexed="63"/>
      </bottom>
    </border>
    <border>
      <left style="thin"/>
      <right style="thin"/>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medium"/>
      <right>
        <color indexed="63"/>
      </right>
      <top>
        <color indexed="63"/>
      </top>
      <bottom>
        <color indexed="63"/>
      </bottom>
    </border>
    <border>
      <left style="thin"/>
      <right style="thin"/>
      <top style="medium"/>
      <bottom>
        <color indexed="63"/>
      </bottom>
    </border>
    <border>
      <left style="thin"/>
      <right style="thin"/>
      <top style="medium"/>
      <bottom style="thin"/>
    </border>
    <border>
      <left style="thin"/>
      <right style="medium"/>
      <top style="medium"/>
      <bottom style="dashed"/>
    </border>
    <border>
      <left style="thin"/>
      <right style="medium"/>
      <top style="dashed"/>
      <bottom style="dashed"/>
    </border>
    <border>
      <left style="thin"/>
      <right style="medium"/>
      <top style="dashed"/>
      <bottom style="thin"/>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medium"/>
      <top style="thin"/>
      <bottom style="thin"/>
    </border>
    <border>
      <left style="thin"/>
      <right style="thin"/>
      <top style="thin"/>
      <bottom style="medium"/>
    </border>
    <border>
      <left>
        <color indexed="63"/>
      </left>
      <right style="medium"/>
      <top style="medium"/>
      <bottom>
        <color indexed="63"/>
      </botto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thin"/>
      <top>
        <color indexed="63"/>
      </top>
      <bottom style="thin"/>
    </border>
    <border>
      <left style="thin"/>
      <right style="thin"/>
      <top>
        <color indexed="63"/>
      </top>
      <bottom style="medium"/>
    </border>
    <border>
      <left style="thin">
        <color rgb="FF000000"/>
      </left>
      <right style="thin">
        <color rgb="FF000000"/>
      </right>
      <top style="thin">
        <color rgb="FF000000"/>
      </top>
      <bottom style="thin">
        <color rgb="FF000000"/>
      </bottom>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thin"/>
      <bottom style="thin"/>
    </border>
    <border>
      <left style="thin"/>
      <right style="medium"/>
      <top style="medium"/>
      <bottom style="medium"/>
    </border>
    <border>
      <left style="thin"/>
      <right style="medium"/>
      <top>
        <color indexed="63"/>
      </top>
      <bottom>
        <color indexed="63"/>
      </bottom>
    </border>
    <border>
      <left style="medium"/>
      <right style="medium"/>
      <top style="medium"/>
      <bottom style="medium"/>
    </border>
    <border>
      <left style="medium"/>
      <right style="thin"/>
      <top style="medium"/>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thin"/>
    </border>
    <border>
      <left style="medium"/>
      <right>
        <color indexed="63"/>
      </right>
      <top style="thin"/>
      <bottom style="medium"/>
    </border>
    <border>
      <left>
        <color indexed="63"/>
      </left>
      <right style="thin"/>
      <top style="thin"/>
      <bottom style="medium"/>
    </border>
    <border>
      <left style="thin"/>
      <right style="thick"/>
      <top style="medium"/>
      <bottom>
        <color indexed="63"/>
      </bottom>
    </border>
    <border>
      <left style="thin"/>
      <right style="thick"/>
      <top>
        <color indexed="63"/>
      </top>
      <bottom style="thin"/>
    </border>
    <border>
      <left style="thick"/>
      <right style="thin"/>
      <top style="medium"/>
      <bottom>
        <color indexed="63"/>
      </bottom>
    </border>
    <border>
      <left style="thick"/>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style="thin"/>
      <right>
        <color indexed="63"/>
      </right>
      <top style="medium"/>
      <bottom style="medium"/>
    </border>
    <border>
      <left style="thin"/>
      <right style="medium"/>
      <top style="medium"/>
      <bottom>
        <color indexed="63"/>
      </bottom>
    </border>
    <border>
      <left style="medium"/>
      <right style="thick"/>
      <top style="medium"/>
      <bottom>
        <color indexed="63"/>
      </bottom>
    </border>
    <border>
      <left style="medium"/>
      <right style="thick"/>
      <top>
        <color indexed="63"/>
      </top>
      <bottom style="thin"/>
    </border>
    <border>
      <left style="thin"/>
      <right>
        <color indexed="63"/>
      </right>
      <top style="medium"/>
      <bottom style="thin"/>
    </border>
    <border>
      <left>
        <color indexed="63"/>
      </left>
      <right style="thin"/>
      <top style="medium"/>
      <bottom style="thin"/>
    </border>
    <border>
      <left style="medium"/>
      <right style="thin"/>
      <top>
        <color indexed="63"/>
      </top>
      <bottom style="medium"/>
    </border>
    <border>
      <left style="thin"/>
      <right style="medium"/>
      <top>
        <color indexed="63"/>
      </top>
      <bottom style="mediu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top"/>
      <protection/>
    </xf>
    <xf numFmtId="0" fontId="9" fillId="0" borderId="0">
      <alignment/>
      <protection/>
    </xf>
    <xf numFmtId="0" fontId="9" fillId="0" borderId="0">
      <alignment/>
      <protection/>
    </xf>
    <xf numFmtId="0" fontId="9" fillId="0" borderId="0">
      <alignment/>
      <protection/>
    </xf>
    <xf numFmtId="193" fontId="11" fillId="0" borderId="0" applyFont="0" applyFill="0" applyBorder="0" applyAlignment="0" applyProtection="0"/>
    <xf numFmtId="194" fontId="11"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195" fontId="11" fillId="0" borderId="0" applyFont="0" applyFill="0" applyBorder="0" applyAlignment="0" applyProtection="0"/>
    <xf numFmtId="196" fontId="11" fillId="0" borderId="0" applyFont="0" applyFill="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197" fontId="11" fillId="0" borderId="0" applyFon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3" fontId="0" fillId="8" borderId="1" applyNumberFormat="0">
      <alignment/>
      <protection/>
    </xf>
    <xf numFmtId="0" fontId="15" fillId="20" borderId="2" applyNumberFormat="0" applyAlignment="0" applyProtection="0"/>
    <xf numFmtId="0" fontId="16" fillId="0" borderId="3" applyNumberFormat="0" applyFont="0" applyFill="0" applyAlignment="0" applyProtection="0"/>
    <xf numFmtId="0" fontId="17" fillId="21" borderId="4" applyNumberFormat="0" applyAlignment="0" applyProtection="0"/>
    <xf numFmtId="171" fontId="0" fillId="0" borderId="0" applyFont="0" applyFill="0" applyBorder="0" applyAlignment="0" applyProtection="0"/>
    <xf numFmtId="0" fontId="18" fillId="0" borderId="0">
      <alignment/>
      <protection/>
    </xf>
    <xf numFmtId="169" fontId="0" fillId="0" borderId="0" applyFont="0" applyFill="0" applyBorder="0" applyAlignment="0" applyProtection="0"/>
    <xf numFmtId="192" fontId="19" fillId="0" borderId="0">
      <alignment horizontal="right" vertical="top"/>
      <protection/>
    </xf>
    <xf numFmtId="0" fontId="18" fillId="0" borderId="0">
      <alignment/>
      <protection/>
    </xf>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6" fillId="0" borderId="0" applyFont="0" applyFill="0" applyBorder="0" applyAlignment="0" applyProtection="0"/>
    <xf numFmtId="0" fontId="0" fillId="20" borderId="0" applyNumberFormat="0" applyBorder="0" applyProtection="0">
      <alignment/>
    </xf>
    <xf numFmtId="198" fontId="0" fillId="0" borderId="0" applyFont="0" applyFill="0" applyBorder="0" applyAlignment="0" applyProtection="0"/>
    <xf numFmtId="188" fontId="0" fillId="5" borderId="5" applyNumberFormat="0" applyFont="0" applyBorder="0" applyAlignment="0" applyProtection="0"/>
    <xf numFmtId="0" fontId="20" fillId="0" borderId="0" applyNumberForma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0" fontId="6" fillId="0" borderId="0" applyNumberFormat="0" applyFill="0" applyBorder="0" applyAlignment="0" applyProtection="0"/>
    <xf numFmtId="0" fontId="21" fillId="4" borderId="0" applyNumberFormat="0" applyBorder="0" applyAlignment="0" applyProtection="0"/>
    <xf numFmtId="38" fontId="4" fillId="20"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77" fontId="11" fillId="0" borderId="0" applyFont="0" applyFill="0" applyBorder="0" applyAlignment="0" applyProtection="0"/>
    <xf numFmtId="3" fontId="11" fillId="0" borderId="0" applyFont="0" applyFill="0" applyBorder="0" applyAlignment="0" applyProtection="0"/>
    <xf numFmtId="0" fontId="25"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77" fontId="26" fillId="0" borderId="0">
      <alignment/>
      <protection/>
    </xf>
    <xf numFmtId="0" fontId="27" fillId="0" borderId="10" applyNumberFormat="0" applyFill="0" applyAlignment="0" applyProtection="0"/>
    <xf numFmtId="206" fontId="16" fillId="0" borderId="0" applyFont="0" applyFill="0" applyBorder="0" applyAlignment="0" applyProtection="0"/>
    <xf numFmtId="186" fontId="28" fillId="0" borderId="0" applyFont="0" applyFill="0" applyBorder="0" applyAlignment="0" applyProtection="0"/>
    <xf numFmtId="187"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5" fontId="16"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09" fontId="28" fillId="0" borderId="0" applyFont="0" applyFill="0" applyBorder="0" applyAlignment="0" applyProtection="0"/>
    <xf numFmtId="210" fontId="28" fillId="0" borderId="0" applyFont="0" applyFill="0" applyBorder="0" applyAlignment="0" applyProtection="0"/>
    <xf numFmtId="42" fontId="28" fillId="0" borderId="0" applyFont="0" applyFill="0" applyBorder="0" applyAlignment="0" applyProtection="0"/>
    <xf numFmtId="44" fontId="28" fillId="0" borderId="0" applyFont="0" applyFill="0" applyBorder="0" applyAlignment="0" applyProtection="0"/>
    <xf numFmtId="0" fontId="29" fillId="23" borderId="0" applyNumberFormat="0" applyBorder="0" applyAlignment="0" applyProtection="0"/>
    <xf numFmtId="0" fontId="30" fillId="0" borderId="0">
      <alignment/>
      <protection/>
    </xf>
    <xf numFmtId="0" fontId="3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80" fillId="0" borderId="0">
      <alignment/>
      <protection/>
    </xf>
    <xf numFmtId="199" fontId="28" fillId="0" borderId="0" applyFill="0" applyBorder="0" applyAlignment="0" applyProtection="0"/>
    <xf numFmtId="0" fontId="0" fillId="0" borderId="0">
      <alignment/>
      <protection/>
    </xf>
    <xf numFmtId="0" fontId="0" fillId="0" borderId="0">
      <alignment/>
      <protection/>
    </xf>
    <xf numFmtId="0" fontId="0" fillId="24" borderId="1" applyNumberFormat="0" applyFont="0" applyAlignment="0" applyProtection="0"/>
    <xf numFmtId="0" fontId="32" fillId="20" borderId="11" applyNumberFormat="0" applyAlignment="0" applyProtection="0"/>
    <xf numFmtId="40" fontId="10"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0" fontId="11" fillId="0" borderId="0" applyFont="0" applyFill="0" applyBorder="0" applyAlignment="0" applyProtection="0"/>
    <xf numFmtId="201" fontId="11" fillId="0" borderId="0" applyFont="0" applyFill="0" applyBorder="0" applyAlignment="0" applyProtection="0"/>
    <xf numFmtId="202" fontId="11" fillId="0" borderId="0" applyFont="0" applyFill="0" applyBorder="0" applyAlignment="0" applyProtection="0"/>
    <xf numFmtId="2" fontId="16" fillId="0" borderId="0" applyFont="0" applyFill="0" applyBorder="0" applyAlignment="0" applyProtection="0"/>
    <xf numFmtId="207" fontId="28" fillId="0" borderId="0" applyFill="0" applyBorder="0" applyAlignment="0">
      <protection/>
    </xf>
    <xf numFmtId="3" fontId="0" fillId="25" borderId="1" applyNumberFormat="0">
      <alignment/>
      <protection/>
    </xf>
    <xf numFmtId="0" fontId="11" fillId="0" borderId="0">
      <alignment/>
      <protection/>
    </xf>
    <xf numFmtId="0" fontId="33" fillId="0" borderId="0">
      <alignment/>
      <protection/>
    </xf>
    <xf numFmtId="0" fontId="10" fillId="0" borderId="0">
      <alignment vertical="top"/>
      <protection/>
    </xf>
    <xf numFmtId="0" fontId="0" fillId="0" borderId="0" applyNumberFormat="0">
      <alignment/>
      <protection/>
    </xf>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0" fontId="37"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28" fillId="0" borderId="0">
      <alignment/>
      <protection/>
    </xf>
    <xf numFmtId="0" fontId="39" fillId="0" borderId="0">
      <alignment horizontal="left" wrapText="1"/>
      <protection/>
    </xf>
    <xf numFmtId="0" fontId="40" fillId="0" borderId="13" applyNumberFormat="0" applyFont="0" applyFill="0" applyBorder="0" applyAlignment="0" applyProtection="0"/>
    <xf numFmtId="203" fontId="11" fillId="0" borderId="0" applyNumberFormat="0" applyFont="0" applyFill="0" applyBorder="0" applyAlignment="0" applyProtection="0"/>
    <xf numFmtId="0" fontId="40" fillId="0" borderId="0" applyNumberFormat="0" applyFont="0" applyFill="0" applyBorder="0" applyAlignment="0" applyProtection="0"/>
    <xf numFmtId="204" fontId="40" fillId="0" borderId="0" applyNumberFormat="0" applyFont="0" applyFill="0" applyBorder="0" applyAlignment="0" applyProtection="0"/>
    <xf numFmtId="0" fontId="28" fillId="0" borderId="13" applyNumberFormat="0" applyFont="0" applyFill="0" applyAlignment="0" applyProtection="0"/>
    <xf numFmtId="0" fontId="28" fillId="0" borderId="0" applyNumberFormat="0" applyFont="0" applyFill="0" applyBorder="0" applyAlignment="0" applyProtection="0"/>
    <xf numFmtId="0" fontId="40" fillId="0" borderId="0" applyNumberFormat="0" applyFont="0" applyFill="0" applyBorder="0" applyAlignment="0" applyProtection="0"/>
    <xf numFmtId="0" fontId="28" fillId="0" borderId="0" applyNumberFormat="0" applyFont="0" applyFill="0" applyBorder="0" applyAlignment="0" applyProtection="0"/>
    <xf numFmtId="205" fontId="28" fillId="0" borderId="0">
      <alignment horizontal="right"/>
      <protection/>
    </xf>
    <xf numFmtId="0" fontId="41" fillId="0" borderId="0" applyNumberFormat="0" applyFill="0" applyBorder="0" applyAlignment="0" applyProtection="0"/>
    <xf numFmtId="0" fontId="42" fillId="0" borderId="0" applyNumberFormat="0" applyFill="0" applyBorder="0" applyAlignment="0" applyProtection="0"/>
    <xf numFmtId="190" fontId="9" fillId="0" borderId="0">
      <alignment horizontal="right"/>
      <protection/>
    </xf>
    <xf numFmtId="0" fontId="43" fillId="0" borderId="0" applyProtection="0">
      <alignment/>
    </xf>
    <xf numFmtId="208" fontId="43" fillId="0" borderId="0" applyProtection="0">
      <alignment/>
    </xf>
    <xf numFmtId="0" fontId="44" fillId="0" borderId="0" applyProtection="0">
      <alignment/>
    </xf>
    <xf numFmtId="0" fontId="45" fillId="0" borderId="0" applyProtection="0">
      <alignment/>
    </xf>
    <xf numFmtId="0" fontId="43" fillId="0" borderId="14" applyProtection="0">
      <alignment/>
    </xf>
    <xf numFmtId="0" fontId="43" fillId="0" borderId="0">
      <alignment/>
      <protection/>
    </xf>
    <xf numFmtId="10" fontId="43" fillId="0" borderId="0" applyProtection="0">
      <alignment/>
    </xf>
    <xf numFmtId="0" fontId="43" fillId="0" borderId="0">
      <alignment/>
      <protection/>
    </xf>
    <xf numFmtId="2" fontId="43" fillId="0" borderId="0" applyProtection="0">
      <alignment/>
    </xf>
    <xf numFmtId="4" fontId="43" fillId="0" borderId="0" applyProtection="0">
      <alignment/>
    </xf>
  </cellStyleXfs>
  <cellXfs count="437">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77" fontId="3" fillId="0" borderId="0" xfId="0" applyNumberFormat="1" applyFont="1" applyBorder="1" applyAlignment="1">
      <alignment wrapText="1"/>
    </xf>
    <xf numFmtId="0" fontId="46" fillId="0" borderId="0" xfId="0" applyFont="1" applyBorder="1" applyAlignment="1">
      <alignment/>
    </xf>
    <xf numFmtId="0" fontId="3" fillId="0" borderId="0" xfId="0" applyFont="1" applyBorder="1" applyAlignment="1">
      <alignment horizontal="center"/>
    </xf>
    <xf numFmtId="0" fontId="81" fillId="0" borderId="0" xfId="0" applyFont="1" applyBorder="1" applyAlignment="1">
      <alignment/>
    </xf>
    <xf numFmtId="0" fontId="3" fillId="0" borderId="9" xfId="0" applyFont="1" applyFill="1" applyBorder="1" applyAlignment="1">
      <alignment horizontal="center"/>
    </xf>
    <xf numFmtId="0" fontId="82" fillId="0" borderId="0" xfId="0" applyFont="1" applyAlignment="1">
      <alignment horizontal="center"/>
    </xf>
    <xf numFmtId="0" fontId="4" fillId="0" borderId="15" xfId="0" applyFont="1" applyFill="1" applyBorder="1" applyAlignment="1">
      <alignment/>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4" fillId="0" borderId="0" xfId="0" applyFont="1" applyFill="1" applyBorder="1" applyAlignment="1">
      <alignment horizont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49" fontId="83" fillId="0" borderId="19" xfId="0" applyNumberFormat="1" applyFont="1" applyFill="1" applyBorder="1" applyAlignment="1">
      <alignment horizontal="center" vertical="center"/>
    </xf>
    <xf numFmtId="0" fontId="84"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20" xfId="0" applyFont="1" applyFill="1" applyBorder="1" applyAlignment="1">
      <alignment horizontal="center"/>
    </xf>
    <xf numFmtId="0" fontId="84" fillId="0" borderId="0" xfId="0" applyFont="1" applyAlignment="1">
      <alignment horizontal="center"/>
    </xf>
    <xf numFmtId="0" fontId="4" fillId="0" borderId="0" xfId="0" applyFont="1" applyBorder="1" applyAlignment="1">
      <alignment horizontal="center"/>
    </xf>
    <xf numFmtId="177"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1" xfId="0" applyFont="1" applyFill="1" applyBorder="1" applyAlignment="1">
      <alignment horizontal="center"/>
    </xf>
    <xf numFmtId="0" fontId="7" fillId="0" borderId="15" xfId="0" applyFont="1" applyFill="1" applyBorder="1" applyAlignment="1">
      <alignment horizontal="center"/>
    </xf>
    <xf numFmtId="0" fontId="4" fillId="0" borderId="15" xfId="0" applyFont="1" applyFill="1" applyBorder="1" applyAlignment="1">
      <alignment horizontal="center"/>
    </xf>
    <xf numFmtId="0" fontId="4" fillId="0" borderId="22"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4" fillId="0" borderId="0" xfId="0" applyFont="1" applyAlignment="1">
      <alignment horizontal="center"/>
    </xf>
    <xf numFmtId="0" fontId="82" fillId="0" borderId="0" xfId="0" applyFont="1" applyAlignment="1">
      <alignment horizontal="center"/>
    </xf>
    <xf numFmtId="0" fontId="4" fillId="0" borderId="23" xfId="0" applyFont="1" applyFill="1" applyBorder="1" applyAlignment="1">
      <alignment horizontal="center"/>
    </xf>
    <xf numFmtId="49" fontId="83" fillId="0" borderId="24" xfId="0" applyNumberFormat="1" applyFont="1" applyFill="1" applyBorder="1" applyAlignment="1">
      <alignment horizontal="center" vertical="center"/>
    </xf>
    <xf numFmtId="177" fontId="3" fillId="0" borderId="0" xfId="0" applyNumberFormat="1" applyFont="1" applyBorder="1" applyAlignment="1">
      <alignment horizontal="center"/>
    </xf>
    <xf numFmtId="0" fontId="0" fillId="0" borderId="0" xfId="0" applyFont="1" applyAlignment="1">
      <alignment horizont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85" fillId="0" borderId="0" xfId="0" applyFont="1" applyAlignment="1">
      <alignment/>
    </xf>
    <xf numFmtId="0" fontId="86" fillId="0" borderId="0" xfId="0" applyFont="1" applyAlignment="1">
      <alignment horizontal="left"/>
    </xf>
    <xf numFmtId="0" fontId="4" fillId="26" borderId="9" xfId="0" applyFont="1" applyFill="1" applyBorder="1" applyAlignment="1">
      <alignment horizontal="center"/>
    </xf>
    <xf numFmtId="0" fontId="4" fillId="26" borderId="9" xfId="0" applyFont="1" applyFill="1" applyBorder="1" applyAlignment="1">
      <alignment horizontal="center"/>
    </xf>
    <xf numFmtId="0" fontId="3" fillId="26" borderId="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87" fillId="0" borderId="0" xfId="0" applyFont="1" applyBorder="1" applyAlignment="1">
      <alignment/>
    </xf>
    <xf numFmtId="0" fontId="88" fillId="0" borderId="0" xfId="0" applyFont="1" applyBorder="1" applyAlignment="1">
      <alignment/>
    </xf>
    <xf numFmtId="0" fontId="84" fillId="0" borderId="0" xfId="0" applyFont="1" applyAlignment="1">
      <alignment/>
    </xf>
    <xf numFmtId="0" fontId="47" fillId="0" borderId="0" xfId="0" applyFont="1" applyBorder="1" applyAlignment="1">
      <alignment horizontal="left"/>
    </xf>
    <xf numFmtId="0" fontId="47" fillId="0" borderId="5" xfId="0" applyFont="1" applyBorder="1" applyAlignment="1">
      <alignment horizontal="left"/>
    </xf>
    <xf numFmtId="0" fontId="86" fillId="0" borderId="0" xfId="0" applyFont="1" applyBorder="1" applyAlignment="1">
      <alignment/>
    </xf>
    <xf numFmtId="0" fontId="84" fillId="0" borderId="0" xfId="0" applyFont="1" applyBorder="1" applyAlignment="1">
      <alignment/>
    </xf>
    <xf numFmtId="0" fontId="3" fillId="0" borderId="0"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20" xfId="0" applyFont="1" applyFill="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86" fillId="0" borderId="0" xfId="0" applyFont="1" applyAlignment="1">
      <alignment horizontal="left"/>
    </xf>
    <xf numFmtId="0" fontId="89" fillId="0" borderId="20" xfId="0" applyFont="1" applyBorder="1" applyAlignment="1">
      <alignment horizontal="center" vertical="center" wrapText="1"/>
    </xf>
    <xf numFmtId="0" fontId="82" fillId="0" borderId="0" xfId="0" applyFont="1" applyAlignment="1">
      <alignment/>
    </xf>
    <xf numFmtId="0" fontId="3" fillId="0" borderId="16"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8"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2" fillId="0" borderId="0" xfId="104" applyFont="1" applyFill="1" applyAlignment="1">
      <alignment vertical="center"/>
      <protection/>
    </xf>
    <xf numFmtId="0" fontId="85" fillId="0" borderId="0" xfId="104" applyFont="1" applyFill="1" applyAlignment="1">
      <alignment vertical="center"/>
      <protection/>
    </xf>
    <xf numFmtId="0" fontId="85" fillId="0" borderId="0" xfId="104" applyFont="1" applyFill="1" applyBorder="1" applyAlignment="1">
      <alignment vertical="center"/>
      <protection/>
    </xf>
    <xf numFmtId="0" fontId="86" fillId="0" borderId="0" xfId="104" applyFont="1" applyFill="1" applyAlignment="1">
      <alignment vertical="center"/>
      <protection/>
    </xf>
    <xf numFmtId="0" fontId="84" fillId="0" borderId="0" xfId="104" applyFont="1" applyFill="1" applyAlignment="1">
      <alignment vertical="center"/>
      <protection/>
    </xf>
    <xf numFmtId="0" fontId="84" fillId="0" borderId="0" xfId="104" applyFont="1" applyFill="1" applyAlignment="1">
      <alignment horizontal="left" vertical="center"/>
      <protection/>
    </xf>
    <xf numFmtId="0" fontId="84"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3" fillId="0" borderId="26" xfId="104" applyFont="1" applyFill="1" applyBorder="1" applyAlignment="1">
      <alignment horizontal="center" vertical="center" wrapText="1"/>
      <protection/>
    </xf>
    <xf numFmtId="0" fontId="66" fillId="26" borderId="27" xfId="0" applyFont="1" applyFill="1" applyBorder="1" applyAlignment="1">
      <alignment horizontal="center" vertical="center" wrapText="1"/>
    </xf>
    <xf numFmtId="0" fontId="86" fillId="0" borderId="0" xfId="0" applyFont="1" applyAlignment="1">
      <alignment/>
    </xf>
    <xf numFmtId="0" fontId="90" fillId="0" borderId="16" xfId="0" applyFont="1" applyBorder="1" applyAlignment="1">
      <alignment horizontal="center" vertical="center" wrapText="1"/>
    </xf>
    <xf numFmtId="0" fontId="89" fillId="0" borderId="20" xfId="0" applyFont="1" applyFill="1" applyBorder="1" applyAlignment="1">
      <alignment horizontal="center" vertical="center" wrapText="1"/>
    </xf>
    <xf numFmtId="0" fontId="90" fillId="0" borderId="27" xfId="0" applyFont="1" applyBorder="1" applyAlignment="1">
      <alignment horizontal="center" vertical="center" wrapText="1"/>
    </xf>
    <xf numFmtId="0" fontId="91" fillId="0" borderId="28" xfId="0" applyFont="1" applyBorder="1" applyAlignment="1">
      <alignment horizontal="center" vertical="center" wrapText="1"/>
    </xf>
    <xf numFmtId="0" fontId="91" fillId="26" borderId="29" xfId="0" applyFont="1" applyFill="1" applyBorder="1" applyAlignment="1">
      <alignment horizontal="center" vertical="center" wrapText="1"/>
    </xf>
    <xf numFmtId="0" fontId="91" fillId="0" borderId="30" xfId="0" applyFont="1" applyFill="1" applyBorder="1" applyAlignment="1">
      <alignment horizontal="center" vertical="center" wrapText="1"/>
    </xf>
    <xf numFmtId="0" fontId="4" fillId="0" borderId="0" xfId="0" applyFont="1" applyFill="1" applyBorder="1" applyAlignment="1">
      <alignment/>
    </xf>
    <xf numFmtId="0" fontId="4" fillId="0" borderId="31" xfId="0" applyFont="1" applyFill="1" applyBorder="1" applyAlignment="1">
      <alignment/>
    </xf>
    <xf numFmtId="0" fontId="4" fillId="0" borderId="13" xfId="0" applyFont="1" applyFill="1" applyBorder="1" applyAlignment="1">
      <alignment/>
    </xf>
    <xf numFmtId="0" fontId="4" fillId="0" borderId="32" xfId="0" applyFont="1" applyFill="1" applyBorder="1" applyAlignment="1">
      <alignment/>
    </xf>
    <xf numFmtId="0" fontId="91" fillId="0" borderId="33" xfId="0" applyFont="1" applyBorder="1" applyAlignment="1">
      <alignment horizontal="center"/>
    </xf>
    <xf numFmtId="0" fontId="91" fillId="0" borderId="34" xfId="0" applyFont="1" applyBorder="1" applyAlignment="1">
      <alignment horizontal="center"/>
    </xf>
    <xf numFmtId="0" fontId="91" fillId="0" borderId="0" xfId="0" applyFont="1" applyAlignment="1">
      <alignment horizontal="center" vertical="center" wrapText="1"/>
    </xf>
    <xf numFmtId="0" fontId="0" fillId="0" borderId="20" xfId="0" applyFont="1" applyBorder="1" applyAlignment="1">
      <alignment horizontal="center"/>
    </xf>
    <xf numFmtId="0" fontId="0" fillId="0" borderId="35" xfId="0" applyFont="1" applyBorder="1" applyAlignment="1">
      <alignment horizontal="left"/>
    </xf>
    <xf numFmtId="0" fontId="0" fillId="0" borderId="0" xfId="0" applyFont="1" applyAlignment="1">
      <alignment/>
    </xf>
    <xf numFmtId="0" fontId="92" fillId="27" borderId="20" xfId="0" applyFont="1" applyFill="1" applyBorder="1" applyAlignment="1">
      <alignment horizontal="center"/>
    </xf>
    <xf numFmtId="0" fontId="92" fillId="27" borderId="35" xfId="0" applyFont="1" applyFill="1" applyBorder="1" applyAlignment="1">
      <alignment horizontal="center"/>
    </xf>
    <xf numFmtId="0" fontId="51" fillId="27" borderId="20" xfId="0" applyFont="1" applyFill="1" applyBorder="1" applyAlignment="1">
      <alignment horizontal="center"/>
    </xf>
    <xf numFmtId="0" fontId="51" fillId="27" borderId="35" xfId="0" applyFont="1" applyFill="1" applyBorder="1" applyAlignment="1">
      <alignment horizontal="center" wrapText="1"/>
    </xf>
    <xf numFmtId="0" fontId="82" fillId="28" borderId="35" xfId="0" applyFont="1" applyFill="1" applyBorder="1" applyAlignment="1">
      <alignment horizontal="center"/>
    </xf>
    <xf numFmtId="0" fontId="0" fillId="0" borderId="0" xfId="0" applyFont="1" applyAlignment="1">
      <alignment/>
    </xf>
    <xf numFmtId="0" fontId="3" fillId="26" borderId="9" xfId="0" applyFont="1" applyFill="1" applyBorder="1" applyAlignment="1">
      <alignment horizontal="center"/>
    </xf>
    <xf numFmtId="49" fontId="3" fillId="26" borderId="36" xfId="0" applyNumberFormat="1" applyFont="1" applyFill="1" applyBorder="1" applyAlignment="1">
      <alignment horizontal="center"/>
    </xf>
    <xf numFmtId="0" fontId="2" fillId="0" borderId="9" xfId="0" applyFont="1" applyFill="1" applyBorder="1" applyAlignment="1">
      <alignment horizontal="center"/>
    </xf>
    <xf numFmtId="0" fontId="3" fillId="26" borderId="35" xfId="0" applyFont="1" applyFill="1" applyBorder="1" applyAlignment="1">
      <alignment horizontal="center" vertical="center"/>
    </xf>
    <xf numFmtId="0" fontId="3" fillId="0" borderId="0" xfId="0" applyFont="1" applyFill="1" applyBorder="1" applyAlignment="1">
      <alignment horizontal="center" vertical="center"/>
    </xf>
    <xf numFmtId="3" fontId="28" fillId="26" borderId="27" xfId="104" applyNumberFormat="1" applyFont="1" applyFill="1" applyBorder="1" applyAlignment="1">
      <alignment vertical="center" wrapText="1"/>
      <protection/>
    </xf>
    <xf numFmtId="3" fontId="28" fillId="26" borderId="9" xfId="104" applyNumberFormat="1" applyFont="1" applyFill="1" applyBorder="1" applyAlignment="1">
      <alignment vertical="center" wrapText="1"/>
      <protection/>
    </xf>
    <xf numFmtId="0" fontId="28" fillId="26" borderId="9" xfId="104" applyFont="1" applyFill="1" applyBorder="1" applyAlignment="1">
      <alignment vertical="center" wrapText="1"/>
      <protection/>
    </xf>
    <xf numFmtId="0" fontId="28" fillId="26" borderId="37" xfId="104" applyFont="1" applyFill="1" applyBorder="1" applyAlignment="1">
      <alignment vertical="center" wrapText="1"/>
      <protection/>
    </xf>
    <xf numFmtId="0" fontId="0" fillId="29" borderId="0" xfId="104" applyFill="1" applyBorder="1" applyAlignment="1">
      <alignment vertical="center" wrapText="1"/>
      <protection/>
    </xf>
    <xf numFmtId="0" fontId="3" fillId="29" borderId="0" xfId="0" applyFont="1" applyFill="1" applyBorder="1" applyAlignment="1">
      <alignment horizontal="center" vertical="center" wrapText="1"/>
    </xf>
    <xf numFmtId="3" fontId="0" fillId="29" borderId="0" xfId="104" applyNumberFormat="1" applyFill="1" applyBorder="1" applyAlignment="1">
      <alignment vertical="center" wrapText="1"/>
      <protection/>
    </xf>
    <xf numFmtId="14" fontId="28" fillId="26" borderId="27" xfId="104" applyNumberFormat="1" applyFont="1" applyFill="1" applyBorder="1" applyAlignment="1">
      <alignment vertical="center" wrapText="1"/>
      <protection/>
    </xf>
    <xf numFmtId="14" fontId="28" fillId="26" borderId="27" xfId="104" applyNumberFormat="1" applyFont="1" applyFill="1" applyBorder="1" applyAlignment="1">
      <alignment horizontal="center" vertical="center" wrapText="1"/>
      <protection/>
    </xf>
    <xf numFmtId="0" fontId="28" fillId="26" borderId="27" xfId="104" applyFont="1" applyFill="1" applyBorder="1" applyAlignment="1">
      <alignment vertical="center" wrapText="1"/>
      <protection/>
    </xf>
    <xf numFmtId="0" fontId="93" fillId="26" borderId="38" xfId="0" applyFont="1" applyFill="1" applyBorder="1" applyAlignment="1">
      <alignment horizontal="justify" vertical="center"/>
    </xf>
    <xf numFmtId="0" fontId="94" fillId="26" borderId="9" xfId="0" applyNumberFormat="1" applyFont="1" applyFill="1" applyBorder="1" applyAlignment="1">
      <alignment horizontal="left"/>
    </xf>
    <xf numFmtId="3" fontId="28" fillId="26" borderId="9" xfId="108" applyNumberFormat="1" applyFont="1" applyFill="1" applyBorder="1" applyAlignment="1">
      <alignment horizontal="center" wrapText="1"/>
      <protection/>
    </xf>
    <xf numFmtId="0" fontId="28" fillId="26" borderId="9" xfId="104" applyFont="1" applyFill="1" applyBorder="1" applyAlignment="1">
      <alignment horizontal="right" vertical="center" wrapText="1"/>
      <protection/>
    </xf>
    <xf numFmtId="0" fontId="28" fillId="26" borderId="36" xfId="104" applyFont="1" applyFill="1" applyBorder="1" applyAlignment="1">
      <alignment vertical="center" wrapText="1"/>
      <protection/>
    </xf>
    <xf numFmtId="0" fontId="28" fillId="26" borderId="39" xfId="104" applyFont="1" applyFill="1" applyBorder="1" applyAlignment="1">
      <alignment vertical="center" wrapText="1"/>
      <protection/>
    </xf>
    <xf numFmtId="0" fontId="53" fillId="26" borderId="36" xfId="105" applyFont="1" applyFill="1" applyBorder="1" applyAlignment="1">
      <alignment horizontal="left" vertical="center" wrapText="1"/>
      <protection/>
    </xf>
    <xf numFmtId="0" fontId="53" fillId="26" borderId="27" xfId="108" applyNumberFormat="1" applyFont="1" applyFill="1" applyBorder="1" applyAlignment="1">
      <alignment horizontal="left" vertical="center" wrapText="1"/>
      <protection/>
    </xf>
    <xf numFmtId="0" fontId="53" fillId="26" borderId="9" xfId="108" applyNumberFormat="1" applyFont="1" applyFill="1" applyBorder="1" applyAlignment="1">
      <alignment horizontal="left" vertical="center" wrapText="1"/>
      <protection/>
    </xf>
    <xf numFmtId="1" fontId="53" fillId="26" borderId="9" xfId="108" applyNumberFormat="1" applyFont="1" applyFill="1" applyBorder="1" applyAlignment="1">
      <alignment horizontal="left" vertical="center" wrapText="1"/>
      <protection/>
    </xf>
    <xf numFmtId="1" fontId="53" fillId="26" borderId="19" xfId="108" applyNumberFormat="1" applyFont="1" applyFill="1" applyBorder="1" applyAlignment="1">
      <alignment horizontal="left" vertical="center" wrapText="1"/>
      <protection/>
    </xf>
    <xf numFmtId="1" fontId="53" fillId="26" borderId="37" xfId="108" applyNumberFormat="1" applyFont="1" applyFill="1" applyBorder="1" applyAlignment="1">
      <alignment horizontal="left" vertical="center" wrapText="1"/>
      <protection/>
    </xf>
    <xf numFmtId="0" fontId="9" fillId="26" borderId="40" xfId="0" applyNumberFormat="1" applyFont="1" applyFill="1" applyBorder="1" applyAlignment="1">
      <alignment vertical="center"/>
    </xf>
    <xf numFmtId="0" fontId="9" fillId="26" borderId="20" xfId="0" applyNumberFormat="1" applyFont="1" applyFill="1" applyBorder="1" applyAlignment="1">
      <alignment vertical="center"/>
    </xf>
    <xf numFmtId="0" fontId="9" fillId="26" borderId="20" xfId="0" applyNumberFormat="1" applyFont="1" applyFill="1" applyBorder="1" applyAlignment="1">
      <alignment vertical="center" wrapText="1"/>
    </xf>
    <xf numFmtId="0" fontId="9" fillId="26" borderId="20" xfId="0" applyNumberFormat="1" applyFont="1" applyFill="1" applyBorder="1" applyAlignment="1" quotePrefix="1">
      <alignment vertical="center"/>
    </xf>
    <xf numFmtId="0" fontId="9" fillId="26" borderId="17" xfId="0" applyNumberFormat="1" applyFont="1" applyFill="1" applyBorder="1" applyAlignment="1" quotePrefix="1">
      <alignment vertical="center"/>
    </xf>
    <xf numFmtId="0" fontId="9" fillId="26" borderId="41" xfId="0" applyNumberFormat="1" applyFont="1" applyFill="1" applyBorder="1" applyAlignment="1">
      <alignment vertical="center"/>
    </xf>
    <xf numFmtId="3" fontId="53" fillId="26" borderId="26" xfId="104" applyNumberFormat="1" applyFont="1" applyFill="1" applyBorder="1" applyAlignment="1">
      <alignment vertical="center" wrapText="1"/>
      <protection/>
    </xf>
    <xf numFmtId="0" fontId="53" fillId="26" borderId="26" xfId="104" applyFont="1" applyFill="1" applyBorder="1" applyAlignment="1">
      <alignment vertical="center" wrapText="1"/>
      <protection/>
    </xf>
    <xf numFmtId="3" fontId="53" fillId="26" borderId="27" xfId="104" applyNumberFormat="1" applyFont="1" applyFill="1" applyBorder="1" applyAlignment="1">
      <alignment vertical="center" wrapText="1"/>
      <protection/>
    </xf>
    <xf numFmtId="0" fontId="53" fillId="26" borderId="42" xfId="0" applyFont="1" applyFill="1" applyBorder="1" applyAlignment="1">
      <alignment horizontal="left" vertical="center" wrapText="1"/>
    </xf>
    <xf numFmtId="3" fontId="53" fillId="26" borderId="9" xfId="104" applyNumberFormat="1" applyFont="1" applyFill="1" applyBorder="1" applyAlignment="1">
      <alignment vertical="center" wrapText="1"/>
      <protection/>
    </xf>
    <xf numFmtId="0" fontId="53" fillId="26" borderId="9" xfId="104" applyFont="1" applyFill="1" applyBorder="1" applyAlignment="1">
      <alignment vertical="center" wrapText="1"/>
      <protection/>
    </xf>
    <xf numFmtId="3" fontId="53" fillId="26" borderId="43" xfId="104" applyNumberFormat="1" applyFont="1" applyFill="1" applyBorder="1" applyAlignment="1">
      <alignment vertical="center" wrapText="1"/>
      <protection/>
    </xf>
    <xf numFmtId="0" fontId="53" fillId="26" borderId="36" xfId="0" applyFont="1" applyFill="1" applyBorder="1" applyAlignment="1">
      <alignment horizontal="left" vertical="center" wrapText="1"/>
    </xf>
    <xf numFmtId="3" fontId="53" fillId="26" borderId="19" xfId="104" applyNumberFormat="1" applyFont="1" applyFill="1" applyBorder="1" applyAlignment="1">
      <alignment vertical="center" wrapText="1"/>
      <protection/>
    </xf>
    <xf numFmtId="3" fontId="53" fillId="26" borderId="37" xfId="104" applyNumberFormat="1" applyFont="1" applyFill="1" applyBorder="1" applyAlignment="1">
      <alignment vertical="center" wrapText="1"/>
      <protection/>
    </xf>
    <xf numFmtId="0" fontId="53" fillId="26" borderId="37" xfId="104" applyFont="1" applyFill="1" applyBorder="1" applyAlignment="1">
      <alignment vertical="center" wrapText="1"/>
      <protection/>
    </xf>
    <xf numFmtId="0" fontId="94" fillId="26" borderId="27" xfId="0" applyNumberFormat="1" applyFont="1" applyFill="1" applyBorder="1" applyAlignment="1">
      <alignment vertical="center" wrapText="1"/>
    </xf>
    <xf numFmtId="0" fontId="1" fillId="0" borderId="0" xfId="104" applyFont="1" applyFill="1" applyAlignment="1">
      <alignment vertical="center"/>
      <protection/>
    </xf>
    <xf numFmtId="0" fontId="91" fillId="0" borderId="0" xfId="104" applyFont="1" applyFill="1" applyAlignment="1">
      <alignment vertical="center"/>
      <protection/>
    </xf>
    <xf numFmtId="0" fontId="8" fillId="0" borderId="0" xfId="104" applyFont="1" applyFill="1" applyAlignment="1">
      <alignment vertical="center" wrapText="1"/>
      <protection/>
    </xf>
    <xf numFmtId="0" fontId="8" fillId="29" borderId="0" xfId="104" applyFont="1" applyFill="1" applyBorder="1" applyAlignment="1">
      <alignment vertical="center" wrapText="1"/>
      <protection/>
    </xf>
    <xf numFmtId="0" fontId="9" fillId="26" borderId="40" xfId="0" applyFont="1" applyFill="1" applyBorder="1" applyAlignment="1">
      <alignment vertical="center"/>
    </xf>
    <xf numFmtId="0" fontId="9" fillId="26" borderId="20" xfId="0" applyFont="1" applyFill="1" applyBorder="1" applyAlignment="1">
      <alignment/>
    </xf>
    <xf numFmtId="0" fontId="9" fillId="26" borderId="20" xfId="104" applyFont="1" applyFill="1" applyBorder="1" applyAlignment="1">
      <alignment vertical="center" wrapText="1"/>
      <protection/>
    </xf>
    <xf numFmtId="0" fontId="9" fillId="26" borderId="41" xfId="104" applyFont="1" applyFill="1" applyBorder="1" applyAlignment="1">
      <alignment vertical="center" wrapText="1"/>
      <protection/>
    </xf>
    <xf numFmtId="0" fontId="9" fillId="26" borderId="9" xfId="0" applyNumberFormat="1" applyFont="1" applyFill="1" applyBorder="1" applyAlignment="1">
      <alignment vertical="center" wrapText="1"/>
    </xf>
    <xf numFmtId="0" fontId="9" fillId="26" borderId="9" xfId="0" applyFont="1" applyFill="1" applyBorder="1" applyAlignment="1">
      <alignment/>
    </xf>
    <xf numFmtId="0" fontId="2" fillId="0" borderId="26" xfId="104" applyFont="1" applyFill="1" applyBorder="1" applyAlignment="1">
      <alignment horizontal="center" vertical="center" wrapText="1"/>
      <protection/>
    </xf>
    <xf numFmtId="0" fontId="2" fillId="0" borderId="16" xfId="104" applyFont="1" applyFill="1" applyBorder="1" applyAlignment="1">
      <alignment horizontal="center" vertical="center" wrapText="1"/>
      <protection/>
    </xf>
    <xf numFmtId="0" fontId="2" fillId="0" borderId="44" xfId="104" applyFont="1" applyFill="1" applyBorder="1" applyAlignment="1">
      <alignment horizontal="center" vertical="center" wrapText="1"/>
      <protection/>
    </xf>
    <xf numFmtId="0" fontId="95" fillId="29" borderId="45" xfId="0" applyNumberFormat="1" applyFont="1" applyFill="1" applyBorder="1" applyAlignment="1" applyProtection="1">
      <alignment vertical="center"/>
      <protection locked="0"/>
    </xf>
    <xf numFmtId="9" fontId="53" fillId="26" borderId="46" xfId="0" applyNumberFormat="1" applyFont="1" applyFill="1" applyBorder="1" applyAlignment="1">
      <alignment horizontal="left" vertical="center" wrapText="1"/>
    </xf>
    <xf numFmtId="0" fontId="89" fillId="0" borderId="9" xfId="0" applyFont="1" applyBorder="1" applyAlignment="1">
      <alignment horizontal="center" vertical="center" wrapText="1"/>
    </xf>
    <xf numFmtId="0" fontId="89" fillId="0" borderId="35" xfId="0" applyFont="1" applyBorder="1" applyAlignment="1">
      <alignment horizontal="center" vertical="center" wrapText="1"/>
    </xf>
    <xf numFmtId="0" fontId="89" fillId="0" borderId="36" xfId="0" applyFont="1" applyBorder="1" applyAlignment="1">
      <alignment horizontal="center" vertical="center" wrapText="1"/>
    </xf>
    <xf numFmtId="0" fontId="89" fillId="0" borderId="47" xfId="0" applyFont="1" applyFill="1" applyBorder="1" applyAlignment="1">
      <alignment horizontal="center" vertical="center" wrapText="1"/>
    </xf>
    <xf numFmtId="0" fontId="8" fillId="0" borderId="0" xfId="0" applyFont="1" applyAlignment="1">
      <alignment vertical="center" wrapText="1"/>
    </xf>
    <xf numFmtId="0" fontId="90" fillId="0" borderId="40" xfId="0" applyFont="1" applyBorder="1" applyAlignment="1">
      <alignment horizontal="center" vertical="center" wrapText="1"/>
    </xf>
    <xf numFmtId="0" fontId="89" fillId="0" borderId="48"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32"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86" fillId="0" borderId="0" xfId="0" applyFont="1" applyAlignment="1">
      <alignment horizontal="center"/>
    </xf>
    <xf numFmtId="0" fontId="95" fillId="29" borderId="45" xfId="0" applyNumberFormat="1" applyFont="1" applyFill="1" applyBorder="1" applyAlignment="1" applyProtection="1">
      <alignment horizontal="center" vertical="center"/>
      <protection locked="0"/>
    </xf>
    <xf numFmtId="0" fontId="4" fillId="0" borderId="0" xfId="0" applyFont="1" applyAlignment="1">
      <alignment horizontal="center"/>
    </xf>
    <xf numFmtId="3" fontId="53" fillId="27" borderId="27" xfId="0" applyNumberFormat="1" applyFont="1" applyFill="1" applyBorder="1" applyAlignment="1">
      <alignment horizontal="center" vertical="center"/>
    </xf>
    <xf numFmtId="3" fontId="53" fillId="27" borderId="42" xfId="0" applyNumberFormat="1" applyFont="1" applyFill="1" applyBorder="1" applyAlignment="1">
      <alignment horizontal="center" vertical="center"/>
    </xf>
    <xf numFmtId="9" fontId="53" fillId="26" borderId="49" xfId="0" applyNumberFormat="1" applyFont="1" applyFill="1" applyBorder="1" applyAlignment="1">
      <alignment horizontal="left" vertical="center" wrapText="1"/>
    </xf>
    <xf numFmtId="3" fontId="53" fillId="27" borderId="9" xfId="0" applyNumberFormat="1" applyFont="1" applyFill="1" applyBorder="1" applyAlignment="1">
      <alignment horizontal="center" vertical="center"/>
    </xf>
    <xf numFmtId="3" fontId="53" fillId="27" borderId="43" xfId="0" applyNumberFormat="1" applyFont="1" applyFill="1" applyBorder="1" applyAlignment="1">
      <alignment horizontal="center" vertical="center"/>
    </xf>
    <xf numFmtId="3" fontId="53" fillId="27" borderId="36" xfId="0" applyNumberFormat="1" applyFont="1" applyFill="1" applyBorder="1" applyAlignment="1">
      <alignment horizontal="center" vertical="center"/>
    </xf>
    <xf numFmtId="0" fontId="53" fillId="26" borderId="50" xfId="0" applyFont="1" applyFill="1" applyBorder="1" applyAlignment="1">
      <alignment horizontal="justify" vertical="center"/>
    </xf>
    <xf numFmtId="3" fontId="53" fillId="26" borderId="50" xfId="0" applyNumberFormat="1" applyFont="1" applyFill="1" applyBorder="1" applyAlignment="1">
      <alignment horizontal="left" vertical="center" wrapText="1"/>
    </xf>
    <xf numFmtId="0" fontId="96" fillId="0" borderId="0" xfId="0" applyFont="1" applyAlignment="1">
      <alignment vertical="center"/>
    </xf>
    <xf numFmtId="0" fontId="53" fillId="26" borderId="50" xfId="0" applyNumberFormat="1" applyFont="1" applyFill="1" applyBorder="1" applyAlignment="1">
      <alignment wrapText="1"/>
    </xf>
    <xf numFmtId="0" fontId="0" fillId="29" borderId="0" xfId="0" applyFill="1" applyAlignment="1">
      <alignment vertical="center"/>
    </xf>
    <xf numFmtId="3" fontId="53" fillId="27" borderId="37" xfId="0" applyNumberFormat="1" applyFont="1" applyFill="1" applyBorder="1" applyAlignment="1">
      <alignment horizontal="center" vertical="center"/>
    </xf>
    <xf numFmtId="3" fontId="53" fillId="27" borderId="39" xfId="0" applyNumberFormat="1" applyFont="1" applyFill="1" applyBorder="1" applyAlignment="1">
      <alignment horizontal="center" vertical="center"/>
    </xf>
    <xf numFmtId="0" fontId="9" fillId="26" borderId="39" xfId="0" applyFont="1" applyFill="1" applyBorder="1" applyAlignment="1">
      <alignment horizontal="left" vertical="center" wrapText="1"/>
    </xf>
    <xf numFmtId="49" fontId="1" fillId="29" borderId="50" xfId="0" applyNumberFormat="1" applyFont="1" applyFill="1" applyBorder="1" applyAlignment="1">
      <alignment horizontal="center" vertical="center"/>
    </xf>
    <xf numFmtId="0" fontId="57" fillId="26" borderId="40" xfId="0" applyFont="1" applyFill="1" applyBorder="1" applyAlignment="1">
      <alignment horizontal="left" vertical="center" wrapText="1"/>
    </xf>
    <xf numFmtId="0" fontId="9" fillId="26" borderId="27" xfId="0" applyFont="1" applyFill="1" applyBorder="1" applyAlignment="1">
      <alignment horizontal="center" vertical="center" wrapText="1"/>
    </xf>
    <xf numFmtId="3" fontId="9" fillId="26" borderId="27" xfId="0" applyNumberFormat="1" applyFont="1" applyFill="1" applyBorder="1" applyAlignment="1">
      <alignment horizontal="center" vertical="center"/>
    </xf>
    <xf numFmtId="3" fontId="9" fillId="27" borderId="27" xfId="0" applyNumberFormat="1" applyFont="1" applyFill="1" applyBorder="1" applyAlignment="1">
      <alignment horizontal="center" vertical="center"/>
    </xf>
    <xf numFmtId="0" fontId="57" fillId="26" borderId="20" xfId="0" applyFont="1" applyFill="1" applyBorder="1" applyAlignment="1">
      <alignment horizontal="left" vertical="center" wrapText="1"/>
    </xf>
    <xf numFmtId="0" fontId="9" fillId="26" borderId="9" xfId="0" applyFont="1" applyFill="1" applyBorder="1" applyAlignment="1">
      <alignment horizontal="center" vertical="center" wrapText="1"/>
    </xf>
    <xf numFmtId="3" fontId="9" fillId="26" borderId="9"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7" borderId="43" xfId="0" applyNumberFormat="1" applyFont="1" applyFill="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9" fillId="26" borderId="9" xfId="0" applyFont="1" applyFill="1" applyBorder="1" applyAlignment="1">
      <alignment horizontal="center" vertical="center"/>
    </xf>
    <xf numFmtId="49" fontId="1" fillId="29" borderId="52" xfId="0" applyNumberFormat="1" applyFont="1" applyFill="1" applyBorder="1" applyAlignment="1">
      <alignment horizontal="center" vertical="center"/>
    </xf>
    <xf numFmtId="0" fontId="1" fillId="29" borderId="52" xfId="0" applyFont="1" applyFill="1" applyBorder="1" applyAlignment="1">
      <alignment horizontal="center" vertical="center"/>
    </xf>
    <xf numFmtId="0" fontId="97" fillId="26" borderId="20" xfId="107" applyNumberFormat="1" applyFont="1" applyFill="1" applyBorder="1" applyAlignment="1">
      <alignment horizontal="left" vertical="center" wrapText="1"/>
      <protection/>
    </xf>
    <xf numFmtId="0" fontId="57" fillId="26" borderId="20" xfId="108" applyNumberFormat="1" applyFont="1" applyFill="1" applyBorder="1" applyAlignment="1">
      <alignment horizontal="left" vertical="center" wrapText="1"/>
      <protection/>
    </xf>
    <xf numFmtId="49" fontId="1" fillId="29" borderId="53" xfId="0" applyNumberFormat="1" applyFont="1" applyFill="1" applyBorder="1" applyAlignment="1">
      <alignment horizontal="center" vertical="center"/>
    </xf>
    <xf numFmtId="0" fontId="57" fillId="26" borderId="41" xfId="108" applyNumberFormat="1" applyFont="1" applyFill="1" applyBorder="1" applyAlignment="1">
      <alignment horizontal="left" vertical="center" wrapText="1"/>
      <protection/>
    </xf>
    <xf numFmtId="0" fontId="9" fillId="26" borderId="37" xfId="0" applyFont="1" applyFill="1" applyBorder="1" applyAlignment="1">
      <alignment horizontal="center" vertical="center"/>
    </xf>
    <xf numFmtId="3" fontId="9" fillId="26" borderId="37" xfId="0" applyNumberFormat="1" applyFont="1" applyFill="1" applyBorder="1" applyAlignment="1">
      <alignment horizontal="center" vertical="center"/>
    </xf>
    <xf numFmtId="3" fontId="9" fillId="27" borderId="37" xfId="0" applyNumberFormat="1" applyFont="1" applyFill="1" applyBorder="1" applyAlignment="1">
      <alignment horizontal="center" vertical="center"/>
    </xf>
    <xf numFmtId="3" fontId="9" fillId="27" borderId="44" xfId="0" applyNumberFormat="1" applyFont="1" applyFill="1" applyBorder="1" applyAlignment="1">
      <alignment horizontal="center" vertical="center"/>
    </xf>
    <xf numFmtId="0" fontId="8" fillId="0" borderId="0" xfId="0" applyFont="1" applyAlignment="1">
      <alignment vertical="center" wrapText="1"/>
    </xf>
    <xf numFmtId="0" fontId="9" fillId="26" borderId="54" xfId="0" applyFont="1" applyFill="1" applyBorder="1" applyAlignment="1">
      <alignment horizontal="left" vertical="center" wrapText="1"/>
    </xf>
    <xf numFmtId="0" fontId="2" fillId="0" borderId="16" xfId="0" applyFont="1" applyFill="1" applyBorder="1" applyAlignment="1">
      <alignment horizontal="center" vertical="center"/>
    </xf>
    <xf numFmtId="0" fontId="9" fillId="26" borderId="36" xfId="0" applyFont="1" applyFill="1" applyBorder="1" applyAlignment="1">
      <alignment horizontal="left" vertical="center" wrapText="1"/>
    </xf>
    <xf numFmtId="3" fontId="9" fillId="26" borderId="50" xfId="0" applyNumberFormat="1" applyFont="1" applyFill="1" applyBorder="1" applyAlignment="1">
      <alignment horizontal="left" vertical="center" wrapText="1"/>
    </xf>
    <xf numFmtId="0" fontId="53" fillId="26" borderId="50" xfId="0" applyNumberFormat="1" applyFont="1" applyFill="1" applyBorder="1" applyAlignment="1">
      <alignment vertical="center" wrapText="1"/>
    </xf>
    <xf numFmtId="0" fontId="53" fillId="26" borderId="50" xfId="0" applyFont="1" applyFill="1" applyBorder="1" applyAlignment="1">
      <alignment horizontal="left" vertical="center" wrapText="1"/>
    </xf>
    <xf numFmtId="0" fontId="0" fillId="0" borderId="0" xfId="0" applyFont="1" applyAlignment="1">
      <alignment vertical="center"/>
    </xf>
    <xf numFmtId="0" fontId="85" fillId="0" borderId="0" xfId="0" applyFont="1" applyAlignment="1">
      <alignment vertical="center"/>
    </xf>
    <xf numFmtId="0" fontId="98" fillId="0" borderId="0" xfId="0" applyFont="1" applyAlignment="1">
      <alignment/>
    </xf>
    <xf numFmtId="0" fontId="99" fillId="0" borderId="0" xfId="0" applyFont="1" applyAlignment="1">
      <alignment/>
    </xf>
    <xf numFmtId="0" fontId="99" fillId="0" borderId="0" xfId="0" applyFont="1" applyAlignment="1">
      <alignment horizontal="center"/>
    </xf>
    <xf numFmtId="0" fontId="2" fillId="0" borderId="0" xfId="0" applyFont="1" applyAlignment="1">
      <alignment/>
    </xf>
    <xf numFmtId="0" fontId="0" fillId="0" borderId="0" xfId="0" applyFont="1" applyAlignment="1">
      <alignment horizontal="center"/>
    </xf>
    <xf numFmtId="0" fontId="0" fillId="0" borderId="55"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center"/>
    </xf>
    <xf numFmtId="0" fontId="0" fillId="0" borderId="38" xfId="0" applyFont="1" applyFill="1" applyBorder="1" applyAlignment="1">
      <alignment horizontal="center"/>
    </xf>
    <xf numFmtId="0" fontId="2" fillId="0" borderId="20" xfId="0" applyFont="1" applyFill="1" applyBorder="1" applyAlignment="1">
      <alignment/>
    </xf>
    <xf numFmtId="0" fontId="2" fillId="0" borderId="25"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54" xfId="0" applyFont="1" applyFill="1" applyBorder="1" applyAlignment="1">
      <alignment horizontal="center"/>
    </xf>
    <xf numFmtId="49" fontId="82" fillId="0" borderId="19" xfId="0" applyNumberFormat="1" applyFont="1" applyFill="1" applyBorder="1" applyAlignment="1">
      <alignment horizontal="center" vertical="center"/>
    </xf>
    <xf numFmtId="49" fontId="82" fillId="0" borderId="24"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xf>
    <xf numFmtId="0" fontId="2" fillId="0" borderId="35" xfId="0" applyFont="1" applyFill="1" applyBorder="1" applyAlignment="1">
      <alignment horizontal="left"/>
    </xf>
    <xf numFmtId="0" fontId="2" fillId="0" borderId="35" xfId="0" applyFont="1" applyFill="1" applyBorder="1" applyAlignment="1">
      <alignment horizontal="left" wrapText="1"/>
    </xf>
    <xf numFmtId="219" fontId="0" fillId="0" borderId="0" xfId="53" applyNumberFormat="1" applyFont="1" applyAlignment="1">
      <alignment/>
    </xf>
    <xf numFmtId="171" fontId="85" fillId="0" borderId="0" xfId="53" applyFont="1" applyAlignment="1">
      <alignment vertical="center"/>
    </xf>
    <xf numFmtId="190" fontId="0" fillId="0" borderId="0" xfId="0" applyNumberFormat="1" applyFont="1" applyAlignment="1">
      <alignment/>
    </xf>
    <xf numFmtId="177" fontId="0" fillId="0" borderId="0" xfId="0" applyNumberFormat="1" applyFont="1" applyAlignment="1">
      <alignment/>
    </xf>
    <xf numFmtId="219" fontId="0" fillId="0" borderId="0" xfId="53" applyNumberFormat="1" applyFont="1" applyAlignment="1">
      <alignment/>
    </xf>
    <xf numFmtId="219" fontId="0" fillId="0" borderId="0" xfId="53" applyNumberFormat="1" applyFont="1" applyAlignment="1">
      <alignment horizontal="right"/>
    </xf>
    <xf numFmtId="218" fontId="0" fillId="0" borderId="0" xfId="53" applyNumberFormat="1" applyFont="1" applyAlignment="1">
      <alignment horizontal="right"/>
    </xf>
    <xf numFmtId="190" fontId="0" fillId="0" borderId="0" xfId="0" applyNumberFormat="1" applyFont="1" applyAlignment="1">
      <alignment horizontal="center"/>
    </xf>
    <xf numFmtId="43" fontId="0" fillId="0" borderId="0" xfId="0" applyNumberFormat="1" applyFont="1" applyAlignment="1">
      <alignment horizontal="center"/>
    </xf>
    <xf numFmtId="0" fontId="85" fillId="0" borderId="0" xfId="0" applyFont="1" applyAlignment="1">
      <alignment horizontal="center"/>
    </xf>
    <xf numFmtId="43" fontId="0" fillId="0" borderId="0" xfId="0" applyNumberFormat="1" applyFont="1" applyAlignment="1">
      <alignment/>
    </xf>
    <xf numFmtId="190" fontId="85" fillId="0" borderId="0" xfId="0" applyNumberFormat="1" applyFont="1" applyAlignment="1">
      <alignment/>
    </xf>
    <xf numFmtId="0" fontId="100" fillId="0" borderId="0" xfId="0" applyFont="1" applyAlignment="1">
      <alignment vertical="center" wrapText="1"/>
    </xf>
    <xf numFmtId="0" fontId="53" fillId="26" borderId="54" xfId="0" applyFont="1" applyFill="1" applyBorder="1" applyAlignment="1">
      <alignment horizontal="left" vertical="center" wrapText="1"/>
    </xf>
    <xf numFmtId="0" fontId="0" fillId="0" borderId="0" xfId="0" applyFont="1" applyAlignment="1">
      <alignment horizontal="center" vertical="center"/>
    </xf>
    <xf numFmtId="0" fontId="8" fillId="0" borderId="0" xfId="0" applyFont="1" applyAlignment="1">
      <alignment horizontal="center" vertical="center" wrapText="1"/>
    </xf>
    <xf numFmtId="0" fontId="96" fillId="0" borderId="0" xfId="0" applyFont="1" applyAlignment="1">
      <alignment horizontal="center" vertical="center"/>
    </xf>
    <xf numFmtId="0" fontId="0" fillId="29" borderId="0" xfId="0" applyFont="1" applyFill="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wrapText="1"/>
    </xf>
    <xf numFmtId="0" fontId="8" fillId="0" borderId="0" xfId="0" applyFont="1" applyAlignment="1">
      <alignment horizontal="center"/>
    </xf>
    <xf numFmtId="0" fontId="8" fillId="0" borderId="0" xfId="0" applyFont="1" applyAlignment="1">
      <alignment/>
    </xf>
    <xf numFmtId="0" fontId="91" fillId="0" borderId="0" xfId="0" applyFont="1" applyAlignment="1">
      <alignment/>
    </xf>
    <xf numFmtId="0" fontId="91" fillId="0" borderId="0" xfId="0" applyFont="1" applyBorder="1" applyAlignment="1">
      <alignment horizontal="left"/>
    </xf>
    <xf numFmtId="0" fontId="91" fillId="0" borderId="0" xfId="0" applyFont="1" applyAlignment="1">
      <alignment horizontal="center"/>
    </xf>
    <xf numFmtId="0" fontId="90" fillId="0" borderId="0" xfId="0" applyFont="1" applyAlignment="1">
      <alignment horizontal="center"/>
    </xf>
    <xf numFmtId="0" fontId="97" fillId="26" borderId="9" xfId="0" applyFont="1" applyFill="1" applyBorder="1" applyAlignment="1">
      <alignment horizontal="left" vertical="center" wrapText="1"/>
    </xf>
    <xf numFmtId="0" fontId="57" fillId="26" borderId="29" xfId="0" applyFont="1" applyFill="1" applyBorder="1" applyAlignment="1">
      <alignment horizontal="left" vertical="center" wrapText="1"/>
    </xf>
    <xf numFmtId="0" fontId="101" fillId="0" borderId="20" xfId="0" applyFont="1" applyBorder="1" applyAlignment="1">
      <alignment horizontal="center" vertical="center" wrapText="1"/>
    </xf>
    <xf numFmtId="0" fontId="102" fillId="26" borderId="45" xfId="0" applyNumberFormat="1" applyFont="1" applyFill="1" applyBorder="1" applyAlignment="1" applyProtection="1">
      <alignment horizontal="left" vertical="center" wrapText="1"/>
      <protection/>
    </xf>
    <xf numFmtId="0" fontId="97" fillId="0" borderId="9" xfId="0" applyFont="1" applyFill="1" applyBorder="1" applyAlignment="1">
      <alignment horizontal="center" vertical="center" wrapText="1"/>
    </xf>
    <xf numFmtId="9" fontId="9" fillId="0" borderId="9" xfId="114" applyFont="1" applyFill="1" applyBorder="1" applyAlignment="1">
      <alignment horizontal="center" vertical="center" wrapText="1"/>
    </xf>
    <xf numFmtId="9" fontId="57" fillId="26" borderId="46" xfId="0" applyNumberFormat="1" applyFont="1" applyFill="1" applyBorder="1" applyAlignment="1">
      <alignment horizontal="left" vertical="center" wrapText="1"/>
    </xf>
    <xf numFmtId="0" fontId="57" fillId="26" borderId="35" xfId="0" applyFont="1" applyFill="1" applyBorder="1" applyAlignment="1">
      <alignment horizontal="center" vertical="center" wrapText="1"/>
    </xf>
    <xf numFmtId="0" fontId="57" fillId="26" borderId="9" xfId="0" applyFont="1" applyFill="1" applyBorder="1" applyAlignment="1">
      <alignment vertical="center" wrapText="1"/>
    </xf>
    <xf numFmtId="3" fontId="57" fillId="26" borderId="47" xfId="0" applyNumberFormat="1" applyFont="1" applyFill="1" applyBorder="1" applyAlignment="1">
      <alignment vertical="center"/>
    </xf>
    <xf numFmtId="3" fontId="97" fillId="26" borderId="9" xfId="0" applyNumberFormat="1" applyFont="1" applyFill="1" applyBorder="1" applyAlignment="1">
      <alignment vertical="center" wrapText="1"/>
    </xf>
    <xf numFmtId="9" fontId="9" fillId="27" borderId="9" xfId="114" applyFont="1" applyFill="1" applyBorder="1" applyAlignment="1">
      <alignment horizontal="center" vertical="center" wrapText="1"/>
    </xf>
    <xf numFmtId="9" fontId="9" fillId="26" borderId="46" xfId="0" applyNumberFormat="1" applyFont="1" applyFill="1" applyBorder="1" applyAlignment="1">
      <alignment horizontal="left" vertical="center" wrapText="1"/>
    </xf>
    <xf numFmtId="0" fontId="97" fillId="26" borderId="9" xfId="0" applyFont="1" applyFill="1" applyBorder="1" applyAlignment="1">
      <alignment vertical="center"/>
    </xf>
    <xf numFmtId="3" fontId="97" fillId="26" borderId="47" xfId="0" applyNumberFormat="1" applyFont="1" applyFill="1" applyBorder="1" applyAlignment="1">
      <alignment vertical="center" wrapText="1"/>
    </xf>
    <xf numFmtId="3" fontId="97" fillId="26" borderId="9" xfId="0" applyNumberFormat="1" applyFont="1" applyFill="1" applyBorder="1" applyAlignment="1">
      <alignment vertical="center"/>
    </xf>
    <xf numFmtId="0" fontId="97" fillId="0" borderId="9" xfId="0" applyFont="1" applyBorder="1" applyAlignment="1">
      <alignment horizontal="center" vertical="center" wrapText="1"/>
    </xf>
    <xf numFmtId="0" fontId="57" fillId="26" borderId="9" xfId="0" applyFont="1" applyFill="1" applyBorder="1" applyAlignment="1">
      <alignment horizontal="center" vertical="center" wrapText="1"/>
    </xf>
    <xf numFmtId="0" fontId="57" fillId="26" borderId="19" xfId="0" applyFont="1" applyFill="1" applyBorder="1" applyAlignment="1">
      <alignment horizontal="left" vertical="center" wrapText="1"/>
    </xf>
    <xf numFmtId="3" fontId="57" fillId="26" borderId="9" xfId="0" applyNumberFormat="1" applyFont="1" applyFill="1" applyBorder="1" applyAlignment="1">
      <alignment horizontal="right" vertical="center"/>
    </xf>
    <xf numFmtId="3" fontId="57" fillId="26" borderId="9" xfId="0" applyNumberFormat="1" applyFont="1" applyFill="1" applyBorder="1" applyAlignment="1">
      <alignment vertical="center" wrapText="1"/>
    </xf>
    <xf numFmtId="0" fontId="101" fillId="0" borderId="56" xfId="0" applyFont="1" applyBorder="1" applyAlignment="1">
      <alignment horizontal="center" vertical="center" wrapText="1"/>
    </xf>
    <xf numFmtId="0" fontId="97" fillId="0" borderId="19" xfId="0" applyFont="1" applyBorder="1" applyAlignment="1">
      <alignment horizontal="center" vertical="center" wrapText="1"/>
    </xf>
    <xf numFmtId="3" fontId="57" fillId="26" borderId="19" xfId="0" applyNumberFormat="1" applyFont="1" applyFill="1" applyBorder="1" applyAlignment="1">
      <alignment horizontal="right" vertical="center"/>
    </xf>
    <xf numFmtId="3" fontId="57" fillId="26" borderId="19" xfId="0" applyNumberFormat="1" applyFont="1" applyFill="1" applyBorder="1" applyAlignment="1">
      <alignment vertical="center" wrapText="1"/>
    </xf>
    <xf numFmtId="0" fontId="103" fillId="0" borderId="9" xfId="0" applyFont="1" applyFill="1" applyBorder="1" applyAlignment="1">
      <alignment horizontal="center" vertical="center"/>
    </xf>
    <xf numFmtId="0" fontId="103" fillId="0" borderId="19" xfId="0" applyFont="1" applyFill="1" applyBorder="1" applyAlignment="1">
      <alignment vertical="center"/>
    </xf>
    <xf numFmtId="0" fontId="97" fillId="0" borderId="19" xfId="0" applyFont="1" applyFill="1" applyBorder="1" applyAlignment="1">
      <alignment vertical="center"/>
    </xf>
    <xf numFmtId="0" fontId="57" fillId="0" borderId="19" xfId="0" applyFont="1" applyFill="1" applyBorder="1" applyAlignment="1">
      <alignment vertical="center" wrapText="1"/>
    </xf>
    <xf numFmtId="0" fontId="57"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59" fillId="0" borderId="20" xfId="0" applyFont="1" applyBorder="1" applyAlignment="1">
      <alignment horizontal="center" vertical="center" wrapText="1"/>
    </xf>
    <xf numFmtId="0" fontId="101" fillId="0" borderId="17" xfId="0" applyFont="1" applyBorder="1" applyAlignment="1">
      <alignment horizontal="center" vertical="center" wrapText="1"/>
    </xf>
    <xf numFmtId="0" fontId="57" fillId="26"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97" fillId="0" borderId="9" xfId="0" applyFont="1" applyFill="1" applyBorder="1" applyAlignment="1">
      <alignment vertical="center" wrapText="1"/>
    </xf>
    <xf numFmtId="9" fontId="104" fillId="26" borderId="36" xfId="0" applyNumberFormat="1" applyFont="1" applyFill="1" applyBorder="1" applyAlignment="1">
      <alignment horizontal="left" vertical="center" wrapText="1"/>
    </xf>
    <xf numFmtId="0" fontId="57" fillId="29" borderId="9" xfId="0" applyFont="1" applyFill="1" applyBorder="1" applyAlignment="1">
      <alignment horizontal="center" vertical="center" wrapText="1"/>
    </xf>
    <xf numFmtId="3" fontId="9" fillId="26" borderId="36" xfId="0" applyNumberFormat="1" applyFont="1" applyFill="1" applyBorder="1" applyAlignment="1">
      <alignment horizontal="left" vertical="center" wrapText="1"/>
    </xf>
    <xf numFmtId="0" fontId="9" fillId="26" borderId="36" xfId="0" applyFont="1" applyFill="1" applyBorder="1" applyAlignment="1">
      <alignment horizontal="center" wrapText="1"/>
    </xf>
    <xf numFmtId="0" fontId="101" fillId="0" borderId="41" xfId="0" applyFont="1" applyBorder="1" applyAlignment="1">
      <alignment horizontal="center" vertical="center" wrapText="1"/>
    </xf>
    <xf numFmtId="0" fontId="57" fillId="29" borderId="37" xfId="0" applyFont="1" applyFill="1" applyBorder="1" applyAlignment="1">
      <alignment horizontal="center" vertical="center" wrapText="1"/>
    </xf>
    <xf numFmtId="0" fontId="57" fillId="26" borderId="37" xfId="0" applyFont="1" applyFill="1" applyBorder="1" applyAlignment="1">
      <alignment horizontal="center" vertical="center" wrapText="1"/>
    </xf>
    <xf numFmtId="0" fontId="57" fillId="26" borderId="37" xfId="0" applyFont="1" applyFill="1" applyBorder="1" applyAlignment="1">
      <alignment horizontal="left" vertical="center" wrapText="1"/>
    </xf>
    <xf numFmtId="3" fontId="57" fillId="26" borderId="37" xfId="0" applyNumberFormat="1" applyFont="1" applyFill="1" applyBorder="1" applyAlignment="1">
      <alignment vertical="center" wrapText="1"/>
    </xf>
    <xf numFmtId="9" fontId="9" fillId="27" borderId="37" xfId="114" applyFont="1" applyFill="1" applyBorder="1" applyAlignment="1">
      <alignment horizontal="center" vertical="center" wrapText="1"/>
    </xf>
    <xf numFmtId="0" fontId="9" fillId="26" borderId="39" xfId="0" applyFont="1" applyFill="1" applyBorder="1" applyAlignment="1">
      <alignment horizontal="justify" vertical="center"/>
    </xf>
    <xf numFmtId="0" fontId="2" fillId="0" borderId="18" xfId="0" applyFont="1" applyFill="1" applyBorder="1" applyAlignment="1">
      <alignment horizontal="left"/>
    </xf>
    <xf numFmtId="0" fontId="0" fillId="0" borderId="0" xfId="0" applyFont="1" applyAlignment="1">
      <alignment vertical="center"/>
    </xf>
    <xf numFmtId="3" fontId="0" fillId="0" borderId="19" xfId="0" applyNumberFormat="1" applyFont="1" applyFill="1" applyBorder="1" applyAlignment="1">
      <alignment horizontal="right"/>
    </xf>
    <xf numFmtId="3" fontId="0" fillId="0" borderId="24" xfId="0" applyNumberFormat="1" applyFont="1" applyFill="1" applyBorder="1" applyAlignment="1">
      <alignment horizontal="right"/>
    </xf>
    <xf numFmtId="3" fontId="2" fillId="0" borderId="34" xfId="0" applyNumberFormat="1" applyFont="1" applyFill="1" applyBorder="1" applyAlignment="1">
      <alignment horizontal="right" vertical="center" wrapText="1"/>
    </xf>
    <xf numFmtId="3" fontId="0" fillId="0" borderId="57" xfId="0" applyNumberFormat="1" applyFont="1" applyFill="1" applyBorder="1" applyAlignment="1">
      <alignment horizontal="right"/>
    </xf>
    <xf numFmtId="3" fontId="0" fillId="0" borderId="44" xfId="53" applyNumberFormat="1" applyFont="1" applyFill="1" applyBorder="1" applyAlignment="1">
      <alignment horizontal="right" vertical="center"/>
    </xf>
    <xf numFmtId="3" fontId="0" fillId="0" borderId="58" xfId="0" applyNumberFormat="1" applyFont="1" applyFill="1" applyBorder="1" applyAlignment="1">
      <alignment horizontal="right"/>
    </xf>
    <xf numFmtId="3" fontId="85" fillId="0" borderId="33" xfId="0" applyNumberFormat="1" applyFont="1" applyFill="1" applyBorder="1" applyAlignment="1">
      <alignment vertical="center"/>
    </xf>
    <xf numFmtId="3" fontId="85" fillId="0" borderId="59" xfId="0" applyNumberFormat="1" applyFont="1" applyFill="1" applyBorder="1" applyAlignment="1">
      <alignment vertical="center"/>
    </xf>
    <xf numFmtId="3" fontId="0" fillId="26" borderId="9" xfId="0" applyNumberFormat="1" applyFont="1" applyFill="1" applyBorder="1" applyAlignment="1">
      <alignment horizontal="right"/>
    </xf>
    <xf numFmtId="3" fontId="0" fillId="27" borderId="36" xfId="0" applyNumberFormat="1" applyFont="1" applyFill="1" applyBorder="1" applyAlignment="1">
      <alignment horizontal="right"/>
    </xf>
    <xf numFmtId="3" fontId="92" fillId="27" borderId="9" xfId="0" applyNumberFormat="1" applyFont="1" applyFill="1" applyBorder="1" applyAlignment="1">
      <alignment horizontal="right"/>
    </xf>
    <xf numFmtId="3" fontId="82" fillId="27" borderId="36" xfId="0" applyNumberFormat="1" applyFont="1" applyFill="1" applyBorder="1" applyAlignment="1">
      <alignment horizontal="right"/>
    </xf>
    <xf numFmtId="3" fontId="51" fillId="27" borderId="9" xfId="0" applyNumberFormat="1" applyFont="1" applyFill="1" applyBorder="1" applyAlignment="1">
      <alignment horizontal="right"/>
    </xf>
    <xf numFmtId="3" fontId="2" fillId="27" borderId="36" xfId="0" applyNumberFormat="1" applyFont="1" applyFill="1" applyBorder="1" applyAlignment="1">
      <alignment horizontal="right"/>
    </xf>
    <xf numFmtId="3" fontId="51" fillId="26" borderId="9" xfId="0" applyNumberFormat="1" applyFont="1" applyFill="1" applyBorder="1" applyAlignment="1">
      <alignment horizontal="right"/>
    </xf>
    <xf numFmtId="3" fontId="82" fillId="28" borderId="9" xfId="0" applyNumberFormat="1" applyFont="1" applyFill="1" applyBorder="1" applyAlignment="1">
      <alignment horizontal="right"/>
    </xf>
    <xf numFmtId="3" fontId="82" fillId="28" borderId="36" xfId="0" applyNumberFormat="1" applyFont="1" applyFill="1" applyBorder="1" applyAlignment="1">
      <alignment horizontal="right"/>
    </xf>
    <xf numFmtId="3" fontId="82" fillId="30" borderId="37" xfId="0" applyNumberFormat="1" applyFont="1" applyFill="1" applyBorder="1" applyAlignment="1">
      <alignment horizontal="right"/>
    </xf>
    <xf numFmtId="3" fontId="82" fillId="30" borderId="39" xfId="0" applyNumberFormat="1" applyFont="1" applyFill="1" applyBorder="1" applyAlignment="1">
      <alignment horizontal="right"/>
    </xf>
    <xf numFmtId="0" fontId="3" fillId="0" borderId="6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42" xfId="0" applyFont="1" applyFill="1" applyBorder="1" applyAlignment="1">
      <alignment horizontal="center" vertical="center"/>
    </xf>
    <xf numFmtId="0" fontId="4" fillId="26" borderId="36" xfId="0" applyFont="1" applyFill="1" applyBorder="1" applyAlignment="1">
      <alignment horizontal="center"/>
    </xf>
    <xf numFmtId="3" fontId="4" fillId="26" borderId="37" xfId="0" applyNumberFormat="1" applyFont="1" applyFill="1" applyBorder="1" applyAlignment="1">
      <alignment horizontal="right" vertical="center"/>
    </xf>
    <xf numFmtId="3" fontId="4" fillId="26" borderId="9" xfId="0" applyNumberFormat="1" applyFont="1" applyFill="1" applyBorder="1" applyAlignment="1">
      <alignment horizontal="right" vertical="center"/>
    </xf>
    <xf numFmtId="3" fontId="4" fillId="26" borderId="19" xfId="0" applyNumberFormat="1" applyFont="1" applyFill="1" applyBorder="1" applyAlignment="1">
      <alignment horizontal="right" vertical="center"/>
    </xf>
    <xf numFmtId="0" fontId="4" fillId="26" borderId="9" xfId="0" applyFont="1" applyFill="1" applyBorder="1" applyAlignment="1">
      <alignment horizontal="center" vertical="center"/>
    </xf>
    <xf numFmtId="0" fontId="4" fillId="26" borderId="19" xfId="0" applyFont="1" applyFill="1" applyBorder="1" applyAlignment="1">
      <alignment horizontal="left" vertical="center"/>
    </xf>
    <xf numFmtId="0" fontId="4" fillId="26" borderId="36" xfId="0" applyFont="1" applyFill="1" applyBorder="1" applyAlignment="1">
      <alignment horizontal="center" vertical="top" wrapText="1"/>
    </xf>
    <xf numFmtId="0" fontId="4" fillId="26" borderId="9" xfId="0" applyFont="1" applyFill="1" applyBorder="1" applyAlignment="1">
      <alignment horizontal="right" vertical="center"/>
    </xf>
    <xf numFmtId="0" fontId="4" fillId="26" borderId="37" xfId="0" applyFont="1" applyFill="1" applyBorder="1" applyAlignment="1">
      <alignment horizontal="right"/>
    </xf>
    <xf numFmtId="0" fontId="4" fillId="26" borderId="37" xfId="0" applyFont="1" applyFill="1" applyBorder="1" applyAlignment="1">
      <alignment horizontal="left" vertical="center"/>
    </xf>
    <xf numFmtId="0" fontId="97" fillId="26" borderId="19" xfId="0" applyFont="1" applyFill="1" applyBorder="1" applyAlignment="1">
      <alignment horizontal="left" vertical="center" wrapText="1"/>
    </xf>
    <xf numFmtId="0" fontId="4" fillId="26" borderId="39" xfId="0" applyFont="1" applyFill="1" applyBorder="1" applyAlignment="1">
      <alignment horizontal="center" vertical="center" wrapText="1"/>
    </xf>
    <xf numFmtId="3" fontId="85" fillId="0" borderId="0" xfId="0" applyNumberFormat="1" applyFont="1" applyAlignment="1">
      <alignment/>
    </xf>
    <xf numFmtId="0" fontId="82" fillId="0" borderId="35" xfId="0" applyFont="1" applyFill="1" applyBorder="1" applyAlignment="1">
      <alignment horizontal="center"/>
    </xf>
    <xf numFmtId="0" fontId="82" fillId="0" borderId="61" xfId="0" applyFont="1" applyFill="1" applyBorder="1" applyAlignment="1">
      <alignment horizontal="center"/>
    </xf>
    <xf numFmtId="0" fontId="82" fillId="0" borderId="46" xfId="0" applyFont="1" applyFill="1" applyBorder="1" applyAlignment="1">
      <alignment horizontal="center"/>
    </xf>
    <xf numFmtId="0" fontId="82" fillId="0" borderId="62" xfId="0" applyFont="1" applyFill="1" applyBorder="1" applyAlignment="1">
      <alignment horizontal="center" vertical="center"/>
    </xf>
    <xf numFmtId="0" fontId="82" fillId="0" borderId="63" xfId="0" applyFont="1" applyFill="1" applyBorder="1" applyAlignment="1">
      <alignment horizontal="center" vertical="center"/>
    </xf>
    <xf numFmtId="0" fontId="2" fillId="26" borderId="35" xfId="0" applyFont="1" applyFill="1" applyBorder="1" applyAlignment="1">
      <alignment horizontal="center"/>
    </xf>
    <xf numFmtId="0" fontId="2" fillId="26" borderId="61" xfId="0" applyFont="1" applyFill="1" applyBorder="1" applyAlignment="1">
      <alignment horizontal="center"/>
    </xf>
    <xf numFmtId="0" fontId="2" fillId="26" borderId="47" xfId="0" applyFont="1" applyFill="1" applyBorder="1" applyAlignment="1">
      <alignment horizontal="center"/>
    </xf>
    <xf numFmtId="0" fontId="2" fillId="0" borderId="62"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65" xfId="0" applyFont="1" applyFill="1" applyBorder="1" applyAlignment="1">
      <alignment horizontal="center" vertical="center"/>
    </xf>
    <xf numFmtId="0" fontId="2" fillId="26" borderId="46" xfId="0" applyFont="1" applyFill="1" applyBorder="1" applyAlignment="1">
      <alignment horizont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5" xfId="0" applyFont="1" applyFill="1" applyBorder="1" applyAlignment="1">
      <alignment horizontal="center" vertical="center"/>
    </xf>
    <xf numFmtId="0" fontId="51" fillId="0" borderId="56" xfId="0" applyFont="1" applyBorder="1" applyAlignment="1">
      <alignment horizontal="center"/>
    </xf>
    <xf numFmtId="0" fontId="51" fillId="0" borderId="47" xfId="0" applyFont="1" applyBorder="1" applyAlignment="1">
      <alignment horizontal="center"/>
    </xf>
    <xf numFmtId="0" fontId="82" fillId="30" borderId="73" xfId="0" applyFont="1" applyFill="1" applyBorder="1" applyAlignment="1">
      <alignment horizontal="center" vertical="center"/>
    </xf>
    <xf numFmtId="0" fontId="82" fillId="30" borderId="7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3" xfId="0" applyFont="1" applyFill="1" applyBorder="1" applyAlignment="1">
      <alignment horizontal="center" vertical="center"/>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91" fillId="27" borderId="77" xfId="0" applyFont="1" applyFill="1" applyBorder="1" applyAlignment="1">
      <alignment horizontal="center" vertical="center" wrapText="1"/>
    </xf>
    <xf numFmtId="0" fontId="91" fillId="27" borderId="78"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43" xfId="0" applyFont="1" applyBorder="1" applyAlignment="1">
      <alignment horizontal="center" vertical="center" wrapText="1"/>
    </xf>
    <xf numFmtId="0" fontId="82" fillId="0" borderId="25"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105" fillId="0" borderId="80" xfId="0" applyFont="1" applyBorder="1" applyAlignment="1">
      <alignment horizontal="center"/>
    </xf>
    <xf numFmtId="0" fontId="49" fillId="0" borderId="80" xfId="0" applyFont="1" applyBorder="1" applyAlignment="1">
      <alignment horizontal="center"/>
    </xf>
    <xf numFmtId="0" fontId="91" fillId="27" borderId="75" xfId="0" applyFont="1" applyFill="1" applyBorder="1" applyAlignment="1">
      <alignment horizontal="center" vertical="center" wrapText="1"/>
    </xf>
    <xf numFmtId="0" fontId="91" fillId="27" borderId="76" xfId="0" applyFont="1" applyFill="1" applyBorder="1" applyAlignment="1">
      <alignment horizontal="center" vertical="center" wrapText="1"/>
    </xf>
    <xf numFmtId="0" fontId="91" fillId="0" borderId="81" xfId="0" applyFont="1" applyBorder="1" applyAlignment="1">
      <alignment horizontal="center"/>
    </xf>
    <xf numFmtId="0" fontId="91" fillId="0" borderId="64" xfId="0" applyFont="1" applyBorder="1" applyAlignment="1">
      <alignment horizontal="center"/>
    </xf>
    <xf numFmtId="0" fontId="91" fillId="0" borderId="63" xfId="0" applyFont="1" applyBorder="1" applyAlignment="1">
      <alignment horizontal="center"/>
    </xf>
    <xf numFmtId="0" fontId="91" fillId="27" borderId="26" xfId="0" applyFont="1" applyFill="1" applyBorder="1" applyAlignment="1">
      <alignment horizontal="center" vertical="center" wrapText="1"/>
    </xf>
    <xf numFmtId="0" fontId="91" fillId="27" borderId="43" xfId="0"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65"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90" fillId="0" borderId="56" xfId="0" applyFont="1" applyBorder="1" applyAlignment="1">
      <alignment horizontal="center" vertical="center" wrapText="1"/>
    </xf>
    <xf numFmtId="0" fontId="90" fillId="0" borderId="47" xfId="0" applyFont="1" applyBorder="1" applyAlignment="1">
      <alignment horizontal="center" vertical="center" wrapText="1"/>
    </xf>
    <xf numFmtId="0" fontId="90" fillId="0" borderId="9" xfId="0" applyFont="1" applyBorder="1" applyAlignment="1">
      <alignment horizontal="center" vertical="center" wrapText="1"/>
    </xf>
    <xf numFmtId="0" fontId="89" fillId="26" borderId="85" xfId="0" applyFont="1" applyFill="1" applyBorder="1" applyAlignment="1">
      <alignment horizontal="center" vertical="center" wrapText="1"/>
    </xf>
    <xf numFmtId="0" fontId="89" fillId="26" borderId="22" xfId="0" applyFont="1" applyFill="1" applyBorder="1" applyAlignment="1">
      <alignment horizontal="center" vertical="center" wrapText="1"/>
    </xf>
    <xf numFmtId="0" fontId="89" fillId="26" borderId="8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Alignment="1">
      <alignment horizontal="center" vertical="center" wrapText="1"/>
    </xf>
    <xf numFmtId="0" fontId="1" fillId="0" borderId="60" xfId="104" applyFont="1" applyFill="1" applyBorder="1" applyAlignment="1">
      <alignment horizontal="center" vertical="center" wrapText="1"/>
      <protection/>
    </xf>
    <xf numFmtId="0" fontId="1" fillId="0" borderId="71" xfId="104" applyFont="1" applyFill="1" applyBorder="1" applyAlignment="1">
      <alignment horizontal="center" vertical="center" wrapText="1"/>
      <protection/>
    </xf>
    <xf numFmtId="0" fontId="1" fillId="0" borderId="87" xfId="104" applyFont="1" applyFill="1" applyBorder="1" applyAlignment="1">
      <alignment horizontal="center" vertical="center" wrapText="1"/>
      <protection/>
    </xf>
    <xf numFmtId="0" fontId="2" fillId="0" borderId="82" xfId="104" applyFont="1" applyFill="1" applyBorder="1" applyAlignment="1">
      <alignment horizontal="center" vertical="center" wrapText="1"/>
      <protection/>
    </xf>
    <xf numFmtId="0" fontId="2" fillId="0" borderId="58" xfId="104" applyFont="1" applyFill="1" applyBorder="1" applyAlignment="1">
      <alignment horizontal="center" vertical="center" wrapText="1"/>
      <protection/>
    </xf>
    <xf numFmtId="0" fontId="2" fillId="0" borderId="88" xfId="104" applyFont="1" applyFill="1" applyBorder="1" applyAlignment="1">
      <alignment horizontal="center" vertical="center" wrapText="1"/>
      <protection/>
    </xf>
    <xf numFmtId="0" fontId="2" fillId="0" borderId="16" xfId="104" applyFont="1" applyFill="1" applyBorder="1" applyAlignment="1">
      <alignment horizontal="center" vertical="center" wrapText="1"/>
      <protection/>
    </xf>
    <xf numFmtId="0" fontId="2" fillId="0" borderId="44" xfId="104" applyFont="1" applyFill="1" applyBorder="1" applyAlignment="1">
      <alignment horizontal="center" vertical="center" wrapText="1"/>
      <protection/>
    </xf>
    <xf numFmtId="0" fontId="2" fillId="0" borderId="26" xfId="104" applyFont="1" applyFill="1" applyBorder="1" applyAlignment="1">
      <alignment horizontal="center" vertical="center" wrapText="1"/>
      <protection/>
    </xf>
    <xf numFmtId="0" fontId="3" fillId="0" borderId="26" xfId="104" applyFont="1" applyFill="1" applyBorder="1" applyAlignment="1">
      <alignment horizontal="center" vertical="center" wrapText="1"/>
      <protection/>
    </xf>
    <xf numFmtId="0" fontId="3" fillId="0" borderId="16" xfId="104" applyFont="1" applyFill="1" applyBorder="1" applyAlignment="1">
      <alignment horizontal="center" vertical="center" wrapText="1"/>
      <protection/>
    </xf>
    <xf numFmtId="0" fontId="3" fillId="0" borderId="82" xfId="104" applyFont="1" applyFill="1" applyBorder="1" applyAlignment="1">
      <alignment horizontal="center" vertical="center" wrapText="1"/>
      <protection/>
    </xf>
    <xf numFmtId="0" fontId="3" fillId="0" borderId="58" xfId="104" applyFont="1" applyFill="1" applyBorder="1" applyAlignment="1">
      <alignment horizontal="center" vertical="center" wrapText="1"/>
      <protection/>
    </xf>
  </cellXfs>
  <cellStyles count="145">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2 2 2" xfId="105"/>
    <cellStyle name="Normal Table" xfId="106"/>
    <cellStyle name="Normal_Formati_permbledhese_Investimet 2007 2" xfId="107"/>
    <cellStyle name="Normal_Tabela_Investimeve" xfId="108"/>
    <cellStyle name="Note" xfId="109"/>
    <cellStyle name="Output" xfId="110"/>
    <cellStyle name="Output Amounts" xfId="111"/>
    <cellStyle name="Percent" xfId="112"/>
    <cellStyle name="Percent [2]" xfId="113"/>
    <cellStyle name="Percent 2" xfId="114"/>
    <cellStyle name="percentage difference" xfId="115"/>
    <cellStyle name="percentage difference one decimal" xfId="116"/>
    <cellStyle name="percentage difference zero decimal" xfId="117"/>
    <cellStyle name="Pevný" xfId="118"/>
    <cellStyle name="Presentation" xfId="119"/>
    <cellStyle name="Proj" xfId="120"/>
    <cellStyle name="Publication" xfId="121"/>
    <cellStyle name="STYL1 - Style1" xfId="122"/>
    <cellStyle name="Style 1" xfId="123"/>
    <cellStyle name="Text" xfId="124"/>
    <cellStyle name="Title" xfId="125"/>
    <cellStyle name="Total" xfId="126"/>
    <cellStyle name="Warning Text" xfId="127"/>
    <cellStyle name="WebAnchor1" xfId="128"/>
    <cellStyle name="WebAnchor2" xfId="129"/>
    <cellStyle name="WebAnchor3" xfId="130"/>
    <cellStyle name="WebAnchor4" xfId="131"/>
    <cellStyle name="WebAnchor5" xfId="132"/>
    <cellStyle name="WebAnchor6" xfId="133"/>
    <cellStyle name="WebAnchor7" xfId="134"/>
    <cellStyle name="Webexclude" xfId="135"/>
    <cellStyle name="WebFN" xfId="136"/>
    <cellStyle name="WebFN1" xfId="137"/>
    <cellStyle name="WebFN2" xfId="138"/>
    <cellStyle name="WebFN3" xfId="139"/>
    <cellStyle name="WebFN4" xfId="140"/>
    <cellStyle name="WebHR" xfId="141"/>
    <cellStyle name="WebIndent1" xfId="142"/>
    <cellStyle name="WebIndent1wFN3" xfId="143"/>
    <cellStyle name="WebIndent2" xfId="144"/>
    <cellStyle name="WebNoBR" xfId="145"/>
    <cellStyle name="Záhlaví 1" xfId="146"/>
    <cellStyle name="Záhlaví 2" xfId="147"/>
    <cellStyle name="zero" xfId="148"/>
    <cellStyle name="ДАТА" xfId="149"/>
    <cellStyle name="ДЕНЕЖНЫЙ_BOPENGC" xfId="150"/>
    <cellStyle name="ЗАГОЛОВОК1" xfId="151"/>
    <cellStyle name="ЗАГОЛОВОК2" xfId="152"/>
    <cellStyle name="ИТОГОВЫЙ" xfId="153"/>
    <cellStyle name="Обычный_BOPENGC" xfId="154"/>
    <cellStyle name="ПРОЦЕНТНЫЙ_BOPENGC" xfId="155"/>
    <cellStyle name="ТЕКСТ" xfId="156"/>
    <cellStyle name="ФИКСИРОВАННЫЙ" xfId="157"/>
    <cellStyle name="ФИНАНСОВЫЙ_BOPENGC"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 val="Read Me"/>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 val="RED47"/>
      <sheetName val="Table"/>
      <sheetName val="Table_GEF"/>
      <sheetName val="sez_očist"/>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tabSelected="1" zoomScalePageLayoutView="0" workbookViewId="0" topLeftCell="A1">
      <selection activeCell="G27" sqref="G27"/>
    </sheetView>
  </sheetViews>
  <sheetFormatPr defaultColWidth="9.140625" defaultRowHeight="12.75"/>
  <cols>
    <col min="1" max="1" width="12.00390625" style="0" customWidth="1"/>
    <col min="2" max="2" width="38.140625" style="0" customWidth="1"/>
    <col min="3" max="3" width="14.57421875" style="0" customWidth="1"/>
    <col min="4" max="4" width="15.7109375" style="17" customWidth="1"/>
    <col min="5" max="5" width="15.57421875" style="17" customWidth="1"/>
    <col min="6" max="6" width="14.8515625" style="17" customWidth="1"/>
    <col min="7" max="7" width="13.421875" style="17" customWidth="1"/>
    <col min="8" max="8" width="13.57421875" style="17" customWidth="1"/>
    <col min="9" max="9" width="13.28125" style="17" customWidth="1"/>
    <col min="10" max="10" width="9.8515625" style="0" customWidth="1"/>
  </cols>
  <sheetData>
    <row r="1" ht="12.75">
      <c r="D1" s="177"/>
    </row>
    <row r="2" spans="1:9" s="16" customFormat="1" ht="15">
      <c r="A2" s="224" t="s">
        <v>82</v>
      </c>
      <c r="B2" s="225"/>
      <c r="C2" s="225"/>
      <c r="D2" s="226"/>
      <c r="E2" s="226"/>
      <c r="F2" s="226"/>
      <c r="G2" s="226"/>
      <c r="H2" s="226"/>
      <c r="I2" s="226"/>
    </row>
    <row r="3" spans="1:10" ht="12.75">
      <c r="A3" s="227"/>
      <c r="B3" s="98"/>
      <c r="C3" s="98"/>
      <c r="D3" s="228"/>
      <c r="E3" s="228"/>
      <c r="F3" s="228"/>
      <c r="G3" s="228"/>
      <c r="H3" s="228"/>
      <c r="I3" s="228"/>
      <c r="J3" s="2"/>
    </row>
    <row r="4" spans="1:10" ht="13.5" thickBot="1">
      <c r="A4" s="98"/>
      <c r="B4" s="98"/>
      <c r="C4" s="98"/>
      <c r="D4" s="228"/>
      <c r="E4" s="228"/>
      <c r="F4" s="228"/>
      <c r="G4" s="228"/>
      <c r="H4" s="228"/>
      <c r="I4" s="8" t="s">
        <v>59</v>
      </c>
      <c r="J4" s="2"/>
    </row>
    <row r="5" spans="1:10" ht="12.75">
      <c r="A5" s="229"/>
      <c r="B5" s="230"/>
      <c r="C5" s="230"/>
      <c r="D5" s="231"/>
      <c r="E5" s="231"/>
      <c r="F5" s="231"/>
      <c r="G5" s="231"/>
      <c r="H5" s="231"/>
      <c r="I5" s="232"/>
      <c r="J5" s="2"/>
    </row>
    <row r="6" spans="1:10" ht="12.75">
      <c r="A6" s="233" t="s">
        <v>23</v>
      </c>
      <c r="B6" s="360" t="s">
        <v>103</v>
      </c>
      <c r="C6" s="361"/>
      <c r="D6" s="361"/>
      <c r="E6" s="361"/>
      <c r="F6" s="362"/>
      <c r="G6" s="107" t="s">
        <v>24</v>
      </c>
      <c r="H6" s="360">
        <v>14</v>
      </c>
      <c r="I6" s="367"/>
      <c r="J6" s="2"/>
    </row>
    <row r="7" spans="1:10" ht="12.75">
      <c r="A7" s="234"/>
      <c r="B7" s="235"/>
      <c r="C7" s="235"/>
      <c r="D7" s="236"/>
      <c r="E7" s="236"/>
      <c r="F7" s="236"/>
      <c r="G7" s="236"/>
      <c r="H7" s="24"/>
      <c r="I7" s="237"/>
      <c r="J7" s="2"/>
    </row>
    <row r="8" spans="1:10" ht="12.75">
      <c r="A8" s="368" t="s">
        <v>25</v>
      </c>
      <c r="B8" s="369"/>
      <c r="C8" s="355" t="s">
        <v>44</v>
      </c>
      <c r="D8" s="356"/>
      <c r="E8" s="356"/>
      <c r="F8" s="356"/>
      <c r="G8" s="356"/>
      <c r="H8" s="356"/>
      <c r="I8" s="357"/>
      <c r="J8" s="2"/>
    </row>
    <row r="9" spans="1:10" ht="12.75">
      <c r="A9" s="370"/>
      <c r="B9" s="371"/>
      <c r="C9" s="238" t="s">
        <v>3</v>
      </c>
      <c r="D9" s="238" t="s">
        <v>4</v>
      </c>
      <c r="E9" s="238" t="s">
        <v>5</v>
      </c>
      <c r="F9" s="238" t="s">
        <v>6</v>
      </c>
      <c r="G9" s="238" t="s">
        <v>41</v>
      </c>
      <c r="H9" s="238" t="s">
        <v>77</v>
      </c>
      <c r="I9" s="239" t="s">
        <v>78</v>
      </c>
      <c r="J9" s="2"/>
    </row>
    <row r="10" spans="1:10" ht="18.75" customHeight="1">
      <c r="A10" s="372"/>
      <c r="B10" s="373"/>
      <c r="C10" s="217" t="s">
        <v>7</v>
      </c>
      <c r="D10" s="217" t="s">
        <v>26</v>
      </c>
      <c r="E10" s="217" t="s">
        <v>58</v>
      </c>
      <c r="F10" s="217" t="s">
        <v>58</v>
      </c>
      <c r="G10" s="217" t="s">
        <v>58</v>
      </c>
      <c r="H10" s="217" t="s">
        <v>7</v>
      </c>
      <c r="I10" s="365" t="s">
        <v>8</v>
      </c>
      <c r="J10" s="2"/>
    </row>
    <row r="11" spans="1:10" ht="37.5" customHeight="1">
      <c r="A11" s="13" t="s">
        <v>2</v>
      </c>
      <c r="B11" s="14" t="s">
        <v>60</v>
      </c>
      <c r="C11" s="240" t="s">
        <v>104</v>
      </c>
      <c r="D11" s="240" t="s">
        <v>105</v>
      </c>
      <c r="E11" s="240" t="s">
        <v>99</v>
      </c>
      <c r="F11" s="240" t="s">
        <v>100</v>
      </c>
      <c r="G11" s="240" t="s">
        <v>101</v>
      </c>
      <c r="H11" s="240" t="s">
        <v>102</v>
      </c>
      <c r="I11" s="366"/>
      <c r="J11" s="2"/>
    </row>
    <row r="12" spans="1:10" s="104" customFormat="1" ht="12.75">
      <c r="A12" s="241" t="s">
        <v>27</v>
      </c>
      <c r="B12" s="242" t="s">
        <v>106</v>
      </c>
      <c r="C12" s="319">
        <v>488151</v>
      </c>
      <c r="D12" s="319">
        <v>564940</v>
      </c>
      <c r="E12" s="319">
        <f>'Aneksi nr.2'!E28</f>
        <v>690540</v>
      </c>
      <c r="F12" s="319">
        <f>'Aneksi nr.2'!F28</f>
        <v>600687</v>
      </c>
      <c r="G12" s="319">
        <f>'Aneksi nr.2'!G28</f>
        <v>331487</v>
      </c>
      <c r="H12" s="319">
        <v>235486</v>
      </c>
      <c r="I12" s="320">
        <f>H12-G12</f>
        <v>-96001</v>
      </c>
      <c r="J12" s="245"/>
    </row>
    <row r="13" spans="1:10" s="104" customFormat="1" ht="12.75">
      <c r="A13" s="241" t="s">
        <v>28</v>
      </c>
      <c r="B13" s="242" t="s">
        <v>107</v>
      </c>
      <c r="C13" s="319">
        <v>29702</v>
      </c>
      <c r="D13" s="319">
        <v>84000</v>
      </c>
      <c r="E13" s="319">
        <v>84000</v>
      </c>
      <c r="F13" s="319">
        <v>67900</v>
      </c>
      <c r="G13" s="319">
        <v>40568</v>
      </c>
      <c r="H13" s="319">
        <v>22299</v>
      </c>
      <c r="I13" s="320">
        <f aca="true" t="shared" si="0" ref="I13:I22">H13-G13</f>
        <v>-18269</v>
      </c>
      <c r="J13" s="245"/>
    </row>
    <row r="14" spans="1:10" s="104" customFormat="1" ht="12.75">
      <c r="A14" s="241" t="s">
        <v>29</v>
      </c>
      <c r="B14" s="242" t="s">
        <v>108</v>
      </c>
      <c r="C14" s="319">
        <v>39902</v>
      </c>
      <c r="D14" s="319">
        <v>59500</v>
      </c>
      <c r="E14" s="319">
        <v>59500</v>
      </c>
      <c r="F14" s="319">
        <v>53522</v>
      </c>
      <c r="G14" s="319">
        <v>34102</v>
      </c>
      <c r="H14" s="319">
        <v>24856</v>
      </c>
      <c r="I14" s="320">
        <f t="shared" si="0"/>
        <v>-9246</v>
      </c>
      <c r="J14" s="245"/>
    </row>
    <row r="15" spans="1:10" s="104" customFormat="1" ht="12.75">
      <c r="A15" s="241" t="s">
        <v>30</v>
      </c>
      <c r="B15" s="242" t="s">
        <v>109</v>
      </c>
      <c r="C15" s="319">
        <v>72757</v>
      </c>
      <c r="D15" s="319">
        <v>93000</v>
      </c>
      <c r="E15" s="319">
        <v>93000</v>
      </c>
      <c r="F15" s="319">
        <v>87850</v>
      </c>
      <c r="G15" s="319">
        <v>58490</v>
      </c>
      <c r="H15" s="319">
        <v>37567</v>
      </c>
      <c r="I15" s="320">
        <f t="shared" si="0"/>
        <v>-20923</v>
      </c>
      <c r="J15" s="245"/>
    </row>
    <row r="16" spans="1:10" s="104" customFormat="1" ht="12.75">
      <c r="A16" s="241" t="s">
        <v>31</v>
      </c>
      <c r="B16" s="242" t="s">
        <v>110</v>
      </c>
      <c r="C16" s="319">
        <v>5877708</v>
      </c>
      <c r="D16" s="319">
        <v>6269900</v>
      </c>
      <c r="E16" s="319">
        <v>6269900</v>
      </c>
      <c r="F16" s="319">
        <v>6218175</v>
      </c>
      <c r="G16" s="319">
        <v>4501570</v>
      </c>
      <c r="H16" s="319">
        <v>3689357</v>
      </c>
      <c r="I16" s="320">
        <f t="shared" si="0"/>
        <v>-812213</v>
      </c>
      <c r="J16" s="245"/>
    </row>
    <row r="17" spans="1:10" s="104" customFormat="1" ht="12.75">
      <c r="A17" s="241" t="s">
        <v>115</v>
      </c>
      <c r="B17" s="242" t="s">
        <v>111</v>
      </c>
      <c r="C17" s="319">
        <v>128649</v>
      </c>
      <c r="D17" s="319">
        <v>155560</v>
      </c>
      <c r="E17" s="319">
        <v>155560</v>
      </c>
      <c r="F17" s="319">
        <v>138854</v>
      </c>
      <c r="G17" s="319">
        <v>89974</v>
      </c>
      <c r="H17" s="319">
        <v>77607</v>
      </c>
      <c r="I17" s="320">
        <f t="shared" si="0"/>
        <v>-12367</v>
      </c>
      <c r="J17" s="245"/>
    </row>
    <row r="18" spans="1:10" s="104" customFormat="1" ht="12.75">
      <c r="A18" s="241" t="s">
        <v>116</v>
      </c>
      <c r="B18" s="242" t="s">
        <v>112</v>
      </c>
      <c r="C18" s="319">
        <v>9590</v>
      </c>
      <c r="D18" s="319">
        <v>15800</v>
      </c>
      <c r="E18" s="319">
        <v>15800</v>
      </c>
      <c r="F18" s="319">
        <v>15165</v>
      </c>
      <c r="G18" s="319">
        <v>10425</v>
      </c>
      <c r="H18" s="319">
        <v>7212</v>
      </c>
      <c r="I18" s="320">
        <f t="shared" si="0"/>
        <v>-3213</v>
      </c>
      <c r="J18" s="245"/>
    </row>
    <row r="19" spans="1:10" s="104" customFormat="1" ht="24.75" customHeight="1">
      <c r="A19" s="241" t="s">
        <v>117</v>
      </c>
      <c r="B19" s="243" t="s">
        <v>113</v>
      </c>
      <c r="C19" s="319">
        <v>1175809</v>
      </c>
      <c r="D19" s="319">
        <v>3755000</v>
      </c>
      <c r="E19" s="319">
        <v>3755000</v>
      </c>
      <c r="F19" s="319">
        <v>3707820</v>
      </c>
      <c r="G19" s="319">
        <v>2543140</v>
      </c>
      <c r="H19" s="319">
        <v>1111447</v>
      </c>
      <c r="I19" s="320">
        <f t="shared" si="0"/>
        <v>-1431693</v>
      </c>
      <c r="J19" s="245"/>
    </row>
    <row r="20" spans="1:10" s="104" customFormat="1" ht="13.5" thickBot="1">
      <c r="A20" s="241" t="s">
        <v>118</v>
      </c>
      <c r="B20" s="317" t="s">
        <v>114</v>
      </c>
      <c r="C20" s="319">
        <v>126015</v>
      </c>
      <c r="D20" s="319">
        <v>156832</v>
      </c>
      <c r="E20" s="319">
        <v>156832</v>
      </c>
      <c r="F20" s="319">
        <v>143687</v>
      </c>
      <c r="G20" s="319">
        <v>99855</v>
      </c>
      <c r="H20" s="319">
        <v>85859</v>
      </c>
      <c r="I20" s="320">
        <f t="shared" si="0"/>
        <v>-13996</v>
      </c>
      <c r="J20" s="245"/>
    </row>
    <row r="21" spans="1:10" s="222" customFormat="1" ht="14.25" customHeight="1" thickBot="1">
      <c r="A21" s="363" t="s">
        <v>32</v>
      </c>
      <c r="B21" s="364"/>
      <c r="C21" s="321">
        <f aca="true" t="shared" si="1" ref="C21:H21">SUM(C12:C20)</f>
        <v>7948283</v>
      </c>
      <c r="D21" s="321">
        <f t="shared" si="1"/>
        <v>11154532</v>
      </c>
      <c r="E21" s="321">
        <f t="shared" si="1"/>
        <v>11280132</v>
      </c>
      <c r="F21" s="321">
        <f t="shared" si="1"/>
        <v>11033660</v>
      </c>
      <c r="G21" s="321">
        <f t="shared" si="1"/>
        <v>7709611</v>
      </c>
      <c r="H21" s="321">
        <f t="shared" si="1"/>
        <v>5291690</v>
      </c>
      <c r="I21" s="322">
        <f t="shared" si="0"/>
        <v>-2417921</v>
      </c>
      <c r="J21" s="245"/>
    </row>
    <row r="22" spans="1:10" s="222" customFormat="1" ht="15" customHeight="1" thickBot="1">
      <c r="A22" s="374" t="s">
        <v>45</v>
      </c>
      <c r="B22" s="375"/>
      <c r="C22" s="323">
        <v>1650812</v>
      </c>
      <c r="D22" s="323">
        <v>1000000</v>
      </c>
      <c r="E22" s="323">
        <v>1000000</v>
      </c>
      <c r="F22" s="323">
        <v>1000000</v>
      </c>
      <c r="G22" s="323">
        <v>724811</v>
      </c>
      <c r="H22" s="323">
        <v>563842</v>
      </c>
      <c r="I22" s="324">
        <f t="shared" si="0"/>
        <v>-160969</v>
      </c>
      <c r="J22" s="245"/>
    </row>
    <row r="23" spans="1:10" s="223" customFormat="1" ht="13.5" thickBot="1">
      <c r="A23" s="358" t="s">
        <v>63</v>
      </c>
      <c r="B23" s="359"/>
      <c r="C23" s="325">
        <f aca="true" t="shared" si="2" ref="C23:I23">C21+C22</f>
        <v>9599095</v>
      </c>
      <c r="D23" s="325">
        <f t="shared" si="2"/>
        <v>12154532</v>
      </c>
      <c r="E23" s="325">
        <f t="shared" si="2"/>
        <v>12280132</v>
      </c>
      <c r="F23" s="325">
        <f t="shared" si="2"/>
        <v>12033660</v>
      </c>
      <c r="G23" s="325">
        <f t="shared" si="2"/>
        <v>8434422</v>
      </c>
      <c r="H23" s="325">
        <f t="shared" si="2"/>
        <v>5855532</v>
      </c>
      <c r="I23" s="326">
        <f t="shared" si="2"/>
        <v>-2578890</v>
      </c>
      <c r="J23" s="245"/>
    </row>
    <row r="24" spans="1:10" s="104" customFormat="1" ht="12.75">
      <c r="A24" s="98"/>
      <c r="B24" s="98"/>
      <c r="C24" s="98"/>
      <c r="D24" s="228"/>
      <c r="E24" s="228"/>
      <c r="F24" s="228"/>
      <c r="G24" s="228"/>
      <c r="H24" s="228"/>
      <c r="I24" s="228"/>
      <c r="J24" s="244"/>
    </row>
  </sheetData>
  <sheetProtection/>
  <mergeCells count="8">
    <mergeCell ref="C8:I8"/>
    <mergeCell ref="A23:B23"/>
    <mergeCell ref="B6:F6"/>
    <mergeCell ref="A21:B21"/>
    <mergeCell ref="I10:I11"/>
    <mergeCell ref="H6:I6"/>
    <mergeCell ref="A8:B10"/>
    <mergeCell ref="A22:B22"/>
  </mergeCells>
  <printOptions horizontalCentered="1" verticalCentered="1"/>
  <pageMargins left="0" right="0" top="0" bottom="0" header="0" footer="0"/>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2:K30"/>
  <sheetViews>
    <sheetView zoomScalePageLayoutView="0" workbookViewId="0" topLeftCell="A1">
      <selection activeCell="B40" sqref="B40"/>
    </sheetView>
  </sheetViews>
  <sheetFormatPr defaultColWidth="9.140625" defaultRowHeight="12.75"/>
  <cols>
    <col min="1" max="1" width="11.7109375" style="17" customWidth="1"/>
    <col min="2" max="2" width="39.57421875" style="0" customWidth="1"/>
    <col min="3" max="3" width="12.140625" style="0" customWidth="1"/>
    <col min="4" max="4" width="13.57421875" style="17" customWidth="1"/>
    <col min="5" max="6" width="13.28125" style="17" customWidth="1"/>
    <col min="7" max="7" width="13.00390625" style="17" customWidth="1"/>
    <col min="8" max="8" width="13.140625" style="17" customWidth="1"/>
    <col min="9" max="9" width="13.140625" style="36" customWidth="1"/>
    <col min="10" max="10" width="14.00390625" style="0" customWidth="1"/>
    <col min="11" max="11" width="9.7109375" style="0" bestFit="1" customWidth="1"/>
  </cols>
  <sheetData>
    <row r="2" spans="1:9" s="16" customFormat="1" ht="15.75">
      <c r="A2" s="42" t="s">
        <v>85</v>
      </c>
      <c r="D2" s="20"/>
      <c r="E2" s="20"/>
      <c r="F2" s="20"/>
      <c r="G2" s="20"/>
      <c r="H2" s="20"/>
      <c r="I2" s="31"/>
    </row>
    <row r="3" spans="1:10" ht="13.5" thickBot="1">
      <c r="A3" s="18"/>
      <c r="B3" s="1"/>
      <c r="C3" s="1"/>
      <c r="D3" s="18"/>
      <c r="E3" s="18"/>
      <c r="F3" s="23"/>
      <c r="G3" s="24"/>
      <c r="H3" s="21"/>
      <c r="I3" s="32" t="s">
        <v>59</v>
      </c>
      <c r="J3" s="2"/>
    </row>
    <row r="4" spans="1:10" s="30" customFormat="1" ht="12.75">
      <c r="A4" s="25"/>
      <c r="B4" s="9"/>
      <c r="C4" s="9"/>
      <c r="D4" s="26"/>
      <c r="E4" s="26"/>
      <c r="F4" s="27"/>
      <c r="G4" s="27"/>
      <c r="H4" s="28"/>
      <c r="I4" s="33"/>
      <c r="J4" s="29"/>
    </row>
    <row r="5" spans="1:10" ht="12.75">
      <c r="A5" s="19" t="s">
        <v>23</v>
      </c>
      <c r="B5" s="105" t="s">
        <v>103</v>
      </c>
      <c r="C5" s="89"/>
      <c r="D5" s="89"/>
      <c r="E5" s="89"/>
      <c r="F5" s="89"/>
      <c r="G5" s="90"/>
      <c r="H5" s="7" t="s">
        <v>24</v>
      </c>
      <c r="I5" s="106" t="s">
        <v>96</v>
      </c>
      <c r="J5" s="2"/>
    </row>
    <row r="6" spans="1:10" ht="12.75">
      <c r="A6" s="19" t="s">
        <v>1</v>
      </c>
      <c r="B6" s="105" t="s">
        <v>106</v>
      </c>
      <c r="C6" s="91"/>
      <c r="D6" s="91"/>
      <c r="E6" s="91"/>
      <c r="F6" s="91"/>
      <c r="G6" s="92"/>
      <c r="H6" s="7" t="s">
        <v>61</v>
      </c>
      <c r="I6" s="106" t="s">
        <v>119</v>
      </c>
      <c r="J6" s="2"/>
    </row>
    <row r="7" spans="1:10" s="38" customFormat="1" ht="12.75">
      <c r="A7" s="376" t="s">
        <v>86</v>
      </c>
      <c r="B7" s="385" t="s">
        <v>60</v>
      </c>
      <c r="C7" s="15" t="s">
        <v>3</v>
      </c>
      <c r="D7" s="15" t="s">
        <v>4</v>
      </c>
      <c r="E7" s="15" t="s">
        <v>5</v>
      </c>
      <c r="F7" s="15" t="s">
        <v>6</v>
      </c>
      <c r="G7" s="15" t="s">
        <v>41</v>
      </c>
      <c r="H7" s="15" t="s">
        <v>77</v>
      </c>
      <c r="I7" s="34" t="s">
        <v>78</v>
      </c>
      <c r="J7" s="37"/>
    </row>
    <row r="8" spans="1:10" s="40" customFormat="1" ht="12.75">
      <c r="A8" s="377"/>
      <c r="B8" s="386"/>
      <c r="C8" s="10" t="s">
        <v>7</v>
      </c>
      <c r="D8" s="10" t="s">
        <v>26</v>
      </c>
      <c r="E8" s="10" t="s">
        <v>58</v>
      </c>
      <c r="F8" s="10" t="s">
        <v>58</v>
      </c>
      <c r="G8" s="10" t="s">
        <v>58</v>
      </c>
      <c r="H8" s="10" t="s">
        <v>7</v>
      </c>
      <c r="I8" s="379" t="s">
        <v>8</v>
      </c>
      <c r="J8" s="39"/>
    </row>
    <row r="9" spans="1:10" s="40" customFormat="1" ht="44.25" customHeight="1">
      <c r="A9" s="378"/>
      <c r="B9" s="387"/>
      <c r="C9" s="11" t="s">
        <v>97</v>
      </c>
      <c r="D9" s="11" t="s">
        <v>98</v>
      </c>
      <c r="E9" s="11" t="s">
        <v>99</v>
      </c>
      <c r="F9" s="11" t="s">
        <v>100</v>
      </c>
      <c r="G9" s="11" t="s">
        <v>101</v>
      </c>
      <c r="H9" s="11" t="s">
        <v>102</v>
      </c>
      <c r="I9" s="380"/>
      <c r="J9" s="39"/>
    </row>
    <row r="10" spans="1:11" s="98" customFormat="1" ht="12.75">
      <c r="A10" s="96">
        <v>600</v>
      </c>
      <c r="B10" s="97" t="s">
        <v>9</v>
      </c>
      <c r="C10" s="327">
        <v>160490</v>
      </c>
      <c r="D10" s="327">
        <v>266397</v>
      </c>
      <c r="E10" s="327">
        <v>266397</v>
      </c>
      <c r="F10" s="327">
        <v>211737</v>
      </c>
      <c r="G10" s="327">
        <v>163625</v>
      </c>
      <c r="H10" s="327">
        <v>123791</v>
      </c>
      <c r="I10" s="328">
        <f>H10-G10</f>
        <v>-39834</v>
      </c>
      <c r="J10" s="246"/>
      <c r="K10" s="251"/>
    </row>
    <row r="11" spans="1:11" s="98" customFormat="1" ht="12.75">
      <c r="A11" s="96">
        <v>601</v>
      </c>
      <c r="B11" s="97" t="s">
        <v>10</v>
      </c>
      <c r="C11" s="327">
        <v>26499</v>
      </c>
      <c r="D11" s="327">
        <v>50603</v>
      </c>
      <c r="E11" s="327">
        <v>50603</v>
      </c>
      <c r="F11" s="327">
        <v>39338</v>
      </c>
      <c r="G11" s="327"/>
      <c r="H11" s="327">
        <v>20425</v>
      </c>
      <c r="I11" s="328">
        <f aca="true" t="shared" si="0" ref="I11:I16">H11-G11</f>
        <v>20425</v>
      </c>
      <c r="K11" s="228"/>
    </row>
    <row r="12" spans="1:11" s="98" customFormat="1" ht="12.75">
      <c r="A12" s="96">
        <v>602</v>
      </c>
      <c r="B12" s="97" t="s">
        <v>11</v>
      </c>
      <c r="C12" s="327">
        <v>73138</v>
      </c>
      <c r="D12" s="327">
        <v>101580</v>
      </c>
      <c r="E12" s="327">
        <v>101580</v>
      </c>
      <c r="F12" s="327">
        <v>104872</v>
      </c>
      <c r="G12" s="327">
        <v>99162</v>
      </c>
      <c r="H12" s="327">
        <v>63504</v>
      </c>
      <c r="I12" s="328">
        <f t="shared" si="0"/>
        <v>-35658</v>
      </c>
      <c r="J12" s="247"/>
      <c r="K12" s="254"/>
    </row>
    <row r="13" spans="1:11" s="98" customFormat="1" ht="12.75">
      <c r="A13" s="96">
        <v>603</v>
      </c>
      <c r="B13" s="97" t="s">
        <v>12</v>
      </c>
      <c r="C13" s="327"/>
      <c r="D13" s="327"/>
      <c r="E13" s="327"/>
      <c r="F13" s="327"/>
      <c r="G13" s="327"/>
      <c r="H13" s="327"/>
      <c r="I13" s="328">
        <f t="shared" si="0"/>
        <v>0</v>
      </c>
      <c r="J13" s="249"/>
      <c r="K13" s="228"/>
    </row>
    <row r="14" spans="1:11" s="98" customFormat="1" ht="12.75">
      <c r="A14" s="96">
        <v>604</v>
      </c>
      <c r="B14" s="97" t="s">
        <v>13</v>
      </c>
      <c r="C14" s="327"/>
      <c r="D14" s="327"/>
      <c r="E14" s="327"/>
      <c r="F14" s="327"/>
      <c r="G14" s="327"/>
      <c r="H14" s="327"/>
      <c r="I14" s="328">
        <f t="shared" si="0"/>
        <v>0</v>
      </c>
      <c r="K14" s="228"/>
    </row>
    <row r="15" spans="1:11" s="98" customFormat="1" ht="12.75">
      <c r="A15" s="96">
        <v>605</v>
      </c>
      <c r="B15" s="97" t="s">
        <v>14</v>
      </c>
      <c r="C15" s="327">
        <v>28321</v>
      </c>
      <c r="D15" s="327">
        <v>36000</v>
      </c>
      <c r="E15" s="327">
        <v>36000</v>
      </c>
      <c r="F15" s="327">
        <v>36000</v>
      </c>
      <c r="G15" s="327"/>
      <c r="H15" s="327">
        <v>24148</v>
      </c>
      <c r="I15" s="328">
        <f t="shared" si="0"/>
        <v>24148</v>
      </c>
      <c r="J15" s="248"/>
      <c r="K15" s="252"/>
    </row>
    <row r="16" spans="1:11" s="98" customFormat="1" ht="12.75">
      <c r="A16" s="96">
        <v>606</v>
      </c>
      <c r="B16" s="97" t="s">
        <v>15</v>
      </c>
      <c r="C16" s="327">
        <v>1441</v>
      </c>
      <c r="D16" s="327">
        <v>360</v>
      </c>
      <c r="E16" s="327">
        <v>360</v>
      </c>
      <c r="F16" s="327">
        <v>3140</v>
      </c>
      <c r="G16" s="327"/>
      <c r="H16" s="327">
        <v>395</v>
      </c>
      <c r="I16" s="328">
        <f t="shared" si="0"/>
        <v>395</v>
      </c>
      <c r="K16" s="228"/>
    </row>
    <row r="17" spans="1:11" s="41" customFormat="1" ht="12.75">
      <c r="A17" s="99" t="s">
        <v>16</v>
      </c>
      <c r="B17" s="100" t="s">
        <v>17</v>
      </c>
      <c r="C17" s="329">
        <f>SUM(C10:C16)</f>
        <v>289889</v>
      </c>
      <c r="D17" s="329">
        <f aca="true" t="shared" si="1" ref="D17:I17">SUM(D10:D16)</f>
        <v>454940</v>
      </c>
      <c r="E17" s="329">
        <f t="shared" si="1"/>
        <v>454940</v>
      </c>
      <c r="F17" s="329">
        <f t="shared" si="1"/>
        <v>395087</v>
      </c>
      <c r="G17" s="329">
        <f t="shared" si="1"/>
        <v>262787</v>
      </c>
      <c r="H17" s="329">
        <f t="shared" si="1"/>
        <v>232263</v>
      </c>
      <c r="I17" s="330">
        <f t="shared" si="1"/>
        <v>-30524</v>
      </c>
      <c r="K17" s="253"/>
    </row>
    <row r="18" spans="1:11" s="98" customFormat="1" ht="12.75">
      <c r="A18" s="96">
        <v>230</v>
      </c>
      <c r="B18" s="97" t="s">
        <v>18</v>
      </c>
      <c r="C18" s="327">
        <v>17266</v>
      </c>
      <c r="D18" s="327"/>
      <c r="E18" s="327">
        <v>12000</v>
      </c>
      <c r="F18" s="327">
        <v>16200</v>
      </c>
      <c r="G18" s="327"/>
      <c r="H18" s="327">
        <v>835</v>
      </c>
      <c r="I18" s="328">
        <f>H18-G18</f>
        <v>835</v>
      </c>
      <c r="J18" s="247"/>
      <c r="K18" s="250"/>
    </row>
    <row r="19" spans="1:11" s="98" customFormat="1" ht="12.75">
      <c r="A19" s="96">
        <v>231</v>
      </c>
      <c r="B19" s="97" t="s">
        <v>19</v>
      </c>
      <c r="C19" s="327">
        <v>70996</v>
      </c>
      <c r="D19" s="327"/>
      <c r="E19" s="327">
        <v>113600</v>
      </c>
      <c r="F19" s="327">
        <v>79400</v>
      </c>
      <c r="G19" s="327">
        <v>68700</v>
      </c>
      <c r="H19" s="327">
        <v>2388</v>
      </c>
      <c r="I19" s="328">
        <f>H19-G19</f>
        <v>-66312</v>
      </c>
      <c r="K19" s="228"/>
    </row>
    <row r="20" spans="1:9" s="98" customFormat="1" ht="12.75">
      <c r="A20" s="96">
        <v>232</v>
      </c>
      <c r="B20" s="97" t="s">
        <v>20</v>
      </c>
      <c r="C20" s="327"/>
      <c r="D20" s="327"/>
      <c r="E20" s="327"/>
      <c r="F20" s="327"/>
      <c r="G20" s="327"/>
      <c r="H20" s="327"/>
      <c r="I20" s="328">
        <f>H20-G20</f>
        <v>0</v>
      </c>
    </row>
    <row r="21" spans="1:9" s="98" customFormat="1" ht="25.5">
      <c r="A21" s="101" t="s">
        <v>21</v>
      </c>
      <c r="B21" s="102" t="s">
        <v>42</v>
      </c>
      <c r="C21" s="331">
        <f>SUM(C18:C20)</f>
        <v>88262</v>
      </c>
      <c r="D21" s="331">
        <f aca="true" t="shared" si="2" ref="D21:I21">SUM(D18:D20)</f>
        <v>0</v>
      </c>
      <c r="E21" s="331">
        <f t="shared" si="2"/>
        <v>125600</v>
      </c>
      <c r="F21" s="331">
        <f t="shared" si="2"/>
        <v>95600</v>
      </c>
      <c r="G21" s="331">
        <f t="shared" si="2"/>
        <v>68700</v>
      </c>
      <c r="H21" s="331">
        <f t="shared" si="2"/>
        <v>3223</v>
      </c>
      <c r="I21" s="332">
        <f t="shared" si="2"/>
        <v>-65477</v>
      </c>
    </row>
    <row r="22" spans="1:9" s="98" customFormat="1" ht="12.75">
      <c r="A22" s="96">
        <v>230</v>
      </c>
      <c r="B22" s="97" t="s">
        <v>18</v>
      </c>
      <c r="C22" s="327">
        <v>110000</v>
      </c>
      <c r="D22" s="327">
        <v>110000</v>
      </c>
      <c r="E22" s="327">
        <v>110000</v>
      </c>
      <c r="F22" s="327">
        <v>110000</v>
      </c>
      <c r="G22" s="327"/>
      <c r="H22" s="327"/>
      <c r="I22" s="328">
        <f>H22-G22</f>
        <v>0</v>
      </c>
    </row>
    <row r="23" spans="1:9" s="98" customFormat="1" ht="12.75">
      <c r="A23" s="96">
        <v>231</v>
      </c>
      <c r="B23" s="97" t="s">
        <v>19</v>
      </c>
      <c r="C23" s="327"/>
      <c r="D23" s="327"/>
      <c r="E23" s="327"/>
      <c r="F23" s="327"/>
      <c r="G23" s="327"/>
      <c r="H23" s="327"/>
      <c r="I23" s="328">
        <f>H23-G23</f>
        <v>0</v>
      </c>
    </row>
    <row r="24" spans="1:9" s="98" customFormat="1" ht="12.75">
      <c r="A24" s="96">
        <v>232</v>
      </c>
      <c r="B24" s="97" t="s">
        <v>20</v>
      </c>
      <c r="C24" s="333"/>
      <c r="D24" s="333"/>
      <c r="E24" s="333"/>
      <c r="F24" s="333"/>
      <c r="G24" s="333"/>
      <c r="H24" s="333"/>
      <c r="I24" s="328">
        <f>H24-G24</f>
        <v>0</v>
      </c>
    </row>
    <row r="25" spans="1:9" s="98" customFormat="1" ht="12.75">
      <c r="A25" s="101" t="s">
        <v>21</v>
      </c>
      <c r="B25" s="102" t="s">
        <v>43</v>
      </c>
      <c r="C25" s="331">
        <f>SUM(C22:C24)</f>
        <v>110000</v>
      </c>
      <c r="D25" s="331">
        <f aca="true" t="shared" si="3" ref="D25:I25">SUM(D22:D24)</f>
        <v>110000</v>
      </c>
      <c r="E25" s="331">
        <f t="shared" si="3"/>
        <v>110000</v>
      </c>
      <c r="F25" s="331">
        <f t="shared" si="3"/>
        <v>110000</v>
      </c>
      <c r="G25" s="331">
        <f t="shared" si="3"/>
        <v>0</v>
      </c>
      <c r="H25" s="331">
        <f t="shared" si="3"/>
        <v>0</v>
      </c>
      <c r="I25" s="332">
        <f t="shared" si="3"/>
        <v>0</v>
      </c>
    </row>
    <row r="26" spans="1:9" s="41" customFormat="1" ht="12.75">
      <c r="A26" s="99" t="s">
        <v>22</v>
      </c>
      <c r="B26" s="103" t="s">
        <v>62</v>
      </c>
      <c r="C26" s="334">
        <f aca="true" t="shared" si="4" ref="C26:I26">C21+C25</f>
        <v>198262</v>
      </c>
      <c r="D26" s="334">
        <f t="shared" si="4"/>
        <v>110000</v>
      </c>
      <c r="E26" s="334">
        <f t="shared" si="4"/>
        <v>235600</v>
      </c>
      <c r="F26" s="334">
        <f t="shared" si="4"/>
        <v>205600</v>
      </c>
      <c r="G26" s="334">
        <f t="shared" si="4"/>
        <v>68700</v>
      </c>
      <c r="H26" s="334">
        <f t="shared" si="4"/>
        <v>3223</v>
      </c>
      <c r="I26" s="335">
        <f t="shared" si="4"/>
        <v>-65477</v>
      </c>
    </row>
    <row r="27" spans="1:11" s="98" customFormat="1" ht="17.25" customHeight="1">
      <c r="A27" s="381" t="s">
        <v>46</v>
      </c>
      <c r="B27" s="382"/>
      <c r="C27" s="327"/>
      <c r="D27" s="327"/>
      <c r="E27" s="327"/>
      <c r="F27" s="327"/>
      <c r="G27" s="327"/>
      <c r="H27" s="327"/>
      <c r="I27" s="328">
        <f>H27-G27</f>
        <v>0</v>
      </c>
      <c r="K27" s="246"/>
    </row>
    <row r="28" spans="1:11" s="41" customFormat="1" ht="24.75" customHeight="1" thickBot="1">
      <c r="A28" s="383" t="s">
        <v>47</v>
      </c>
      <c r="B28" s="384"/>
      <c r="C28" s="336">
        <f aca="true" t="shared" si="5" ref="C28:I28">C17+C26+C27</f>
        <v>488151</v>
      </c>
      <c r="D28" s="336">
        <f t="shared" si="5"/>
        <v>564940</v>
      </c>
      <c r="E28" s="336">
        <f t="shared" si="5"/>
        <v>690540</v>
      </c>
      <c r="F28" s="336">
        <f t="shared" si="5"/>
        <v>600687</v>
      </c>
      <c r="G28" s="336">
        <f t="shared" si="5"/>
        <v>331487</v>
      </c>
      <c r="H28" s="336">
        <f t="shared" si="5"/>
        <v>235486</v>
      </c>
      <c r="I28" s="337">
        <f t="shared" si="5"/>
        <v>-96001</v>
      </c>
      <c r="J28" s="354"/>
      <c r="K28" s="255"/>
    </row>
    <row r="29" spans="1:9" ht="23.25" customHeight="1">
      <c r="A29" s="5"/>
      <c r="B29" s="3"/>
      <c r="C29" s="3"/>
      <c r="D29" s="22"/>
      <c r="E29" s="22"/>
      <c r="F29" s="22"/>
      <c r="G29" s="22"/>
      <c r="H29" s="22"/>
      <c r="I29" s="35"/>
    </row>
    <row r="30" spans="1:9" ht="11.25" customHeight="1">
      <c r="A30" s="5"/>
      <c r="B30" s="3"/>
      <c r="C30" s="3"/>
      <c r="D30" s="22"/>
      <c r="E30" s="22"/>
      <c r="F30" s="22"/>
      <c r="G30" s="22"/>
      <c r="H30" s="22"/>
      <c r="I30" s="35"/>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T34"/>
  <sheetViews>
    <sheetView zoomScale="90" zoomScaleNormal="90" zoomScalePageLayoutView="0" workbookViewId="0" topLeftCell="A1">
      <selection activeCell="G32" sqref="G32"/>
    </sheetView>
  </sheetViews>
  <sheetFormatPr defaultColWidth="9.140625" defaultRowHeight="12.75"/>
  <cols>
    <col min="1" max="1" width="11.7109375" style="0" customWidth="1"/>
    <col min="2" max="2" width="40.8515625" style="0" customWidth="1"/>
    <col min="3" max="3" width="15.421875" style="0" customWidth="1"/>
    <col min="4" max="4" width="7.00390625" style="0" customWidth="1"/>
    <col min="5" max="5" width="13.8515625" style="0" customWidth="1"/>
    <col min="6" max="6" width="17.7109375" style="0" customWidth="1"/>
    <col min="7" max="7" width="8.00390625" style="0" customWidth="1"/>
    <col min="8" max="8" width="8.7109375" style="0" customWidth="1"/>
    <col min="9" max="9" width="14.421875" style="0" customWidth="1"/>
    <col min="10" max="10" width="9.57421875" style="0" customWidth="1"/>
    <col min="11" max="11" width="8.8515625" style="0" customWidth="1"/>
    <col min="12" max="12" width="9.57421875" style="0" customWidth="1"/>
    <col min="13" max="13" width="8.421875" style="0" customWidth="1"/>
    <col min="14" max="15" width="8.7109375" style="0" customWidth="1"/>
    <col min="16" max="16" width="7.57421875" style="0" customWidth="1"/>
    <col min="17" max="17" width="8.00390625" style="0" customWidth="1"/>
    <col min="18" max="18" width="8.140625" style="0" customWidth="1"/>
    <col min="19" max="19" width="65.28125" style="0" customWidth="1"/>
  </cols>
  <sheetData>
    <row r="2" spans="1:14" s="51" customFormat="1" ht="15.75">
      <c r="A2" s="54" t="s">
        <v>81</v>
      </c>
      <c r="B2" s="55"/>
      <c r="C2" s="55"/>
      <c r="D2" s="55"/>
      <c r="E2" s="55"/>
      <c r="F2" s="55"/>
      <c r="G2" s="55"/>
      <c r="H2" s="55"/>
      <c r="I2" s="55"/>
      <c r="J2" s="55"/>
      <c r="K2" s="55"/>
      <c r="L2" s="55"/>
      <c r="M2" s="55"/>
      <c r="N2" s="55"/>
    </row>
    <row r="3" spans="1:14" s="51" customFormat="1" ht="15.75">
      <c r="A3" s="49"/>
      <c r="B3" s="50"/>
      <c r="C3" s="50"/>
      <c r="D3" s="50"/>
      <c r="E3" s="50"/>
      <c r="F3" s="50"/>
      <c r="G3" s="50"/>
      <c r="H3" s="50"/>
      <c r="I3" s="50"/>
      <c r="J3" s="50"/>
      <c r="K3" s="50"/>
      <c r="L3" s="50"/>
      <c r="M3" s="50"/>
      <c r="N3" s="50"/>
    </row>
    <row r="4" spans="1:14" ht="15">
      <c r="A4" s="58" t="s">
        <v>23</v>
      </c>
      <c r="B4" s="108" t="s">
        <v>103</v>
      </c>
      <c r="C4" s="57" t="s">
        <v>24</v>
      </c>
      <c r="D4" s="45">
        <v>14</v>
      </c>
      <c r="E4" s="4"/>
      <c r="F4" s="4"/>
      <c r="G4" s="4"/>
      <c r="H4" s="4"/>
      <c r="I4" s="4"/>
      <c r="J4" s="4"/>
      <c r="K4" s="6"/>
      <c r="L4" s="6"/>
      <c r="M4" s="6"/>
      <c r="N4" s="6"/>
    </row>
    <row r="5" spans="1:14" ht="15">
      <c r="A5" s="46"/>
      <c r="B5" s="109"/>
      <c r="C5" s="47"/>
      <c r="D5" s="47"/>
      <c r="E5" s="4"/>
      <c r="F5" s="4"/>
      <c r="G5" s="4"/>
      <c r="H5" s="4"/>
      <c r="I5" s="4"/>
      <c r="J5" s="4"/>
      <c r="K5" s="6"/>
      <c r="L5" s="6"/>
      <c r="M5" s="6"/>
      <c r="N5" s="6"/>
    </row>
    <row r="6" spans="1:14" ht="15">
      <c r="A6" s="58" t="s">
        <v>1</v>
      </c>
      <c r="B6" s="108" t="s">
        <v>106</v>
      </c>
      <c r="C6" s="57" t="s">
        <v>61</v>
      </c>
      <c r="D6" s="45">
        <v>1110</v>
      </c>
      <c r="E6" s="53"/>
      <c r="F6" s="52"/>
      <c r="G6" s="52"/>
      <c r="H6" s="52"/>
      <c r="I6" s="52"/>
      <c r="J6" s="52"/>
      <c r="K6" s="6"/>
      <c r="L6" s="6"/>
      <c r="M6" s="6"/>
      <c r="N6" s="6"/>
    </row>
    <row r="7" spans="1:2" ht="15.75" thickBot="1">
      <c r="A7" s="399"/>
      <c r="B7" s="400"/>
    </row>
    <row r="8" spans="1:19" s="95" customFormat="1" ht="16.5" thickBot="1">
      <c r="A8" s="93"/>
      <c r="B8" s="94" t="s">
        <v>59</v>
      </c>
      <c r="C8" s="94"/>
      <c r="D8" s="94"/>
      <c r="E8" s="94"/>
      <c r="F8" s="94" t="s">
        <v>88</v>
      </c>
      <c r="G8" s="94"/>
      <c r="H8" s="94"/>
      <c r="I8" s="94" t="s">
        <v>89</v>
      </c>
      <c r="J8" s="94"/>
      <c r="K8" s="94"/>
      <c r="L8" s="94" t="s">
        <v>90</v>
      </c>
      <c r="M8" s="94"/>
      <c r="N8" s="94"/>
      <c r="O8" s="94" t="s">
        <v>91</v>
      </c>
      <c r="P8" s="403" t="s">
        <v>95</v>
      </c>
      <c r="Q8" s="404"/>
      <c r="R8" s="405"/>
      <c r="S8" s="396" t="s">
        <v>33</v>
      </c>
    </row>
    <row r="9" spans="1:19" s="59" customFormat="1" ht="33" customHeight="1">
      <c r="A9" s="410" t="s">
        <v>0</v>
      </c>
      <c r="B9" s="412" t="s">
        <v>73</v>
      </c>
      <c r="C9" s="414" t="s">
        <v>74</v>
      </c>
      <c r="D9" s="408" t="s">
        <v>230</v>
      </c>
      <c r="E9" s="392" t="s">
        <v>231</v>
      </c>
      <c r="F9" s="388" t="s">
        <v>232</v>
      </c>
      <c r="G9" s="408" t="s">
        <v>233</v>
      </c>
      <c r="H9" s="392" t="s">
        <v>234</v>
      </c>
      <c r="I9" s="388" t="s">
        <v>235</v>
      </c>
      <c r="J9" s="408" t="s">
        <v>236</v>
      </c>
      <c r="K9" s="392" t="s">
        <v>237</v>
      </c>
      <c r="L9" s="388" t="s">
        <v>238</v>
      </c>
      <c r="M9" s="408" t="s">
        <v>229</v>
      </c>
      <c r="N9" s="392" t="s">
        <v>228</v>
      </c>
      <c r="O9" s="388" t="s">
        <v>239</v>
      </c>
      <c r="P9" s="390" t="s">
        <v>92</v>
      </c>
      <c r="Q9" s="406" t="s">
        <v>93</v>
      </c>
      <c r="R9" s="401" t="s">
        <v>94</v>
      </c>
      <c r="S9" s="397"/>
    </row>
    <row r="10" spans="1:19" s="59" customFormat="1" ht="60" customHeight="1" thickBot="1">
      <c r="A10" s="411"/>
      <c r="B10" s="413"/>
      <c r="C10" s="415"/>
      <c r="D10" s="409"/>
      <c r="E10" s="393"/>
      <c r="F10" s="389"/>
      <c r="G10" s="409"/>
      <c r="H10" s="393"/>
      <c r="I10" s="389"/>
      <c r="J10" s="409"/>
      <c r="K10" s="393"/>
      <c r="L10" s="389"/>
      <c r="M10" s="409"/>
      <c r="N10" s="393"/>
      <c r="O10" s="389"/>
      <c r="P10" s="391"/>
      <c r="Q10" s="407"/>
      <c r="R10" s="402"/>
      <c r="S10" s="398"/>
    </row>
    <row r="11" spans="1:20" ht="72" customHeight="1">
      <c r="A11" s="192" t="s">
        <v>75</v>
      </c>
      <c r="B11" s="193" t="s">
        <v>191</v>
      </c>
      <c r="C11" s="194" t="s">
        <v>192</v>
      </c>
      <c r="D11" s="195">
        <v>1224</v>
      </c>
      <c r="E11" s="195">
        <v>235899</v>
      </c>
      <c r="F11" s="196">
        <f>E11/D11</f>
        <v>192.72794117647058</v>
      </c>
      <c r="G11" s="195">
        <v>1470</v>
      </c>
      <c r="H11" s="195">
        <v>354340</v>
      </c>
      <c r="I11" s="196">
        <f>H11/G11</f>
        <v>241.04761904761904</v>
      </c>
      <c r="J11" s="195">
        <v>980</v>
      </c>
      <c r="K11" s="195">
        <v>287805</v>
      </c>
      <c r="L11" s="196">
        <f>K11/J11</f>
        <v>293.67857142857144</v>
      </c>
      <c r="M11" s="195">
        <v>750</v>
      </c>
      <c r="N11" s="195">
        <v>178630</v>
      </c>
      <c r="O11" s="178">
        <f aca="true" t="shared" si="0" ref="O11:O17">N11/M11</f>
        <v>238.17333333333335</v>
      </c>
      <c r="P11" s="178">
        <f aca="true" t="shared" si="1" ref="P11:P17">O11-F11</f>
        <v>45.445392156862766</v>
      </c>
      <c r="Q11" s="178">
        <f aca="true" t="shared" si="2" ref="Q11:Q17">O11-I11</f>
        <v>-2.8742857142856906</v>
      </c>
      <c r="R11" s="179">
        <f aca="true" t="shared" si="3" ref="R11:R17">O11-L11</f>
        <v>-55.5052380952381</v>
      </c>
      <c r="S11" s="180" t="s">
        <v>251</v>
      </c>
      <c r="T11" s="258"/>
    </row>
    <row r="12" spans="1:20" s="95" customFormat="1" ht="81" customHeight="1">
      <c r="A12" s="192" t="s">
        <v>76</v>
      </c>
      <c r="B12" s="197" t="s">
        <v>167</v>
      </c>
      <c r="C12" s="198" t="s">
        <v>193</v>
      </c>
      <c r="D12" s="199">
        <v>20</v>
      </c>
      <c r="E12" s="199">
        <v>1824</v>
      </c>
      <c r="F12" s="200">
        <f>E12/D12</f>
        <v>91.2</v>
      </c>
      <c r="G12" s="199">
        <v>30</v>
      </c>
      <c r="H12" s="199">
        <v>8000</v>
      </c>
      <c r="I12" s="201">
        <f aca="true" t="shared" si="4" ref="I12:I24">H12/G12</f>
        <v>266.6666666666667</v>
      </c>
      <c r="J12" s="199">
        <v>30</v>
      </c>
      <c r="K12" s="199">
        <v>8000</v>
      </c>
      <c r="L12" s="201">
        <f aca="true" t="shared" si="5" ref="L12:L24">K12/J12</f>
        <v>266.6666666666667</v>
      </c>
      <c r="M12" s="199">
        <v>27</v>
      </c>
      <c r="N12" s="199">
        <v>884</v>
      </c>
      <c r="O12" s="182">
        <f t="shared" si="0"/>
        <v>32.74074074074074</v>
      </c>
      <c r="P12" s="181">
        <f t="shared" si="1"/>
        <v>-58.45925925925926</v>
      </c>
      <c r="Q12" s="181">
        <f t="shared" si="2"/>
        <v>-233.92592592592595</v>
      </c>
      <c r="R12" s="183">
        <f t="shared" si="3"/>
        <v>-233.92592592592595</v>
      </c>
      <c r="S12" s="164" t="s">
        <v>253</v>
      </c>
      <c r="T12" s="263"/>
    </row>
    <row r="13" spans="1:20" s="59" customFormat="1" ht="81.75" customHeight="1">
      <c r="A13" s="192" t="s">
        <v>48</v>
      </c>
      <c r="B13" s="197" t="s">
        <v>194</v>
      </c>
      <c r="C13" s="198" t="s">
        <v>195</v>
      </c>
      <c r="D13" s="199">
        <v>30680</v>
      </c>
      <c r="E13" s="199">
        <v>33440</v>
      </c>
      <c r="F13" s="200">
        <f>E13/D13</f>
        <v>1.0899608865710562</v>
      </c>
      <c r="G13" s="199">
        <v>18348</v>
      </c>
      <c r="H13" s="199">
        <v>32000</v>
      </c>
      <c r="I13" s="201">
        <f t="shared" si="4"/>
        <v>1.7440592980161325</v>
      </c>
      <c r="J13" s="199">
        <v>25000</v>
      </c>
      <c r="K13" s="199">
        <v>40177</v>
      </c>
      <c r="L13" s="201">
        <f t="shared" si="5"/>
        <v>1.60708</v>
      </c>
      <c r="M13" s="199">
        <v>25000</v>
      </c>
      <c r="N13" s="199">
        <v>27543</v>
      </c>
      <c r="O13" s="182">
        <f t="shared" si="0"/>
        <v>1.10172</v>
      </c>
      <c r="P13" s="181">
        <f t="shared" si="1"/>
        <v>0.011759113428943868</v>
      </c>
      <c r="Q13" s="181">
        <f t="shared" si="2"/>
        <v>-0.6423392980161324</v>
      </c>
      <c r="R13" s="183">
        <f t="shared" si="3"/>
        <v>-0.50536</v>
      </c>
      <c r="S13" s="184" t="s">
        <v>196</v>
      </c>
      <c r="T13" s="256"/>
    </row>
    <row r="14" spans="1:19" s="59" customFormat="1" ht="42.75" customHeight="1">
      <c r="A14" s="192" t="s">
        <v>197</v>
      </c>
      <c r="B14" s="197" t="s">
        <v>171</v>
      </c>
      <c r="C14" s="198" t="s">
        <v>198</v>
      </c>
      <c r="D14" s="199"/>
      <c r="E14" s="199"/>
      <c r="F14" s="200"/>
      <c r="G14" s="199">
        <v>44</v>
      </c>
      <c r="H14" s="199">
        <v>10000</v>
      </c>
      <c r="I14" s="201">
        <f t="shared" si="4"/>
        <v>227.27272727272728</v>
      </c>
      <c r="J14" s="199">
        <v>30</v>
      </c>
      <c r="K14" s="199">
        <v>6940</v>
      </c>
      <c r="L14" s="201">
        <f t="shared" si="5"/>
        <v>231.33333333333334</v>
      </c>
      <c r="M14" s="199">
        <v>30</v>
      </c>
      <c r="N14" s="199">
        <v>156</v>
      </c>
      <c r="O14" s="182">
        <f t="shared" si="0"/>
        <v>5.2</v>
      </c>
      <c r="P14" s="181">
        <f t="shared" si="1"/>
        <v>5.2</v>
      </c>
      <c r="Q14" s="181">
        <f t="shared" si="2"/>
        <v>-222.0727272727273</v>
      </c>
      <c r="R14" s="183">
        <f t="shared" si="3"/>
        <v>-226.13333333333335</v>
      </c>
      <c r="S14" s="164" t="s">
        <v>165</v>
      </c>
    </row>
    <row r="15" spans="1:20" s="59" customFormat="1" ht="54.75" customHeight="1">
      <c r="A15" s="202" t="s">
        <v>49</v>
      </c>
      <c r="B15" s="197" t="s">
        <v>199</v>
      </c>
      <c r="C15" s="198" t="s">
        <v>198</v>
      </c>
      <c r="D15" s="199">
        <v>7</v>
      </c>
      <c r="E15" s="199">
        <v>8223</v>
      </c>
      <c r="F15" s="201">
        <f>E15/D15</f>
        <v>1174.7142857142858</v>
      </c>
      <c r="G15" s="199">
        <v>150</v>
      </c>
      <c r="H15" s="199">
        <v>23100</v>
      </c>
      <c r="I15" s="201">
        <f t="shared" si="4"/>
        <v>154</v>
      </c>
      <c r="J15" s="199">
        <v>100</v>
      </c>
      <c r="K15" s="199">
        <v>22200</v>
      </c>
      <c r="L15" s="201">
        <f t="shared" si="5"/>
        <v>222</v>
      </c>
      <c r="M15" s="199">
        <v>20</v>
      </c>
      <c r="N15" s="199">
        <v>10906</v>
      </c>
      <c r="O15" s="182">
        <f t="shared" si="0"/>
        <v>545.3</v>
      </c>
      <c r="P15" s="181">
        <f t="shared" si="1"/>
        <v>-629.4142857142858</v>
      </c>
      <c r="Q15" s="181">
        <f t="shared" si="2"/>
        <v>391.29999999999995</v>
      </c>
      <c r="R15" s="183">
        <f t="shared" si="3"/>
        <v>323.29999999999995</v>
      </c>
      <c r="S15" s="257" t="s">
        <v>240</v>
      </c>
      <c r="T15" s="259"/>
    </row>
    <row r="16" spans="1:20" s="38" customFormat="1" ht="90.75" customHeight="1">
      <c r="A16" s="203" t="s">
        <v>200</v>
      </c>
      <c r="B16" s="197" t="s">
        <v>201</v>
      </c>
      <c r="C16" s="204" t="s">
        <v>202</v>
      </c>
      <c r="D16" s="199">
        <v>8</v>
      </c>
      <c r="E16" s="199">
        <v>5056</v>
      </c>
      <c r="F16" s="200">
        <f>E16/D16</f>
        <v>632</v>
      </c>
      <c r="G16" s="199">
        <v>10</v>
      </c>
      <c r="H16" s="199">
        <v>8500</v>
      </c>
      <c r="I16" s="201">
        <f t="shared" si="4"/>
        <v>850</v>
      </c>
      <c r="J16" s="199">
        <v>6</v>
      </c>
      <c r="K16" s="199">
        <v>8464</v>
      </c>
      <c r="L16" s="201">
        <f t="shared" si="5"/>
        <v>1410.6666666666667</v>
      </c>
      <c r="M16" s="199">
        <v>4</v>
      </c>
      <c r="N16" s="199">
        <v>4169</v>
      </c>
      <c r="O16" s="182">
        <f t="shared" si="0"/>
        <v>1042.25</v>
      </c>
      <c r="P16" s="181">
        <f t="shared" si="1"/>
        <v>410.25</v>
      </c>
      <c r="Q16" s="181">
        <f t="shared" si="2"/>
        <v>192.25</v>
      </c>
      <c r="R16" s="183">
        <f t="shared" si="3"/>
        <v>-368.41666666666674</v>
      </c>
      <c r="S16" s="185" t="s">
        <v>203</v>
      </c>
      <c r="T16" s="258"/>
    </row>
    <row r="17" spans="1:20" s="38" customFormat="1" ht="54" customHeight="1">
      <c r="A17" s="203" t="s">
        <v>204</v>
      </c>
      <c r="B17" s="197" t="s">
        <v>183</v>
      </c>
      <c r="C17" s="204" t="s">
        <v>205</v>
      </c>
      <c r="D17" s="199">
        <v>16039</v>
      </c>
      <c r="E17" s="199">
        <v>10447</v>
      </c>
      <c r="F17" s="200">
        <f>E17/D17</f>
        <v>0.6513498347777292</v>
      </c>
      <c r="G17" s="199">
        <v>40000</v>
      </c>
      <c r="H17" s="199">
        <v>19000</v>
      </c>
      <c r="I17" s="201">
        <f t="shared" si="4"/>
        <v>0.475</v>
      </c>
      <c r="J17" s="199">
        <v>17561</v>
      </c>
      <c r="K17" s="199">
        <v>24100</v>
      </c>
      <c r="L17" s="201">
        <f t="shared" si="5"/>
        <v>1.3723592050566595</v>
      </c>
      <c r="M17" s="199">
        <v>17561</v>
      </c>
      <c r="N17" s="199">
        <v>11941</v>
      </c>
      <c r="O17" s="182">
        <f t="shared" si="0"/>
        <v>0.6799726667046295</v>
      </c>
      <c r="P17" s="181">
        <f t="shared" si="1"/>
        <v>0.028622831926900294</v>
      </c>
      <c r="Q17" s="181">
        <f t="shared" si="2"/>
        <v>0.20497266670462955</v>
      </c>
      <c r="R17" s="183">
        <f t="shared" si="3"/>
        <v>-0.69238653835203</v>
      </c>
      <c r="S17" s="184" t="s">
        <v>254</v>
      </c>
      <c r="T17" s="258"/>
    </row>
    <row r="18" spans="1:20" s="38" customFormat="1" ht="60.75" customHeight="1">
      <c r="A18" s="205" t="s">
        <v>206</v>
      </c>
      <c r="B18" s="197" t="s">
        <v>207</v>
      </c>
      <c r="C18" s="198" t="s">
        <v>208</v>
      </c>
      <c r="D18" s="199">
        <v>2</v>
      </c>
      <c r="E18" s="199">
        <v>734</v>
      </c>
      <c r="F18" s="200">
        <f>E18/D18</f>
        <v>367</v>
      </c>
      <c r="G18" s="199">
        <v>2</v>
      </c>
      <c r="H18" s="199">
        <v>2212</v>
      </c>
      <c r="I18" s="201">
        <f t="shared" si="4"/>
        <v>1106</v>
      </c>
      <c r="J18" s="199">
        <v>2</v>
      </c>
      <c r="K18" s="199">
        <v>1920</v>
      </c>
      <c r="L18" s="201">
        <f t="shared" si="5"/>
        <v>960</v>
      </c>
      <c r="M18" s="199">
        <v>2</v>
      </c>
      <c r="N18" s="199">
        <v>1534</v>
      </c>
      <c r="O18" s="181">
        <v>0</v>
      </c>
      <c r="P18" s="181">
        <v>0</v>
      </c>
      <c r="Q18" s="181">
        <v>0</v>
      </c>
      <c r="R18" s="183">
        <v>0</v>
      </c>
      <c r="S18" s="221" t="s">
        <v>256</v>
      </c>
      <c r="T18" s="258"/>
    </row>
    <row r="19" spans="1:20" s="38" customFormat="1" ht="104.25" customHeight="1">
      <c r="A19" s="206" t="s">
        <v>209</v>
      </c>
      <c r="B19" s="197" t="s">
        <v>210</v>
      </c>
      <c r="C19" s="198" t="s">
        <v>263</v>
      </c>
      <c r="D19" s="199"/>
      <c r="E19" s="199"/>
      <c r="F19" s="200"/>
      <c r="G19" s="199">
        <f>140+10</f>
        <v>150</v>
      </c>
      <c r="H19" s="199">
        <v>8628</v>
      </c>
      <c r="I19" s="201">
        <f t="shared" si="4"/>
        <v>57.52</v>
      </c>
      <c r="J19" s="199">
        <v>161</v>
      </c>
      <c r="K19" s="199">
        <v>8628</v>
      </c>
      <c r="L19" s="201">
        <f t="shared" si="5"/>
        <v>53.590062111801245</v>
      </c>
      <c r="M19" s="199">
        <v>21</v>
      </c>
      <c r="N19" s="199">
        <v>322</v>
      </c>
      <c r="O19" s="181">
        <v>0</v>
      </c>
      <c r="P19" s="181">
        <v>0</v>
      </c>
      <c r="Q19" s="181">
        <v>0</v>
      </c>
      <c r="R19" s="183">
        <v>0</v>
      </c>
      <c r="S19" s="221" t="s">
        <v>250</v>
      </c>
      <c r="T19" s="40"/>
    </row>
    <row r="20" spans="1:20" s="38" customFormat="1" ht="39.75" customHeight="1">
      <c r="A20" s="205" t="s">
        <v>211</v>
      </c>
      <c r="B20" s="197" t="s">
        <v>212</v>
      </c>
      <c r="C20" s="204" t="s">
        <v>213</v>
      </c>
      <c r="D20" s="199">
        <v>227</v>
      </c>
      <c r="E20" s="199">
        <v>5804</v>
      </c>
      <c r="F20" s="200">
        <f>E20/D20</f>
        <v>25.568281938325992</v>
      </c>
      <c r="G20" s="199">
        <f>1+1+10+98</f>
        <v>110</v>
      </c>
      <c r="H20" s="199">
        <v>6760</v>
      </c>
      <c r="I20" s="201">
        <f t="shared" si="4"/>
        <v>61.45454545454545</v>
      </c>
      <c r="J20" s="199">
        <v>111</v>
      </c>
      <c r="K20" s="199">
        <v>6460</v>
      </c>
      <c r="L20" s="201">
        <f t="shared" si="5"/>
        <v>58.1981981981982</v>
      </c>
      <c r="M20" s="199">
        <v>11</v>
      </c>
      <c r="N20" s="199">
        <v>533</v>
      </c>
      <c r="O20" s="181">
        <v>0</v>
      </c>
      <c r="P20" s="181">
        <v>0</v>
      </c>
      <c r="Q20" s="181">
        <v>0</v>
      </c>
      <c r="R20" s="183">
        <v>0</v>
      </c>
      <c r="S20" s="221" t="s">
        <v>265</v>
      </c>
      <c r="T20" s="318"/>
    </row>
    <row r="21" spans="1:20" s="38" customFormat="1" ht="43.5" customHeight="1">
      <c r="A21" s="205" t="s">
        <v>214</v>
      </c>
      <c r="B21" s="197" t="s">
        <v>215</v>
      </c>
      <c r="C21" s="204" t="s">
        <v>216</v>
      </c>
      <c r="D21" s="199"/>
      <c r="E21" s="199"/>
      <c r="F21" s="200"/>
      <c r="G21" s="199">
        <v>2</v>
      </c>
      <c r="H21" s="199">
        <v>7000</v>
      </c>
      <c r="I21" s="201">
        <f t="shared" si="4"/>
        <v>3500</v>
      </c>
      <c r="J21" s="199">
        <v>1</v>
      </c>
      <c r="K21" s="199">
        <v>2350</v>
      </c>
      <c r="L21" s="201">
        <f t="shared" si="5"/>
        <v>2350</v>
      </c>
      <c r="M21" s="199">
        <v>1</v>
      </c>
      <c r="N21" s="199">
        <v>735</v>
      </c>
      <c r="O21" s="182">
        <f>N21/M21</f>
        <v>735</v>
      </c>
      <c r="P21" s="181">
        <v>0</v>
      </c>
      <c r="Q21" s="181">
        <v>0</v>
      </c>
      <c r="R21" s="183">
        <v>0</v>
      </c>
      <c r="S21" s="218" t="s">
        <v>247</v>
      </c>
      <c r="T21" s="258"/>
    </row>
    <row r="22" spans="1:20" s="186" customFormat="1" ht="57" customHeight="1">
      <c r="A22" s="205" t="s">
        <v>217</v>
      </c>
      <c r="B22" s="197" t="s">
        <v>218</v>
      </c>
      <c r="C22" s="204" t="s">
        <v>216</v>
      </c>
      <c r="D22" s="199">
        <v>1</v>
      </c>
      <c r="E22" s="199">
        <v>115999</v>
      </c>
      <c r="F22" s="200">
        <f>E22/D22</f>
        <v>115999</v>
      </c>
      <c r="G22" s="199">
        <v>3</v>
      </c>
      <c r="H22" s="199">
        <v>115000</v>
      </c>
      <c r="I22" s="201">
        <f t="shared" si="4"/>
        <v>38333.333333333336</v>
      </c>
      <c r="J22" s="199">
        <v>1</v>
      </c>
      <c r="K22" s="199">
        <v>4000</v>
      </c>
      <c r="L22" s="201">
        <f t="shared" si="5"/>
        <v>4000</v>
      </c>
      <c r="M22" s="199">
        <v>0</v>
      </c>
      <c r="N22" s="199">
        <v>0</v>
      </c>
      <c r="O22" s="181">
        <v>0</v>
      </c>
      <c r="P22" s="181">
        <v>0</v>
      </c>
      <c r="Q22" s="181">
        <v>0</v>
      </c>
      <c r="R22" s="183">
        <v>0</v>
      </c>
      <c r="S22" s="219" t="s">
        <v>248</v>
      </c>
      <c r="T22" s="260"/>
    </row>
    <row r="23" spans="1:20" s="186" customFormat="1" ht="39.75" customHeight="1">
      <c r="A23" s="205" t="s">
        <v>88</v>
      </c>
      <c r="B23" s="197" t="s">
        <v>219</v>
      </c>
      <c r="C23" s="204"/>
      <c r="D23" s="199"/>
      <c r="E23" s="199"/>
      <c r="F23" s="200"/>
      <c r="G23" s="199">
        <v>1</v>
      </c>
      <c r="H23" s="199">
        <v>46900</v>
      </c>
      <c r="I23" s="201">
        <f t="shared" si="4"/>
        <v>46900</v>
      </c>
      <c r="J23" s="199">
        <v>1</v>
      </c>
      <c r="K23" s="199">
        <v>46900</v>
      </c>
      <c r="L23" s="201">
        <f t="shared" si="5"/>
        <v>46900</v>
      </c>
      <c r="M23" s="199">
        <v>1</v>
      </c>
      <c r="N23" s="199">
        <v>0</v>
      </c>
      <c r="O23" s="181">
        <v>0</v>
      </c>
      <c r="P23" s="181">
        <v>0</v>
      </c>
      <c r="Q23" s="181">
        <v>0</v>
      </c>
      <c r="R23" s="183">
        <v>0</v>
      </c>
      <c r="S23" s="219" t="s">
        <v>249</v>
      </c>
      <c r="T23" s="260"/>
    </row>
    <row r="24" spans="1:20" s="188" customFormat="1" ht="51.75" customHeight="1">
      <c r="A24" s="205" t="s">
        <v>220</v>
      </c>
      <c r="B24" s="207" t="s">
        <v>221</v>
      </c>
      <c r="C24" s="204" t="s">
        <v>222</v>
      </c>
      <c r="D24" s="199">
        <v>1</v>
      </c>
      <c r="E24" s="199">
        <v>11267</v>
      </c>
      <c r="F24" s="200">
        <f>E24/D24</f>
        <v>11267</v>
      </c>
      <c r="G24" s="199">
        <v>1</v>
      </c>
      <c r="H24" s="199">
        <v>4100</v>
      </c>
      <c r="I24" s="201">
        <f t="shared" si="4"/>
        <v>4100</v>
      </c>
      <c r="J24" s="199">
        <v>1</v>
      </c>
      <c r="K24" s="199">
        <v>0</v>
      </c>
      <c r="L24" s="201">
        <f t="shared" si="5"/>
        <v>0</v>
      </c>
      <c r="M24" s="199">
        <v>0</v>
      </c>
      <c r="N24" s="199">
        <v>0</v>
      </c>
      <c r="O24" s="181">
        <v>0</v>
      </c>
      <c r="P24" s="181">
        <v>0</v>
      </c>
      <c r="Q24" s="181">
        <v>0</v>
      </c>
      <c r="R24" s="183">
        <v>0</v>
      </c>
      <c r="S24" s="187" t="s">
        <v>223</v>
      </c>
      <c r="T24" s="261"/>
    </row>
    <row r="25" spans="1:20" s="188" customFormat="1" ht="45.75" customHeight="1">
      <c r="A25" s="205" t="s">
        <v>224</v>
      </c>
      <c r="B25" s="208" t="s">
        <v>225</v>
      </c>
      <c r="C25" s="204" t="s">
        <v>198</v>
      </c>
      <c r="D25" s="199">
        <v>1</v>
      </c>
      <c r="E25" s="199">
        <v>64458</v>
      </c>
      <c r="F25" s="200">
        <f>E25/D25</f>
        <v>64458</v>
      </c>
      <c r="G25" s="199">
        <v>0</v>
      </c>
      <c r="H25" s="199">
        <v>0</v>
      </c>
      <c r="I25" s="201">
        <v>0</v>
      </c>
      <c r="J25" s="199">
        <v>0</v>
      </c>
      <c r="K25" s="199">
        <v>0</v>
      </c>
      <c r="L25" s="201">
        <v>0</v>
      </c>
      <c r="M25" s="199">
        <v>0</v>
      </c>
      <c r="N25" s="199">
        <v>0</v>
      </c>
      <c r="O25" s="181">
        <v>0</v>
      </c>
      <c r="P25" s="181">
        <v>0</v>
      </c>
      <c r="Q25" s="181">
        <v>0</v>
      </c>
      <c r="R25" s="183">
        <v>0</v>
      </c>
      <c r="S25" s="220" t="s">
        <v>246</v>
      </c>
      <c r="T25" s="261"/>
    </row>
    <row r="26" spans="1:20" s="188" customFormat="1" ht="43.5" customHeight="1" thickBot="1">
      <c r="A26" s="209" t="s">
        <v>226</v>
      </c>
      <c r="B26" s="210" t="s">
        <v>227</v>
      </c>
      <c r="C26" s="211" t="s">
        <v>198</v>
      </c>
      <c r="D26" s="212"/>
      <c r="E26" s="212"/>
      <c r="F26" s="213"/>
      <c r="G26" s="212">
        <v>1</v>
      </c>
      <c r="H26" s="212">
        <v>15000</v>
      </c>
      <c r="I26" s="214">
        <f>H26/G26</f>
        <v>15000</v>
      </c>
      <c r="J26" s="212">
        <v>1</v>
      </c>
      <c r="K26" s="212">
        <v>15000</v>
      </c>
      <c r="L26" s="214">
        <f>K26/J26</f>
        <v>15000</v>
      </c>
      <c r="M26" s="212">
        <v>1</v>
      </c>
      <c r="N26" s="212">
        <v>0</v>
      </c>
      <c r="O26" s="182">
        <f>N26/M26</f>
        <v>0</v>
      </c>
      <c r="P26" s="189">
        <v>0</v>
      </c>
      <c r="Q26" s="189">
        <v>0</v>
      </c>
      <c r="R26" s="190">
        <v>0</v>
      </c>
      <c r="S26" s="191" t="s">
        <v>264</v>
      </c>
      <c r="T26" s="261"/>
    </row>
    <row r="27" s="30" customFormat="1" ht="12.75">
      <c r="B27" s="56"/>
    </row>
    <row r="28" spans="1:6" ht="13.5" thickBot="1">
      <c r="A28" s="394" t="s">
        <v>267</v>
      </c>
      <c r="B28" s="395"/>
      <c r="C28" s="395"/>
      <c r="D28" s="395"/>
      <c r="E28" s="395"/>
      <c r="F28" s="395"/>
    </row>
    <row r="29" spans="1:6" ht="33.75">
      <c r="A29" s="338" t="s">
        <v>0</v>
      </c>
      <c r="B29" s="339" t="s">
        <v>73</v>
      </c>
      <c r="C29" s="340" t="s">
        <v>79</v>
      </c>
      <c r="D29" s="340" t="s">
        <v>64</v>
      </c>
      <c r="E29" s="340" t="s">
        <v>80</v>
      </c>
      <c r="F29" s="341" t="s">
        <v>33</v>
      </c>
    </row>
    <row r="30" spans="1:6" ht="12.75">
      <c r="A30" s="44" t="s">
        <v>75</v>
      </c>
      <c r="B30" s="44" t="s">
        <v>87</v>
      </c>
      <c r="C30" s="43"/>
      <c r="D30" s="43"/>
      <c r="E30" s="344">
        <v>0</v>
      </c>
      <c r="F30" s="342"/>
    </row>
    <row r="31" spans="1:6" s="38" customFormat="1" ht="25.5" customHeight="1">
      <c r="A31" s="346"/>
      <c r="B31" s="347"/>
      <c r="C31" s="346"/>
      <c r="D31" s="349"/>
      <c r="E31" s="345"/>
      <c r="F31" s="348"/>
    </row>
    <row r="32" spans="1:6" ht="31.5" customHeight="1" thickBot="1">
      <c r="A32" s="44"/>
      <c r="B32" s="351"/>
      <c r="C32" s="346"/>
      <c r="D32" s="350"/>
      <c r="E32" s="343"/>
      <c r="F32" s="353"/>
    </row>
    <row r="33" spans="1:6" s="30" customFormat="1" ht="12.75">
      <c r="A33" s="23"/>
      <c r="B33" s="12"/>
      <c r="C33" s="23"/>
      <c r="D33" s="23"/>
      <c r="E33" s="48"/>
      <c r="F33" s="23"/>
    </row>
    <row r="34" spans="1:6" s="30" customFormat="1" ht="12.75">
      <c r="A34" s="23"/>
      <c r="B34" s="12"/>
      <c r="C34" s="23"/>
      <c r="D34" s="23"/>
      <c r="E34" s="48"/>
      <c r="F34" s="23"/>
    </row>
    <row r="35" ht="15" customHeight="1"/>
  </sheetData>
  <sheetProtection/>
  <mergeCells count="22">
    <mergeCell ref="D9:D10"/>
    <mergeCell ref="E9:E10"/>
    <mergeCell ref="S8:S10"/>
    <mergeCell ref="A7:B7"/>
    <mergeCell ref="R9:R10"/>
    <mergeCell ref="P8:R8"/>
    <mergeCell ref="Q9:Q10"/>
    <mergeCell ref="H9:H10"/>
    <mergeCell ref="M9:M10"/>
    <mergeCell ref="G9:G10"/>
    <mergeCell ref="O9:O10"/>
    <mergeCell ref="A9:A10"/>
    <mergeCell ref="I9:I10"/>
    <mergeCell ref="P9:P10"/>
    <mergeCell ref="F9:F10"/>
    <mergeCell ref="L9:L10"/>
    <mergeCell ref="K9:K10"/>
    <mergeCell ref="A28:F28"/>
    <mergeCell ref="J9:J10"/>
    <mergeCell ref="N9:N10"/>
    <mergeCell ref="B9:B10"/>
    <mergeCell ref="C9:C10"/>
  </mergeCells>
  <printOptions horizontalCentered="1" verticalCentered="1"/>
  <pageMargins left="0" right="0" top="0.5" bottom="0" header="0" footer="0"/>
  <pageSetup horizontalDpi="600" verticalDpi="600" orientation="landscape" paperSize="9" scale="51" r:id="rId3"/>
  <legacyDrawing r:id="rId2"/>
</worksheet>
</file>

<file path=xl/worksheets/sheet4.xml><?xml version="1.0" encoding="utf-8"?>
<worksheet xmlns="http://schemas.openxmlformats.org/spreadsheetml/2006/main" xmlns:r="http://schemas.openxmlformats.org/officeDocument/2006/relationships">
  <dimension ref="A1:L19"/>
  <sheetViews>
    <sheetView zoomScale="80" zoomScaleNormal="80" zoomScalePageLayoutView="0" workbookViewId="0" topLeftCell="A1">
      <selection activeCell="N8" sqref="N8"/>
    </sheetView>
  </sheetViews>
  <sheetFormatPr defaultColWidth="9.140625" defaultRowHeight="12.75"/>
  <cols>
    <col min="1" max="1" width="12.7109375" style="17" customWidth="1"/>
    <col min="2" max="2" width="61.140625" style="17" bestFit="1" customWidth="1"/>
    <col min="3" max="3" width="18.421875" style="17" customWidth="1"/>
    <col min="4" max="4" width="33.140625" style="0" customWidth="1"/>
    <col min="5" max="5" width="9.28125" style="17" customWidth="1"/>
    <col min="6" max="6" width="9.00390625" style="17" customWidth="1"/>
    <col min="7" max="7" width="10.00390625" style="17" customWidth="1"/>
    <col min="8" max="8" width="9.421875" style="17" customWidth="1"/>
    <col min="9" max="9" width="12.8515625" style="17" customWidth="1"/>
    <col min="10" max="10" width="52.00390625" style="63" customWidth="1"/>
  </cols>
  <sheetData>
    <row r="1" spans="1:12" ht="15.75">
      <c r="A1" s="264"/>
      <c r="B1" s="264"/>
      <c r="C1" s="264"/>
      <c r="D1" s="265"/>
      <c r="E1" s="264"/>
      <c r="F1" s="264"/>
      <c r="G1" s="264"/>
      <c r="H1" s="264"/>
      <c r="I1" s="264"/>
      <c r="J1" s="266"/>
      <c r="K1" s="265"/>
      <c r="L1" s="265"/>
    </row>
    <row r="2" spans="1:10" s="51" customFormat="1" ht="15.75">
      <c r="A2" s="61" t="s">
        <v>83</v>
      </c>
      <c r="B2" s="31"/>
      <c r="C2" s="175"/>
      <c r="E2" s="31"/>
      <c r="F2" s="31"/>
      <c r="G2" s="31"/>
      <c r="H2" s="31"/>
      <c r="I2" s="31"/>
      <c r="J2" s="82"/>
    </row>
    <row r="3" spans="1:12" s="63" customFormat="1" ht="18.75" customHeight="1">
      <c r="A3" s="267" t="s">
        <v>269</v>
      </c>
      <c r="B3" s="268"/>
      <c r="C3" s="269"/>
      <c r="D3" s="266"/>
      <c r="E3" s="268"/>
      <c r="F3" s="268"/>
      <c r="G3" s="268"/>
      <c r="H3" s="268"/>
      <c r="I3" s="268"/>
      <c r="J3" s="266"/>
      <c r="K3" s="266"/>
      <c r="L3" s="266"/>
    </row>
    <row r="4" spans="1:12" ht="16.5" thickBot="1">
      <c r="A4" s="264"/>
      <c r="B4" s="264"/>
      <c r="C4" s="264"/>
      <c r="D4" s="265"/>
      <c r="E4" s="264"/>
      <c r="F4" s="264"/>
      <c r="G4" s="264"/>
      <c r="H4" s="264"/>
      <c r="I4" s="264"/>
      <c r="J4" s="266"/>
      <c r="K4" s="265"/>
      <c r="L4" s="265"/>
    </row>
    <row r="5" spans="1:12" s="60" customFormat="1" ht="33.75" customHeight="1">
      <c r="A5" s="170" t="s">
        <v>61</v>
      </c>
      <c r="B5" s="81">
        <v>1110</v>
      </c>
      <c r="C5" s="85" t="s">
        <v>50</v>
      </c>
      <c r="D5" s="419" t="s">
        <v>186</v>
      </c>
      <c r="E5" s="420"/>
      <c r="F5" s="420"/>
      <c r="G5" s="420"/>
      <c r="H5" s="420"/>
      <c r="I5" s="421"/>
      <c r="J5" s="86" t="s">
        <v>33</v>
      </c>
      <c r="K5" s="215"/>
      <c r="L5" s="215"/>
    </row>
    <row r="6" spans="1:12" s="60" customFormat="1" ht="222.75" customHeight="1">
      <c r="A6" s="62" t="s">
        <v>65</v>
      </c>
      <c r="B6" s="270" t="s">
        <v>188</v>
      </c>
      <c r="C6" s="83"/>
      <c r="D6" s="171"/>
      <c r="E6" s="172"/>
      <c r="F6" s="172"/>
      <c r="G6" s="172"/>
      <c r="H6" s="172"/>
      <c r="I6" s="173"/>
      <c r="J6" s="271" t="s">
        <v>187</v>
      </c>
      <c r="K6" s="422"/>
      <c r="L6" s="423"/>
    </row>
    <row r="7" spans="1:12" s="60" customFormat="1" ht="15.75" customHeight="1">
      <c r="A7" s="84"/>
      <c r="B7" s="174"/>
      <c r="C7" s="165"/>
      <c r="D7" s="418" t="s">
        <v>72</v>
      </c>
      <c r="E7" s="418"/>
      <c r="F7" s="418"/>
      <c r="G7" s="418"/>
      <c r="H7" s="418"/>
      <c r="I7" s="418"/>
      <c r="J7" s="87" t="s">
        <v>69</v>
      </c>
      <c r="K7" s="215"/>
      <c r="L7" s="215"/>
    </row>
    <row r="8" spans="1:10" s="169" customFormat="1" ht="110.25">
      <c r="A8" s="416" t="s">
        <v>184</v>
      </c>
      <c r="B8" s="417"/>
      <c r="C8" s="165" t="s">
        <v>70</v>
      </c>
      <c r="D8" s="166" t="s">
        <v>185</v>
      </c>
      <c r="E8" s="62" t="s">
        <v>243</v>
      </c>
      <c r="F8" s="165" t="s">
        <v>244</v>
      </c>
      <c r="G8" s="165" t="s">
        <v>245</v>
      </c>
      <c r="H8" s="167" t="s">
        <v>241</v>
      </c>
      <c r="I8" s="168" t="s">
        <v>71</v>
      </c>
      <c r="J8" s="88"/>
    </row>
    <row r="9" spans="1:12" ht="131.25" customHeight="1">
      <c r="A9" s="272" t="s">
        <v>163</v>
      </c>
      <c r="B9" s="273" t="s">
        <v>189</v>
      </c>
      <c r="C9" s="176"/>
      <c r="D9" s="163"/>
      <c r="E9" s="163"/>
      <c r="F9" s="274"/>
      <c r="G9" s="274"/>
      <c r="H9" s="274"/>
      <c r="I9" s="275"/>
      <c r="J9" s="276" t="s">
        <v>262</v>
      </c>
      <c r="K9" s="265"/>
      <c r="L9" s="265"/>
    </row>
    <row r="10" spans="1:12" ht="93.75" customHeight="1">
      <c r="A10" s="272"/>
      <c r="B10" s="274"/>
      <c r="C10" s="277" t="s">
        <v>164</v>
      </c>
      <c r="D10" s="278" t="s">
        <v>190</v>
      </c>
      <c r="E10" s="279">
        <v>1224</v>
      </c>
      <c r="F10" s="280">
        <v>1470</v>
      </c>
      <c r="G10" s="280">
        <v>980</v>
      </c>
      <c r="H10" s="279">
        <v>750</v>
      </c>
      <c r="I10" s="281">
        <f>H10/G10</f>
        <v>0.7653061224489796</v>
      </c>
      <c r="J10" s="282" t="s">
        <v>255</v>
      </c>
      <c r="K10" s="262"/>
      <c r="L10" s="265"/>
    </row>
    <row r="11" spans="1:12" ht="126.75" customHeight="1">
      <c r="A11" s="272"/>
      <c r="B11" s="274"/>
      <c r="C11" s="277" t="s">
        <v>166</v>
      </c>
      <c r="D11" s="283" t="s">
        <v>167</v>
      </c>
      <c r="E11" s="284">
        <v>20</v>
      </c>
      <c r="F11" s="285">
        <v>30</v>
      </c>
      <c r="G11" s="285">
        <v>30</v>
      </c>
      <c r="H11" s="284">
        <v>27</v>
      </c>
      <c r="I11" s="281">
        <f>H11/G11</f>
        <v>0.9</v>
      </c>
      <c r="J11" s="282" t="s">
        <v>252</v>
      </c>
      <c r="K11" s="262"/>
      <c r="L11" s="265"/>
    </row>
    <row r="12" spans="1:12" ht="119.25" customHeight="1">
      <c r="A12" s="272"/>
      <c r="B12" s="286"/>
      <c r="C12" s="287" t="s">
        <v>168</v>
      </c>
      <c r="D12" s="288" t="s">
        <v>169</v>
      </c>
      <c r="E12" s="289">
        <v>30680</v>
      </c>
      <c r="F12" s="290">
        <v>25770</v>
      </c>
      <c r="G12" s="289">
        <v>25000</v>
      </c>
      <c r="H12" s="289">
        <v>25000</v>
      </c>
      <c r="I12" s="281">
        <f>H12/G12</f>
        <v>1</v>
      </c>
      <c r="J12" s="184" t="s">
        <v>196</v>
      </c>
      <c r="K12" s="262"/>
      <c r="L12" s="265"/>
    </row>
    <row r="13" spans="1:12" ht="49.5" customHeight="1">
      <c r="A13" s="291"/>
      <c r="B13" s="292"/>
      <c r="C13" s="287" t="s">
        <v>170</v>
      </c>
      <c r="D13" s="288" t="s">
        <v>171</v>
      </c>
      <c r="E13" s="293"/>
      <c r="F13" s="294">
        <v>44</v>
      </c>
      <c r="G13" s="293">
        <v>30</v>
      </c>
      <c r="H13" s="289">
        <v>30</v>
      </c>
      <c r="I13" s="281">
        <f>H13/G13</f>
        <v>1</v>
      </c>
      <c r="J13" s="164" t="s">
        <v>266</v>
      </c>
      <c r="K13" s="262"/>
      <c r="L13" s="265"/>
    </row>
    <row r="14" spans="1:12" ht="60" customHeight="1">
      <c r="A14" s="291" t="s">
        <v>172</v>
      </c>
      <c r="B14" s="352" t="s">
        <v>173</v>
      </c>
      <c r="C14" s="295"/>
      <c r="D14" s="296"/>
      <c r="E14" s="297"/>
      <c r="F14" s="298"/>
      <c r="G14" s="298"/>
      <c r="H14" s="299"/>
      <c r="I14" s="300"/>
      <c r="J14" s="276"/>
      <c r="K14" s="262"/>
      <c r="L14" s="265"/>
    </row>
    <row r="15" spans="1:12" ht="85.5" customHeight="1">
      <c r="A15" s="301"/>
      <c r="B15" s="286"/>
      <c r="C15" s="287" t="s">
        <v>174</v>
      </c>
      <c r="D15" s="283" t="s">
        <v>175</v>
      </c>
      <c r="E15" s="283">
        <v>7</v>
      </c>
      <c r="F15" s="283">
        <v>150</v>
      </c>
      <c r="G15" s="283">
        <v>100</v>
      </c>
      <c r="H15" s="290">
        <v>20</v>
      </c>
      <c r="I15" s="281">
        <f>H15/G15</f>
        <v>0.2</v>
      </c>
      <c r="J15" s="216" t="s">
        <v>240</v>
      </c>
      <c r="K15" s="262"/>
      <c r="L15" s="265"/>
    </row>
    <row r="16" spans="1:12" ht="57.75" customHeight="1">
      <c r="A16" s="302" t="s">
        <v>176</v>
      </c>
      <c r="B16" s="303" t="s">
        <v>177</v>
      </c>
      <c r="C16" s="274"/>
      <c r="D16" s="304"/>
      <c r="E16" s="305"/>
      <c r="F16" s="299"/>
      <c r="G16" s="299"/>
      <c r="H16" s="299"/>
      <c r="I16" s="275"/>
      <c r="J16" s="306"/>
      <c r="K16" s="262"/>
      <c r="L16" s="265"/>
    </row>
    <row r="17" spans="1:12" ht="81" customHeight="1">
      <c r="A17" s="302"/>
      <c r="B17" s="307"/>
      <c r="C17" s="287" t="s">
        <v>178</v>
      </c>
      <c r="D17" s="303" t="s">
        <v>179</v>
      </c>
      <c r="E17" s="278">
        <v>8</v>
      </c>
      <c r="F17" s="278">
        <v>10</v>
      </c>
      <c r="G17" s="278">
        <v>6</v>
      </c>
      <c r="H17" s="278">
        <v>4</v>
      </c>
      <c r="I17" s="281">
        <f>H17/G17</f>
        <v>0.6666666666666666</v>
      </c>
      <c r="J17" s="308" t="s">
        <v>242</v>
      </c>
      <c r="K17" s="262"/>
      <c r="L17" s="265"/>
    </row>
    <row r="18" spans="1:12" ht="59.25" customHeight="1">
      <c r="A18" s="302" t="s">
        <v>180</v>
      </c>
      <c r="B18" s="303" t="s">
        <v>181</v>
      </c>
      <c r="C18" s="304"/>
      <c r="D18" s="304"/>
      <c r="E18" s="305"/>
      <c r="F18" s="299"/>
      <c r="G18" s="299"/>
      <c r="H18" s="299"/>
      <c r="I18" s="275"/>
      <c r="J18" s="309"/>
      <c r="K18" s="265"/>
      <c r="L18" s="265"/>
    </row>
    <row r="19" spans="1:12" ht="60.75" customHeight="1" thickBot="1">
      <c r="A19" s="310"/>
      <c r="B19" s="311"/>
      <c r="C19" s="312" t="s">
        <v>182</v>
      </c>
      <c r="D19" s="313" t="s">
        <v>183</v>
      </c>
      <c r="E19" s="314">
        <v>16039</v>
      </c>
      <c r="F19" s="314">
        <v>40000</v>
      </c>
      <c r="G19" s="314">
        <v>17561</v>
      </c>
      <c r="H19" s="314">
        <v>17561</v>
      </c>
      <c r="I19" s="315">
        <f>H19/G19</f>
        <v>1</v>
      </c>
      <c r="J19" s="316" t="s">
        <v>268</v>
      </c>
      <c r="K19" s="262"/>
      <c r="L19" s="265"/>
    </row>
  </sheetData>
  <sheetProtection/>
  <mergeCells count="4">
    <mergeCell ref="A8:B8"/>
    <mergeCell ref="D7:I7"/>
    <mergeCell ref="D5:I5"/>
    <mergeCell ref="K6:L6"/>
  </mergeCells>
  <printOptions horizontalCentered="1" verticalCentered="1"/>
  <pageMargins left="0" right="0" top="0" bottom="0" header="0" footer="0"/>
  <pageSetup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dimension ref="A2:K35"/>
  <sheetViews>
    <sheetView zoomScale="90" zoomScaleNormal="90" zoomScalePageLayoutView="0" workbookViewId="0" topLeftCell="A1">
      <selection activeCell="M10" sqref="M10"/>
    </sheetView>
  </sheetViews>
  <sheetFormatPr defaultColWidth="9.140625" defaultRowHeight="12.75"/>
  <cols>
    <col min="1" max="1" width="13.00390625" style="152" customWidth="1"/>
    <col min="2" max="2" width="38.421875" style="66" customWidth="1"/>
    <col min="3" max="3" width="9.00390625" style="66" customWidth="1"/>
    <col min="4" max="4" width="12.28125" style="66" customWidth="1"/>
    <col min="5" max="5" width="13.140625" style="66" customWidth="1"/>
    <col min="6" max="6" width="14.140625" style="66" customWidth="1"/>
    <col min="7" max="7" width="11.421875" style="66" customWidth="1"/>
    <col min="8" max="8" width="12.57421875" style="66" customWidth="1"/>
    <col min="9" max="9" width="12.140625" style="66" customWidth="1"/>
    <col min="10" max="10" width="9.8515625" style="66" customWidth="1"/>
    <col min="11" max="11" width="72.57421875" style="66" customWidth="1"/>
    <col min="12" max="12" width="14.421875" style="66" customWidth="1"/>
    <col min="13" max="16384" width="9.140625" style="66" customWidth="1"/>
  </cols>
  <sheetData>
    <row r="2" spans="1:9" s="76" customFormat="1" ht="15.75">
      <c r="A2" s="75" t="s">
        <v>84</v>
      </c>
      <c r="C2" s="77"/>
      <c r="G2" s="78"/>
      <c r="H2" s="78"/>
      <c r="I2" s="78"/>
    </row>
    <row r="3" spans="1:9" s="70" customFormat="1" ht="15.75">
      <c r="A3" s="150"/>
      <c r="G3" s="71"/>
      <c r="H3" s="71"/>
      <c r="I3" s="71"/>
    </row>
    <row r="4" spans="1:9" s="73" customFormat="1" ht="15.75">
      <c r="A4" s="151" t="s">
        <v>67</v>
      </c>
      <c r="C4" s="72"/>
      <c r="G4" s="74"/>
      <c r="H4" s="74"/>
      <c r="I4" s="74"/>
    </row>
    <row r="5" spans="3:9" ht="15.75" thickBot="1">
      <c r="C5" s="65"/>
      <c r="E5" s="65"/>
      <c r="F5" s="65"/>
      <c r="G5" s="67"/>
      <c r="H5" s="67"/>
      <c r="I5" s="67"/>
    </row>
    <row r="6" spans="1:11" ht="33" customHeight="1">
      <c r="A6" s="424" t="s">
        <v>39</v>
      </c>
      <c r="B6" s="432" t="s">
        <v>51</v>
      </c>
      <c r="C6" s="160" t="s">
        <v>52</v>
      </c>
      <c r="D6" s="160" t="s">
        <v>53</v>
      </c>
      <c r="E6" s="160" t="s">
        <v>66</v>
      </c>
      <c r="F6" s="160" t="s">
        <v>40</v>
      </c>
      <c r="G6" s="432" t="s">
        <v>149</v>
      </c>
      <c r="H6" s="432" t="s">
        <v>55</v>
      </c>
      <c r="I6" s="432" t="s">
        <v>270</v>
      </c>
      <c r="J6" s="432" t="s">
        <v>56</v>
      </c>
      <c r="K6" s="427" t="s">
        <v>33</v>
      </c>
    </row>
    <row r="7" spans="1:11" ht="19.5" customHeight="1">
      <c r="A7" s="425"/>
      <c r="B7" s="430"/>
      <c r="C7" s="161" t="s">
        <v>34</v>
      </c>
      <c r="D7" s="161" t="s">
        <v>57</v>
      </c>
      <c r="E7" s="161" t="s">
        <v>57</v>
      </c>
      <c r="F7" s="430" t="s">
        <v>36</v>
      </c>
      <c r="G7" s="430"/>
      <c r="H7" s="430"/>
      <c r="I7" s="430"/>
      <c r="J7" s="430"/>
      <c r="K7" s="428"/>
    </row>
    <row r="8" spans="1:11" ht="60.75" customHeight="1" thickBot="1">
      <c r="A8" s="426"/>
      <c r="B8" s="431"/>
      <c r="C8" s="162" t="s">
        <v>35</v>
      </c>
      <c r="D8" s="162" t="s">
        <v>35</v>
      </c>
      <c r="E8" s="162" t="s">
        <v>35</v>
      </c>
      <c r="F8" s="431"/>
      <c r="G8" s="431"/>
      <c r="H8" s="431"/>
      <c r="I8" s="431"/>
      <c r="J8" s="431"/>
      <c r="K8" s="429"/>
    </row>
    <row r="9" spans="1:11" ht="78.75" customHeight="1">
      <c r="A9" s="132" t="s">
        <v>120</v>
      </c>
      <c r="B9" s="127" t="s">
        <v>121</v>
      </c>
      <c r="C9" s="138"/>
      <c r="D9" s="139" t="s">
        <v>122</v>
      </c>
      <c r="E9" s="139" t="s">
        <v>123</v>
      </c>
      <c r="F9" s="138"/>
      <c r="G9" s="138">
        <v>8238</v>
      </c>
      <c r="H9" s="138"/>
      <c r="I9" s="140"/>
      <c r="J9" s="140"/>
      <c r="K9" s="141" t="s">
        <v>257</v>
      </c>
    </row>
    <row r="10" spans="1:11" ht="34.5" customHeight="1">
      <c r="A10" s="133" t="s">
        <v>124</v>
      </c>
      <c r="B10" s="128" t="s">
        <v>125</v>
      </c>
      <c r="C10" s="142"/>
      <c r="D10" s="143" t="s">
        <v>122</v>
      </c>
      <c r="E10" s="143" t="s">
        <v>123</v>
      </c>
      <c r="F10" s="142"/>
      <c r="G10" s="142">
        <v>5850</v>
      </c>
      <c r="H10" s="142"/>
      <c r="I10" s="144"/>
      <c r="J10" s="144"/>
      <c r="K10" s="145" t="s">
        <v>156</v>
      </c>
    </row>
    <row r="11" spans="1:11" ht="48.75" customHeight="1">
      <c r="A11" s="133" t="s">
        <v>126</v>
      </c>
      <c r="B11" s="128" t="s">
        <v>127</v>
      </c>
      <c r="C11" s="144"/>
      <c r="D11" s="143" t="s">
        <v>128</v>
      </c>
      <c r="E11" s="143" t="s">
        <v>129</v>
      </c>
      <c r="F11" s="142"/>
      <c r="G11" s="144">
        <v>7000</v>
      </c>
      <c r="H11" s="144">
        <v>735</v>
      </c>
      <c r="I11" s="144"/>
      <c r="J11" s="144">
        <v>735</v>
      </c>
      <c r="K11" s="145" t="s">
        <v>157</v>
      </c>
    </row>
    <row r="12" spans="1:11" ht="43.5" customHeight="1">
      <c r="A12" s="133" t="s">
        <v>130</v>
      </c>
      <c r="B12" s="128" t="s">
        <v>131</v>
      </c>
      <c r="C12" s="144"/>
      <c r="D12" s="143" t="s">
        <v>122</v>
      </c>
      <c r="E12" s="143" t="s">
        <v>132</v>
      </c>
      <c r="F12" s="143"/>
      <c r="G12" s="144">
        <v>46900</v>
      </c>
      <c r="H12" s="144"/>
      <c r="I12" s="144"/>
      <c r="J12" s="144"/>
      <c r="K12" s="126" t="s">
        <v>158</v>
      </c>
    </row>
    <row r="13" spans="1:11" ht="41.25" customHeight="1">
      <c r="A13" s="133" t="s">
        <v>133</v>
      </c>
      <c r="B13" s="128" t="s">
        <v>134</v>
      </c>
      <c r="C13" s="144"/>
      <c r="D13" s="143" t="s">
        <v>122</v>
      </c>
      <c r="E13" s="143" t="s">
        <v>123</v>
      </c>
      <c r="F13" s="144"/>
      <c r="G13" s="144">
        <v>5100</v>
      </c>
      <c r="H13" s="144"/>
      <c r="I13" s="144">
        <v>100</v>
      </c>
      <c r="J13" s="144">
        <v>100</v>
      </c>
      <c r="K13" s="145" t="s">
        <v>159</v>
      </c>
    </row>
    <row r="14" spans="1:11" ht="36.75" customHeight="1">
      <c r="A14" s="133" t="s">
        <v>135</v>
      </c>
      <c r="B14" s="128" t="s">
        <v>136</v>
      </c>
      <c r="C14" s="144"/>
      <c r="D14" s="143"/>
      <c r="E14" s="143"/>
      <c r="F14" s="144"/>
      <c r="G14" s="144">
        <v>4000</v>
      </c>
      <c r="H14" s="142"/>
      <c r="I14" s="142"/>
      <c r="J14" s="142"/>
      <c r="K14" s="145" t="s">
        <v>160</v>
      </c>
    </row>
    <row r="15" spans="1:11" ht="47.25" customHeight="1">
      <c r="A15" s="134" t="s">
        <v>137</v>
      </c>
      <c r="B15" s="129" t="s">
        <v>153</v>
      </c>
      <c r="C15" s="144"/>
      <c r="D15" s="143" t="s">
        <v>122</v>
      </c>
      <c r="E15" s="143" t="s">
        <v>123</v>
      </c>
      <c r="F15" s="142"/>
      <c r="G15" s="142">
        <v>712</v>
      </c>
      <c r="H15" s="142"/>
      <c r="I15" s="142">
        <v>421</v>
      </c>
      <c r="J15" s="142">
        <v>421</v>
      </c>
      <c r="K15" s="145" t="s">
        <v>161</v>
      </c>
    </row>
    <row r="16" spans="1:11" ht="47.25" customHeight="1">
      <c r="A16" s="158" t="s">
        <v>155</v>
      </c>
      <c r="B16" s="129" t="s">
        <v>259</v>
      </c>
      <c r="C16" s="144"/>
      <c r="D16" s="143"/>
      <c r="E16" s="143" t="s">
        <v>123</v>
      </c>
      <c r="F16" s="142"/>
      <c r="G16" s="142">
        <v>192</v>
      </c>
      <c r="H16" s="142"/>
      <c r="I16" s="142"/>
      <c r="J16" s="142"/>
      <c r="K16" s="145" t="s">
        <v>260</v>
      </c>
    </row>
    <row r="17" spans="1:11" ht="39.75" customHeight="1">
      <c r="A17" s="159" t="s">
        <v>138</v>
      </c>
      <c r="B17" s="129" t="s">
        <v>139</v>
      </c>
      <c r="C17" s="142">
        <v>15000</v>
      </c>
      <c r="D17" s="143" t="s">
        <v>122</v>
      </c>
      <c r="E17" s="143" t="s">
        <v>123</v>
      </c>
      <c r="F17" s="142"/>
      <c r="G17" s="142">
        <v>15000</v>
      </c>
      <c r="H17" s="142"/>
      <c r="I17" s="142"/>
      <c r="J17" s="142"/>
      <c r="K17" s="145" t="s">
        <v>258</v>
      </c>
    </row>
    <row r="18" spans="1:11" ht="41.25" customHeight="1">
      <c r="A18" s="133" t="s">
        <v>140</v>
      </c>
      <c r="B18" s="129" t="s">
        <v>141</v>
      </c>
      <c r="C18" s="142"/>
      <c r="D18" s="143" t="s">
        <v>122</v>
      </c>
      <c r="E18" s="143" t="s">
        <v>123</v>
      </c>
      <c r="F18" s="142"/>
      <c r="G18" s="142">
        <v>100</v>
      </c>
      <c r="H18" s="142"/>
      <c r="I18" s="142"/>
      <c r="J18" s="142"/>
      <c r="K18" s="145" t="s">
        <v>162</v>
      </c>
    </row>
    <row r="19" spans="1:11" ht="33" customHeight="1">
      <c r="A19" s="133" t="s">
        <v>133</v>
      </c>
      <c r="B19" s="129" t="s">
        <v>261</v>
      </c>
      <c r="C19" s="142"/>
      <c r="D19" s="143"/>
      <c r="E19" s="143" t="s">
        <v>123</v>
      </c>
      <c r="F19" s="142"/>
      <c r="G19" s="142">
        <v>100</v>
      </c>
      <c r="H19" s="142"/>
      <c r="I19" s="142"/>
      <c r="J19" s="142"/>
      <c r="K19" s="145" t="s">
        <v>162</v>
      </c>
    </row>
    <row r="20" spans="1:11" ht="32.25" customHeight="1">
      <c r="A20" s="133" t="s">
        <v>142</v>
      </c>
      <c r="B20" s="129" t="s">
        <v>143</v>
      </c>
      <c r="C20" s="142"/>
      <c r="D20" s="143" t="s">
        <v>122</v>
      </c>
      <c r="E20" s="143" t="s">
        <v>123</v>
      </c>
      <c r="F20" s="142"/>
      <c r="G20" s="142">
        <v>200</v>
      </c>
      <c r="H20" s="142"/>
      <c r="I20" s="142"/>
      <c r="J20" s="142"/>
      <c r="K20" s="145" t="s">
        <v>162</v>
      </c>
    </row>
    <row r="21" spans="1:11" ht="39.75" customHeight="1">
      <c r="A21" s="135" t="s">
        <v>144</v>
      </c>
      <c r="B21" s="129" t="s">
        <v>145</v>
      </c>
      <c r="C21" s="142"/>
      <c r="D21" s="143" t="s">
        <v>122</v>
      </c>
      <c r="E21" s="143" t="s">
        <v>123</v>
      </c>
      <c r="F21" s="142"/>
      <c r="G21" s="142">
        <v>1208</v>
      </c>
      <c r="H21" s="142"/>
      <c r="I21" s="142">
        <v>1113</v>
      </c>
      <c r="J21" s="142">
        <v>1113</v>
      </c>
      <c r="K21" s="145" t="s">
        <v>161</v>
      </c>
    </row>
    <row r="22" spans="1:11" ht="63" customHeight="1">
      <c r="A22" s="136" t="s">
        <v>124</v>
      </c>
      <c r="B22" s="130" t="s">
        <v>146</v>
      </c>
      <c r="C22" s="146"/>
      <c r="D22" s="143" t="s">
        <v>122</v>
      </c>
      <c r="E22" s="143" t="s">
        <v>123</v>
      </c>
      <c r="F22" s="146"/>
      <c r="G22" s="146">
        <v>610</v>
      </c>
      <c r="H22" s="146"/>
      <c r="I22" s="146">
        <v>533</v>
      </c>
      <c r="J22" s="146">
        <v>533</v>
      </c>
      <c r="K22" s="145" t="s">
        <v>161</v>
      </c>
    </row>
    <row r="23" spans="1:11" ht="56.25" customHeight="1" thickBot="1">
      <c r="A23" s="137" t="s">
        <v>120</v>
      </c>
      <c r="B23" s="131" t="s">
        <v>147</v>
      </c>
      <c r="C23" s="147"/>
      <c r="D23" s="148" t="s">
        <v>122</v>
      </c>
      <c r="E23" s="148" t="s">
        <v>123</v>
      </c>
      <c r="F23" s="147"/>
      <c r="G23" s="147">
        <v>390</v>
      </c>
      <c r="H23" s="147"/>
      <c r="I23" s="147">
        <v>322</v>
      </c>
      <c r="J23" s="147">
        <v>322</v>
      </c>
      <c r="K23" s="145" t="s">
        <v>161</v>
      </c>
    </row>
    <row r="24" spans="1:11" ht="15">
      <c r="A24" s="153"/>
      <c r="B24" s="115"/>
      <c r="C24" s="116"/>
      <c r="D24" s="114"/>
      <c r="E24" s="114"/>
      <c r="F24" s="116"/>
      <c r="G24" s="116"/>
      <c r="H24" s="116"/>
      <c r="I24" s="116"/>
      <c r="J24" s="116"/>
      <c r="K24" s="114"/>
    </row>
    <row r="25" spans="1:11" ht="15">
      <c r="A25" s="153"/>
      <c r="B25" s="115"/>
      <c r="C25" s="116"/>
      <c r="D25" s="114"/>
      <c r="E25" s="114"/>
      <c r="F25" s="116"/>
      <c r="G25" s="116"/>
      <c r="H25" s="116"/>
      <c r="I25" s="116"/>
      <c r="J25" s="116"/>
      <c r="K25" s="114"/>
    </row>
    <row r="26" spans="7:9" ht="15">
      <c r="G26" s="67"/>
      <c r="H26" s="67"/>
      <c r="I26" s="67"/>
    </row>
    <row r="27" spans="1:11" ht="15.75">
      <c r="A27" s="151" t="s">
        <v>68</v>
      </c>
      <c r="B27" s="73"/>
      <c r="C27" s="73"/>
      <c r="D27" s="73"/>
      <c r="E27" s="73"/>
      <c r="F27" s="73"/>
      <c r="G27" s="74"/>
      <c r="H27" s="74"/>
      <c r="I27" s="74"/>
      <c r="J27" s="73"/>
      <c r="K27" s="73"/>
    </row>
    <row r="28" spans="3:9" ht="16.5" thickBot="1">
      <c r="C28" s="79"/>
      <c r="D28" s="68"/>
      <c r="E28" s="65"/>
      <c r="F28" s="65"/>
      <c r="G28" s="68"/>
      <c r="H28" s="69"/>
      <c r="I28" s="69"/>
    </row>
    <row r="29" spans="1:11" ht="30" customHeight="1">
      <c r="A29" s="424" t="s">
        <v>39</v>
      </c>
      <c r="B29" s="433" t="s">
        <v>51</v>
      </c>
      <c r="C29" s="80" t="s">
        <v>37</v>
      </c>
      <c r="D29" s="80" t="s">
        <v>52</v>
      </c>
      <c r="E29" s="80" t="s">
        <v>53</v>
      </c>
      <c r="F29" s="80" t="s">
        <v>54</v>
      </c>
      <c r="G29" s="80" t="s">
        <v>148</v>
      </c>
      <c r="H29" s="433" t="s">
        <v>149</v>
      </c>
      <c r="I29" s="433" t="s">
        <v>150</v>
      </c>
      <c r="J29" s="433" t="s">
        <v>55</v>
      </c>
      <c r="K29" s="435" t="s">
        <v>56</v>
      </c>
    </row>
    <row r="30" spans="1:11" ht="12.75">
      <c r="A30" s="425"/>
      <c r="B30" s="434"/>
      <c r="C30" s="64" t="s">
        <v>38</v>
      </c>
      <c r="D30" s="64" t="s">
        <v>34</v>
      </c>
      <c r="E30" s="64" t="s">
        <v>57</v>
      </c>
      <c r="F30" s="64" t="s">
        <v>57</v>
      </c>
      <c r="G30" s="64" t="s">
        <v>36</v>
      </c>
      <c r="H30" s="434"/>
      <c r="I30" s="434"/>
      <c r="J30" s="434"/>
      <c r="K30" s="436"/>
    </row>
    <row r="31" spans="1:11" ht="56.25" customHeight="1" thickBot="1">
      <c r="A31" s="425"/>
      <c r="B31" s="434"/>
      <c r="C31" s="64"/>
      <c r="D31" s="64" t="s">
        <v>35</v>
      </c>
      <c r="E31" s="64" t="s">
        <v>35</v>
      </c>
      <c r="F31" s="64" t="s">
        <v>35</v>
      </c>
      <c r="G31" s="64"/>
      <c r="H31" s="434"/>
      <c r="I31" s="434"/>
      <c r="J31" s="434"/>
      <c r="K31" s="436"/>
    </row>
    <row r="32" spans="1:11" ht="54.75" customHeight="1">
      <c r="A32" s="154" t="s">
        <v>151</v>
      </c>
      <c r="B32" s="149" t="s">
        <v>152</v>
      </c>
      <c r="C32" s="110"/>
      <c r="D32" s="110"/>
      <c r="E32" s="117"/>
      <c r="F32" s="118"/>
      <c r="G32" s="119"/>
      <c r="H32" s="110">
        <v>110000</v>
      </c>
      <c r="I32" s="110"/>
      <c r="J32" s="110"/>
      <c r="K32" s="120" t="s">
        <v>154</v>
      </c>
    </row>
    <row r="33" spans="1:11" ht="15.75">
      <c r="A33" s="155"/>
      <c r="B33" s="121"/>
      <c r="C33" s="111"/>
      <c r="D33" s="122"/>
      <c r="E33" s="123"/>
      <c r="F33" s="123"/>
      <c r="G33" s="112"/>
      <c r="H33" s="111"/>
      <c r="I33" s="111"/>
      <c r="J33" s="112"/>
      <c r="K33" s="124"/>
    </row>
    <row r="34" spans="1:11" ht="15.75">
      <c r="A34" s="156"/>
      <c r="B34" s="112"/>
      <c r="C34" s="112"/>
      <c r="D34" s="112"/>
      <c r="E34" s="112"/>
      <c r="F34" s="112"/>
      <c r="G34" s="112"/>
      <c r="H34" s="112"/>
      <c r="I34" s="112"/>
      <c r="J34" s="112"/>
      <c r="K34" s="124"/>
    </row>
    <row r="35" spans="1:11" ht="16.5" thickBot="1">
      <c r="A35" s="157"/>
      <c r="B35" s="113"/>
      <c r="C35" s="113"/>
      <c r="D35" s="113"/>
      <c r="E35" s="113"/>
      <c r="F35" s="113"/>
      <c r="G35" s="113"/>
      <c r="H35" s="113"/>
      <c r="I35" s="113"/>
      <c r="J35" s="113"/>
      <c r="K35" s="125"/>
    </row>
  </sheetData>
  <sheetProtection/>
  <mergeCells count="14">
    <mergeCell ref="A29:A31"/>
    <mergeCell ref="B29:B31"/>
    <mergeCell ref="H29:H31"/>
    <mergeCell ref="I29:I31"/>
    <mergeCell ref="J29:J31"/>
    <mergeCell ref="K29:K31"/>
    <mergeCell ref="A6:A8"/>
    <mergeCell ref="K6:K8"/>
    <mergeCell ref="F7:F8"/>
    <mergeCell ref="B6:B8"/>
    <mergeCell ref="G6:G8"/>
    <mergeCell ref="H6:H8"/>
    <mergeCell ref="I6:I8"/>
    <mergeCell ref="J6:J8"/>
  </mergeCells>
  <printOptions horizontalCentered="1" verticalCentered="1"/>
  <pageMargins left="0" right="0" top="0.75"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Dhimitra Ilias</cp:lastModifiedBy>
  <cp:lastPrinted>2022-10-03T07:58:01Z</cp:lastPrinted>
  <dcterms:created xsi:type="dcterms:W3CDTF">2006-01-12T07:01:41Z</dcterms:created>
  <dcterms:modified xsi:type="dcterms:W3CDTF">2022-10-06T12:19:47Z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