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635" tabRatio="715" activeTab="4"/>
  </bookViews>
  <sheets>
    <sheet name="Aneksi nr.1" sheetId="1" r:id="rId1"/>
    <sheet name="Aneksi nr.2" sheetId="2" r:id="rId2"/>
    <sheet name="Aneksi nr. 3 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 localSheetId="2">[48]![Macros Import].qbop</definedName>
    <definedName name="[MacrosImport].qbop">[48]![Macros Import].qbop</definedName>
    <definedName name="\A" localSheetId="2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2" hidden="1">'[51]DAILY from archive'!#REF!</definedName>
    <definedName name="__123Graph_A" hidden="1">'[51]DAILY from archive'!#REF!</definedName>
    <definedName name="__123Graph_AADVANCE" localSheetId="2" hidden="1">#REF!</definedName>
    <definedName name="__123Graph_AADVANCE" hidden="1">#REF!</definedName>
    <definedName name="__123Graph_ACPI/ER_LOG" localSheetId="2" hidden="1">'[1]ER'!#REF!</definedName>
    <definedName name="__123Graph_ACPI/ER_LOG" hidden="1">'[1]ER'!#REF!</definedName>
    <definedName name="__123Graph_ACUMCHANGE" localSheetId="2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2" hidden="1">'[39]DAILY from archive'!#REF!</definedName>
    <definedName name="__123Graph_ADAILYRATE" hidden="1">'[39]DAILY from archive'!#REF!</definedName>
    <definedName name="__123Graph_AGRAPH1" localSheetId="2" hidden="1">'[8]M'!#REF!</definedName>
    <definedName name="__123Graph_AGRAPH1" hidden="1">'[8]M'!#REF!</definedName>
    <definedName name="__123Graph_AGRAPH2" localSheetId="2" hidden="1">'[8]M'!#REF!</definedName>
    <definedName name="__123Graph_AGRAPH2" hidden="1">'[8]M'!#REF!</definedName>
    <definedName name="__123Graph_AGRAPH3" localSheetId="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2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2" hidden="1">'[50]revagtrim'!#REF!</definedName>
    <definedName name="__123Graph_B" hidden="1">'[50]revagtrim'!#REF!</definedName>
    <definedName name="__123Graph_BCPI/ER_LOG" localSheetId="2" hidden="1">'[1]ER'!#REF!</definedName>
    <definedName name="__123Graph_BCPI/ER_LOG" hidden="1">'[1]ER'!#REF!</definedName>
    <definedName name="__123Graph_BCUMCHANGE" localSheetId="2" hidden="1">'[39]DAILY from archive'!#REF!</definedName>
    <definedName name="__123Graph_BCUMCHANGE" hidden="1">'[39]DAILY from archive'!#REF!</definedName>
    <definedName name="__123Graph_BDAILYEXR" localSheetId="2" hidden="1">'[39]DAILY from archive'!#REF!</definedName>
    <definedName name="__123Graph_BDAILYEXR" hidden="1">'[39]DAILY from archive'!#REF!</definedName>
    <definedName name="__123Graph_BDAILYRATE" localSheetId="2" hidden="1">'[39]DAILY from archive'!#REF!</definedName>
    <definedName name="__123Graph_BDAILYRATE" hidden="1">'[39]DAILY from archive'!#REF!</definedName>
    <definedName name="__123Graph_BIBA/IBRD" localSheetId="2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2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2" hidden="1">'[50]revagtrim'!#REF!</definedName>
    <definedName name="__123Graph_C" hidden="1">'[50]revagtrim'!#REF!</definedName>
    <definedName name="__123Graph_CDAILYEXR" localSheetId="2" hidden="1">'[39]DAILY from archive'!#REF!</definedName>
    <definedName name="__123Graph_CDAILYEXR" hidden="1">'[39]DAILY from archive'!#REF!</definedName>
    <definedName name="__123Graph_CDAILYRATE" localSheetId="2" hidden="1">'[39]DAILY from archive'!#REF!</definedName>
    <definedName name="__123Graph_CDAILYRATE" hidden="1">'[39]DAILY from archive'!#REF!</definedName>
    <definedName name="__123Graph_CREER" localSheetId="2" hidden="1">'[1]ER'!#REF!</definedName>
    <definedName name="__123Graph_CREER" hidden="1">'[1]ER'!#REF!</definedName>
    <definedName name="__123Graph_D" localSheetId="2" hidden="1">'[5]SEI'!#REF!</definedName>
    <definedName name="__123Graph_D" hidden="1">'[5]SEI'!#REF!</definedName>
    <definedName name="__123Graph_DDAILYEXR" localSheetId="2" hidden="1">'[39]DAILY from archive'!#REF!</definedName>
    <definedName name="__123Graph_DDAILYEXR" hidden="1">'[39]DAILY from archive'!#REF!</definedName>
    <definedName name="__123Graph_DDAILYRATE" localSheetId="2" hidden="1">'[39]DAILY from archive'!#REF!</definedName>
    <definedName name="__123Graph_DDAILYRATE" hidden="1">'[39]DAILY from archive'!#REF!</definedName>
    <definedName name="__123Graph_E" localSheetId="2" hidden="1">'[5]SEI'!#REF!</definedName>
    <definedName name="__123Graph_E" hidden="1">'[5]SEI'!#REF!</definedName>
    <definedName name="__123Graph_EDAILYEXR" localSheetId="2" hidden="1">'[39]DAILY from archive'!#REF!</definedName>
    <definedName name="__123Graph_EDAILYEXR" hidden="1">'[39]DAILY from archive'!#REF!</definedName>
    <definedName name="__123Graph_F" localSheetId="2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2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2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2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2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2">'[43]Bask_fd'!#REF!</definedName>
    <definedName name="basktinf">'[43]Bask_fd'!#REF!</definedName>
    <definedName name="basktinf12\" localSheetId="2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2">#REF!</definedName>
    <definedName name="cont">#REF!</definedName>
    <definedName name="CONTENTS">#REF!</definedName>
    <definedName name="Copyfrom">#REF!</definedName>
    <definedName name="COUNTER" localSheetId="2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2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2">'[35]2003'!#REF!</definedName>
    <definedName name="Dhjetor_Ar_TOT_Lek">'[35]2003'!#REF!</definedName>
    <definedName name="Dhjetor_Ar_TOT_Valute" localSheetId="2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2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2">'[35]2003'!#REF!</definedName>
    <definedName name="Gusht_Ar_TOT_Lek">'[35]2003'!#REF!</definedName>
    <definedName name="Gusht_Ar_TOT_Valute" localSheetId="2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2">'[35]2003'!#REF!</definedName>
    <definedName name="Janar_Ar_TOT_Lek">'[35]2003'!#REF!</definedName>
    <definedName name="Janar_Ar_TOT_Valute" localSheetId="2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2">'[35]2003'!#REF!</definedName>
    <definedName name="Korrik_Ar_TOT_Lek">'[35]2003'!#REF!</definedName>
    <definedName name="Korrik_Ar_TOT_Valute" localSheetId="2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2">#REF!</definedName>
    <definedName name="MACRO">#REF!</definedName>
    <definedName name="MACROS">#REF!</definedName>
    <definedName name="Maj_Ar_TOT_Lek" localSheetId="2">'[35]2003'!#REF!</definedName>
    <definedName name="Maj_Ar_TOT_Lek">'[35]2003'!#REF!</definedName>
    <definedName name="Maj_Ar_TOT_Valute" localSheetId="2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2">#REF!</definedName>
    <definedName name="MIDDLE">#REF!</definedName>
    <definedName name="MNT_1_TB">#REF!</definedName>
    <definedName name="MNT_2_TB">#REF!</definedName>
    <definedName name="MNT_3_TB">#REF!</definedName>
    <definedName name="mod1.03" localSheetId="2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2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2">'[35]2003'!#REF!</definedName>
    <definedName name="Nentor_Ar_TOT_Lek">'[35]2003'!#REF!</definedName>
    <definedName name="Nentor_Ar_TOT_Valute" localSheetId="2">'[35]2003'!#REF!</definedName>
    <definedName name="Nentor_Ar_TOT_Valute">'[35]2003'!#REF!</definedName>
    <definedName name="newname" localSheetId="2" hidden="1">'[20]ER'!#REF!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2">'[16]Model'!#REF!</definedName>
    <definedName name="NFP_VE">'[16]Model'!#REF!</definedName>
    <definedName name="NFP_VE_1" localSheetId="2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2">#REF!</definedName>
    <definedName name="outl">#REF!</definedName>
    <definedName name="outl2">#REF!</definedName>
    <definedName name="OUTLOOK">#REF!</definedName>
    <definedName name="OUTLOOK2">#REF!</definedName>
    <definedName name="p" localSheetId="2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2">'[16]Model'!#REF!</definedName>
    <definedName name="PEOP">'[16]Model'!#REF!</definedName>
    <definedName name="PEOP_1" localSheetId="2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2">'[35]2003'!#REF!</definedName>
    <definedName name="Prill_Ar_TOT_Lek">'[35]2003'!#REF!</definedName>
    <definedName name="Prill_Ar_TOT_Valute" localSheetId="2">'[35]2003'!#REF!</definedName>
    <definedName name="Prill_Ar_TOT_Valute">'[35]2003'!#REF!</definedName>
    <definedName name="print">#REF!</definedName>
    <definedName name="_xlnm.Print_Area" localSheetId="2">'Aneksi nr. 3 '!$A$1:$V$29</definedName>
    <definedName name="_xlnm.Print_Area" localSheetId="3">'Aneksi nr. 4'!$A$1:$J$20</definedName>
    <definedName name="_xlnm.Print_Area" localSheetId="4">'Aneksi nr. 5'!$A$1:$L$25</definedName>
    <definedName name="_xlnm.Print_Area" localSheetId="0">'Aneksi nr.1'!$A$1:$I$23</definedName>
    <definedName name="_xlnm.Print_Area" localSheetId="1">'Aneksi nr.2'!$A$1:$I$31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2">'[35]2003'!#REF!</definedName>
    <definedName name="Qershor_Ar_TOT_Lek">'[35]2003'!#REF!</definedName>
    <definedName name="Qershor_Ar_TOT_Valute" localSheetId="2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2">'[35]2003'!#REF!</definedName>
    <definedName name="Shkurt_Ar_TOT_Lek">'[35]2003'!#REF!</definedName>
    <definedName name="Shkurt_Ar_TOT_Valute" localSheetId="2">'[35]2003'!#REF!</definedName>
    <definedName name="Shkurt_Ar_TOT_Valute">'[35]2003'!#REF!</definedName>
    <definedName name="Shtator_Ar_TOT_Lek" localSheetId="2">'[35]2003'!#REF!</definedName>
    <definedName name="Shtator_Ar_TOT_Lek">'[35]2003'!#REF!</definedName>
    <definedName name="Shtator_Ar_TOT_Valute" localSheetId="2">'[35]2003'!#REF!</definedName>
    <definedName name="Shtator_Ar_TOT_Valute">'[35]2003'!#REF!</definedName>
    <definedName name="STOP" localSheetId="2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2">#REF!</definedName>
    <definedName name="tab11">#REF!</definedName>
    <definedName name="tab12" localSheetId="2">#REF!</definedName>
    <definedName name="tab12">#REF!</definedName>
    <definedName name="tab13">#REF!</definedName>
    <definedName name="tab14" localSheetId="2">#REF!</definedName>
    <definedName name="tab14">#REF!</definedName>
    <definedName name="tab15" localSheetId="2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2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2">#REF!</definedName>
    <definedName name="TABLE14">#REF!</definedName>
    <definedName name="TABLE15" localSheetId="2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2">'[35]2003'!#REF!</definedName>
    <definedName name="Tetor_Ar_TOT_Lek">'[35]2003'!#REF!</definedName>
    <definedName name="Tetor_Ar_TOT_Valute" localSheetId="2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2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<sst xmlns="http://schemas.openxmlformats.org/spreadsheetml/2006/main" count="273" uniqueCount="197">
  <si>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</si>
  <si>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</si>
  <si>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</si>
  <si>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</si>
  <si>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</si>
  <si>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</si>
  <si>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</si>
  <si>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</si>
  <si>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</si>
  <si>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</si>
  <si>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</si>
  <si>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</si>
  <si>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</si>
  <si>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</si>
  <si>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</si>
  <si>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</si>
  <si>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</si>
  <si>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</si>
  <si>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</si>
  <si>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</si>
  <si>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</si>
  <si>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</si>
  <si>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</si>
  <si>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</si>
  <si>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</si>
  <si>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</si>
  <si>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</si>
  <si>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</si>
  <si>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</si>
  <si>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</si>
  <si>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</si>
  <si>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</si>
  <si>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</si>
  <si>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</si>
  <si>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</si>
  <si>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</si>
  <si>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</si>
  <si>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</si>
  <si>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</si>
  <si>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</si>
  <si>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</si>
  <si>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</si>
  <si>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</si>
  <si>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</si>
  <si>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</si>
  <si>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</si>
  <si>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</si>
  <si>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</si>
  <si>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</si>
  <si>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</si>
  <si>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</si>
  <si>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</si>
  <si>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</si>
  <si>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</si>
  <si>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</si>
  <si>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</si>
  <si>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</si>
  <si>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</si>
  <si>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</si>
  <si>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</si>
  <si>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</si>
  <si>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</si>
  <si>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</si>
  <si>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</si>
  <si>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</si>
  <si>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</si>
  <si>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</si>
  <si>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</si>
  <si>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</si>
  <si>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</si>
  <si>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</si>
  <si>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</si>
  <si>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Qellimi 1</t>
  </si>
  <si>
    <t>Objektivi 1.1</t>
  </si>
  <si>
    <t>Viti i përfundimit</t>
  </si>
  <si>
    <t>Projektet me financim te brendshëm (ne 000/leke)</t>
  </si>
  <si>
    <t>Projektet me financim te huaj (ne 000/leke)</t>
  </si>
  <si>
    <t>Niveli faktik i  vitit paraardhes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</si>
  <si>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</si>
  <si>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</si>
  <si>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</si>
  <si>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</si>
  <si>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</si>
  <si>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</si>
  <si>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</si>
  <si>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</si>
  <si>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</si>
  <si>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</si>
  <si>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</si>
  <si>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</si>
  <si>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</si>
  <si>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</si>
  <si>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</si>
  <si>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</si>
  <si>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</si>
  <si>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</si>
  <si>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</si>
  <si>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</si>
  <si>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</si>
  <si>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</si>
  <si>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</si>
  <si>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</si>
  <si>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</si>
  <si>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</si>
  <si>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</si>
  <si>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</si>
  <si>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</si>
  <si>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Drejtesise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</si>
  <si>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</si>
  <si>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</si>
  <si>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</si>
  <si>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</si>
  <si>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</si>
  <si>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</si>
  <si>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</si>
  <si>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</si>
  <si>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</si>
  <si>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</si>
  <si>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</si>
  <si>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</si>
  <si>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</si>
  <si>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</si>
  <si>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</si>
  <si>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</si>
  <si>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</si>
  <si>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cope</t>
  </si>
  <si>
    <t>Gra te denuara   (me denime alternative) te perfshira ne programin e riintegrimit</t>
  </si>
  <si>
    <t>Blerje Paisje Zyre</t>
  </si>
  <si>
    <t>18AS101</t>
  </si>
  <si>
    <r>
      <rPr>
        <b/>
        <sz val="12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</si>
  <si>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2"/>
        <color indexed="60"/>
        <rFont val="Calibri"/>
        <family val="2"/>
      </rPr>
      <t>***</t>
    </r>
    <r>
      <rPr>
        <b/>
        <sz val="12"/>
        <color indexed="8"/>
        <rFont val="Calibri"/>
        <family val="2"/>
      </rPr>
      <t>/Produktit</t>
    </r>
  </si>
  <si>
    <t>I                                                                                                                                                                                                                                                   
vitit paraardhes
Viti  2021</t>
  </si>
  <si>
    <t>Viti 2022</t>
  </si>
  <si>
    <t>Plan Fillestar Viti 2022</t>
  </si>
  <si>
    <t>Plan i Rishikuar Viti 2022</t>
  </si>
  <si>
    <t>i vitit paraardhes
Viti 2021</t>
  </si>
  <si>
    <t>Plan                   Viti 2022</t>
  </si>
  <si>
    <r>
      <t xml:space="preserve">Sasia Faktike 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 2021</t>
    </r>
  </si>
  <si>
    <r>
      <t xml:space="preserve">Shpenzimet 
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 2021</t>
    </r>
  </si>
  <si>
    <r>
      <t xml:space="preserve">Kosto per Njesi (sipas vitit </t>
    </r>
    <r>
      <rPr>
        <b/>
        <sz val="12"/>
        <color indexed="60"/>
        <rFont val="Arial"/>
        <family val="2"/>
      </rPr>
      <t>paraardhes</t>
    </r>
    <r>
      <rPr>
        <b/>
        <sz val="12"/>
        <rFont val="Arial"/>
        <family val="2"/>
      </rPr>
      <t>) 2021</t>
    </r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</si>
  <si>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2022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</si>
  <si>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vitit korent) 2022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</si>
  <si>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vitit korent) 2022</t>
    </r>
  </si>
  <si>
    <t>M140372</t>
  </si>
  <si>
    <t>Procedure e perfunduar</t>
  </si>
  <si>
    <t>M140294</t>
  </si>
  <si>
    <t>Kolaudimi I nderteses</t>
  </si>
  <si>
    <t>rast</t>
  </si>
  <si>
    <t>91409AA</t>
  </si>
  <si>
    <t>91409AB</t>
  </si>
  <si>
    <t>91409AC</t>
  </si>
  <si>
    <t>91409AD</t>
  </si>
  <si>
    <t>M140312</t>
  </si>
  <si>
    <t>Buxheti 2022</t>
  </si>
  <si>
    <t>Plani i buxhetit viti 2022</t>
  </si>
  <si>
    <t>PERFUNDUAR</t>
  </si>
  <si>
    <t>PROCEDURE E PERFUNDUAR</t>
  </si>
  <si>
    <t>Kodi i
Treguesit te Performances/ Produktit</t>
  </si>
  <si>
    <r>
      <rPr>
        <b/>
        <i/>
        <sz val="11"/>
        <color indexed="60"/>
        <rFont val="Calibri"/>
        <family val="2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</si>
  <si>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Calibri"/>
        <family val="2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</si>
  <si>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1"/>
        <color indexed="60"/>
        <rFont val="Calibri"/>
        <family val="2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</si>
  <si>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Plani</t>
  </si>
  <si>
    <t>Blerje Paisje Elektronike (TIK)</t>
  </si>
  <si>
    <t>Fakti i periudhes/     progresiv</t>
  </si>
  <si>
    <r>
      <rPr>
        <b/>
        <i/>
        <sz val="12"/>
        <rFont val="Arial"/>
        <family val="2"/>
      </rPr>
      <t xml:space="preserve">Produkti B </t>
    </r>
    <r>
      <rPr>
        <i/>
        <sz val="12"/>
        <rFont val="Arial"/>
        <family val="2"/>
      </rPr>
      <t xml:space="preserve">nuk eshte realizuar. Ne mosrealizimin e tij ka ndikuar problemet teknike te pajisjeve elektronike ( byrzylyket) kontrate e zgjidhur nga Ministria e Drejtesise nr.prot 6473 date 19.09.2019.
</t>
    </r>
  </si>
  <si>
    <t>Produkti nuk është realizuar. Ne mosrealizim ka ndikuar probleme teknike te paisjeve elektronike (byrzylyket), kontrata e zgjidhur nga Ministria e Drejtesise nr.prot 6473 date 19.09.2019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</si>
  <si>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rishikuar te vitit korent) 2022</t>
    </r>
  </si>
  <si>
    <r>
      <t xml:space="preserve">Shpenzimet 
(sipas </t>
    </r>
    <r>
      <rPr>
        <b/>
        <sz val="12"/>
        <color indexed="60"/>
        <rFont val="Arial"/>
        <family val="2"/>
      </rPr>
      <t xml:space="preserve">planit </t>
    </r>
    <r>
      <rPr>
        <b/>
        <sz val="12"/>
        <rFont val="Arial"/>
        <family val="2"/>
      </rPr>
      <t>te rishikuar te vitit korent) 2022</t>
    </r>
  </si>
  <si>
    <r>
      <t xml:space="preserve">Kosto per Njesi 
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te rishikuar te vitit korent) 2022</t>
    </r>
  </si>
  <si>
    <t xml:space="preserve"> i    Periudhes/progresiv 12 mujori 2022</t>
  </si>
  <si>
    <t>i
Periudhes/progresiv 12 mujori 2022</t>
  </si>
  <si>
    <r>
      <t xml:space="preserve">Sasia (sipas </t>
    </r>
    <r>
      <rPr>
        <b/>
        <sz val="12"/>
        <color indexed="60"/>
        <rFont val="Arial"/>
        <family val="2"/>
      </rPr>
      <t>planit</t>
    </r>
    <r>
      <rPr>
        <b/>
        <sz val="12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te </t>
    </r>
    <r>
      <rPr>
        <b/>
        <sz val="12"/>
        <rFont val="Arial"/>
        <family val="2"/>
      </rPr>
      <t>12/ mujorit) 2022</t>
    </r>
  </si>
  <si>
    <r>
      <t xml:space="preserve">Shpenzimet 
(sipas </t>
    </r>
    <r>
      <rPr>
        <b/>
        <sz val="12"/>
        <color indexed="60"/>
        <rFont val="Arial"/>
        <family val="2"/>
      </rPr>
      <t>planit te 12</t>
    </r>
    <r>
      <rPr>
        <b/>
        <sz val="12"/>
        <rFont val="Arial"/>
        <family val="2"/>
      </rPr>
      <t>/ mujorit) 2022</t>
    </r>
  </si>
  <si>
    <r>
      <t xml:space="preserve">Kosto per Njesi 
(sipas </t>
    </r>
    <r>
      <rPr>
        <b/>
        <sz val="12"/>
        <color indexed="60"/>
        <rFont val="Arial"/>
        <family val="2"/>
      </rPr>
      <t>planit te 12</t>
    </r>
    <r>
      <rPr>
        <b/>
        <sz val="12"/>
        <rFont val="Arial"/>
        <family val="2"/>
      </rPr>
      <t>/mujorit) 2022</t>
    </r>
  </si>
  <si>
    <r>
      <t xml:space="preserve">Sasia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12/ mujorit</t>
    </r>
    <r>
      <rPr>
        <b/>
        <sz val="12"/>
        <rFont val="Arial"/>
        <family val="2"/>
      </rPr>
      <t>) 2022</t>
    </r>
  </si>
  <si>
    <r>
      <t xml:space="preserve">Shpenzimet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12/ mujorit</t>
    </r>
    <r>
      <rPr>
        <b/>
        <sz val="12"/>
        <rFont val="Arial"/>
        <family val="2"/>
      </rPr>
      <t>) 2022</t>
    </r>
  </si>
  <si>
    <r>
      <t xml:space="preserve">Kosto per Njesi </t>
    </r>
    <r>
      <rPr>
        <b/>
        <sz val="12"/>
        <color indexed="60"/>
        <rFont val="Arial"/>
        <family val="2"/>
      </rPr>
      <t>Faktike</t>
    </r>
    <r>
      <rPr>
        <b/>
        <sz val="12"/>
        <rFont val="Arial"/>
        <family val="2"/>
      </rPr>
      <t xml:space="preserve"> (ne fund te 12/ mujorit</t>
    </r>
    <r>
      <rPr>
        <b/>
        <sz val="12"/>
        <rFont val="Arial"/>
        <family val="2"/>
      </rPr>
      <t>) 2022</t>
    </r>
  </si>
  <si>
    <t>Niveli faktik ne fund te 12/mujorit 2022</t>
  </si>
  <si>
    <t>Periudha e Raportimit:  12 mujori 2022</t>
  </si>
  <si>
    <t xml:space="preserve"> Plani i Periudhes/progresiv 12 mujor 2022</t>
  </si>
  <si>
    <t>REALIZIMI për periudhën e raportimit (12-mujore/vjetore)</t>
  </si>
  <si>
    <t>18AS001</t>
  </si>
  <si>
    <t>REALIZIMI për periudhën e raportimit (12/mujore)</t>
  </si>
  <si>
    <t>Rik.ndertim shtese anesore si dhe shtese kati ne DPSHProves</t>
  </si>
  <si>
    <t>19AH806</t>
  </si>
  <si>
    <t>Blerje Paisje Elektronike (TIK) Donacion</t>
  </si>
  <si>
    <r>
      <rPr>
        <b/>
        <i/>
        <sz val="12"/>
        <color indexed="8"/>
        <rFont val="Arial"/>
        <family val="2"/>
      </rPr>
      <t>Qellimi 1</t>
    </r>
    <r>
      <rPr>
        <i/>
        <sz val="12"/>
        <color indexed="8"/>
        <rFont val="Arial"/>
        <family val="2"/>
      </rPr>
      <t xml:space="preserve"> eshte realizuar ne masen 81.50%
Ne mosrealizimin e tij ka ndikuar  Produkti B.
</t>
    </r>
  </si>
  <si>
    <r>
      <rPr>
        <b/>
        <i/>
        <sz val="12"/>
        <color indexed="8"/>
        <rFont val="Arial"/>
        <family val="2"/>
      </rPr>
      <t>Objektivi 1.1</t>
    </r>
    <r>
      <rPr>
        <i/>
        <sz val="12"/>
        <color indexed="8"/>
        <rFont val="Arial"/>
        <family val="2"/>
      </rPr>
      <t xml:space="preserve"> eshte realizuar ne mase 81.50%
Ne mosrealizimin e tij ka ndikuar  Objektivi 1.1.B
Nderkohe, eshte verejtur problematika teknike, kontrate zgjidhur nga Ministria e Drejtesise me nr.prot 6473 date 19.09.2019. </t>
    </r>
  </si>
  <si>
    <r>
      <rPr>
        <b/>
        <i/>
        <sz val="12"/>
        <color indexed="8"/>
        <rFont val="Arial"/>
        <family val="2"/>
      </rPr>
      <t>Produkti  A</t>
    </r>
    <r>
      <rPr>
        <i/>
        <sz val="12"/>
        <color indexed="8"/>
        <rFont val="Arial"/>
        <family val="2"/>
      </rPr>
      <t xml:space="preserve"> eshte realizuar ne masen 140 %
Ne realizimin e tij ka ndikuar numri me i larte i vendimeve gjygjesore.
</t>
    </r>
  </si>
  <si>
    <r>
      <rPr>
        <b/>
        <i/>
        <sz val="12"/>
        <color indexed="8"/>
        <rFont val="Arial"/>
        <family val="2"/>
      </rPr>
      <t xml:space="preserve">Produkti </t>
    </r>
    <r>
      <rPr>
        <i/>
        <sz val="12"/>
        <color indexed="8"/>
        <rFont val="Arial"/>
        <family val="2"/>
      </rPr>
      <t xml:space="preserve">C eshte realizuar ne masen 90 %                  Ne realizimin e tij ka ndikuar numri me I ulët I vendimeve gjygjesore per grate ne procesin e riintegrimit.
</t>
    </r>
  </si>
  <si>
    <r>
      <rPr>
        <b/>
        <i/>
        <sz val="12"/>
        <color indexed="8"/>
        <rFont val="Arial"/>
        <family val="2"/>
      </rPr>
      <t>Produkti D</t>
    </r>
    <r>
      <rPr>
        <i/>
        <sz val="12"/>
        <color indexed="8"/>
        <rFont val="Arial"/>
        <family val="2"/>
      </rPr>
      <t xml:space="preserve"> eshte realizuar ne masen 96 %.
Ne realizimin e tij ka ndikuar bashkpunimi me institucionet shteterore dhe shoqerine civile .
Nderkohe, eshte verejtur problematika e mungeses se psikologut ne strukture .</t>
    </r>
  </si>
  <si>
    <t>Rik."Ndertim shtese anesore si dhe shtese kati per DPSHProves"</t>
  </si>
  <si>
    <t>m2</t>
  </si>
  <si>
    <t>Produkti është realizuar në masën 140%.Gjatë 12-mujorit të vitit  2022</t>
  </si>
  <si>
    <t>Produkti është realizuar në masën 90%.Gjatë 12-mujorit të vitit  2022</t>
  </si>
  <si>
    <t xml:space="preserve">Produkti është realizuar ne masen 96 %. Gjatë 12-mujorit të vitit  2022 </t>
  </si>
  <si>
    <t>Sherbimi i proves ne 12/ mujorin e Vitit 2022 ka perpunuar 16435 dosje me denime alternative, nga te cilat 5668 persona te mbikqyrur kane perfunduar denimin.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</si>
</sst>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[$-809]dd\ mmmm\ yyyy"/>
  </numFmts>
  <fonts count="9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1"/>
      <color indexed="60"/>
      <name val="Calibri"/>
      <family val="2"/>
    </font>
    <font>
      <sz val="11"/>
      <name val="Arial"/>
      <family val="2"/>
    </font>
    <font>
      <b/>
      <sz val="10"/>
      <color indexed="60"/>
      <name val="Arial"/>
      <family val="2"/>
    </font>
    <font>
      <b/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name val="Calibri"/>
      <family val="2"/>
    </font>
    <font>
      <b/>
      <sz val="10"/>
      <color indexed="28"/>
      <name val="Arial"/>
      <family val="2"/>
    </font>
    <font>
      <sz val="12"/>
      <color indexed="8"/>
      <name val="Calibri"/>
      <family val="2"/>
    </font>
    <font>
      <b/>
      <sz val="11"/>
      <color indexed="60"/>
      <name val="Arial"/>
      <family val="2"/>
    </font>
    <font>
      <b/>
      <i/>
      <sz val="12"/>
      <color indexed="8"/>
      <name val="Calibri"/>
      <family val="2"/>
    </font>
    <font>
      <b/>
      <sz val="12"/>
      <color indexed="63"/>
      <name val="Arial"/>
      <family val="2"/>
    </font>
    <font>
      <sz val="11"/>
      <color indexed="8"/>
      <name val="Times New Roman"/>
      <family val="1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10"/>
      <color theme="7" tint="-0.4999699890613556"/>
      <name val="Arial"/>
      <family val="2"/>
    </font>
    <font>
      <sz val="12"/>
      <color rgb="FF000000"/>
      <name val="Calibri"/>
      <family val="2"/>
    </font>
    <font>
      <b/>
      <i/>
      <sz val="11"/>
      <color rgb="FFC00000"/>
      <name val="Calibri"/>
      <family val="2"/>
    </font>
    <font>
      <b/>
      <sz val="11"/>
      <color rgb="FFC00000"/>
      <name val="Arial"/>
      <family val="2"/>
    </font>
    <font>
      <b/>
      <i/>
      <sz val="12"/>
      <color theme="1"/>
      <name val="Calibri"/>
      <family val="2"/>
    </font>
    <font>
      <b/>
      <sz val="12"/>
      <color theme="1" tint="0.24998000264167786"/>
      <name val="Arial"/>
      <family val="2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4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4" fillId="0" borderId="23" xfId="0" applyNumberFormat="1" applyFont="1" applyFill="1" applyBorder="1" applyAlignment="1">
      <alignment horizontal="center" vertical="center"/>
    </xf>
    <xf numFmtId="49" fontId="74" fillId="0" borderId="24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8" xfId="0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horizontal="center" vertical="center"/>
    </xf>
    <xf numFmtId="185" fontId="3" fillId="26" borderId="28" xfId="0" applyNumberFormat="1" applyFont="1" applyFill="1" applyBorder="1" applyAlignment="1">
      <alignment horizontal="center"/>
    </xf>
    <xf numFmtId="185" fontId="3" fillId="0" borderId="28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7" fillId="26" borderId="15" xfId="0" applyFont="1" applyFill="1" applyBorder="1" applyAlignment="1">
      <alignment horizontal="center"/>
    </xf>
    <xf numFmtId="0" fontId="74" fillId="28" borderId="16" xfId="0" applyFont="1" applyFill="1" applyBorder="1" applyAlignment="1">
      <alignment horizontal="center"/>
    </xf>
    <xf numFmtId="185" fontId="74" fillId="28" borderId="9" xfId="0" applyNumberFormat="1" applyFont="1" applyFill="1" applyBorder="1" applyAlignment="1">
      <alignment horizontal="center"/>
    </xf>
    <xf numFmtId="185" fontId="74" fillId="28" borderId="28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185" fontId="74" fillId="29" borderId="30" xfId="0" applyNumberFormat="1" applyFont="1" applyFill="1" applyBorder="1" applyAlignment="1">
      <alignment horizontal="center"/>
    </xf>
    <xf numFmtId="0" fontId="77" fillId="26" borderId="16" xfId="0" applyFont="1" applyFill="1" applyBorder="1" applyAlignment="1">
      <alignment horizontal="center"/>
    </xf>
    <xf numFmtId="185" fontId="77" fillId="26" borderId="9" xfId="0" applyNumberFormat="1" applyFont="1" applyFill="1" applyBorder="1" applyAlignment="1">
      <alignment horizontal="center"/>
    </xf>
    <xf numFmtId="185" fontId="74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85" fontId="4" fillId="27" borderId="23" xfId="0" applyNumberFormat="1" applyFont="1" applyFill="1" applyBorder="1" applyAlignment="1">
      <alignment horizontal="center"/>
    </xf>
    <xf numFmtId="185" fontId="4" fillId="26" borderId="24" xfId="0" applyNumberFormat="1" applyFont="1" applyFill="1" applyBorder="1" applyAlignment="1">
      <alignment horizontal="center"/>
    </xf>
    <xf numFmtId="185" fontId="3" fillId="26" borderId="32" xfId="0" applyNumberFormat="1" applyFont="1" applyFill="1" applyBorder="1" applyAlignment="1">
      <alignment horizontal="center" vertical="top" wrapText="1"/>
    </xf>
    <xf numFmtId="185" fontId="3" fillId="26" borderId="33" xfId="0" applyNumberFormat="1" applyFont="1" applyFill="1" applyBorder="1" applyAlignment="1">
      <alignment horizontal="center" vertical="top" wrapText="1"/>
    </xf>
    <xf numFmtId="185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85" fontId="78" fillId="26" borderId="34" xfId="0" applyNumberFormat="1" applyFont="1" applyFill="1" applyBorder="1" applyAlignment="1">
      <alignment horizontal="center"/>
    </xf>
    <xf numFmtId="0" fontId="78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5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76" fillId="0" borderId="0" xfId="0" applyFont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/>
    </xf>
    <xf numFmtId="0" fontId="82" fillId="0" borderId="15" xfId="0" applyFont="1" applyBorder="1" applyAlignment="1">
      <alignment horizontal="center" vertical="center" wrapText="1"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79" fillId="0" borderId="0" xfId="104" applyFont="1" applyFill="1" applyBorder="1" applyAlignment="1">
      <alignment vertical="center"/>
      <protection/>
    </xf>
    <xf numFmtId="0" fontId="75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horizontal="left" vertical="center"/>
      <protection/>
    </xf>
    <xf numFmtId="0" fontId="76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36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7" xfId="104" applyFill="1" applyBorder="1" applyAlignment="1">
      <alignment vertical="center" wrapText="1"/>
      <protection/>
    </xf>
    <xf numFmtId="0" fontId="0" fillId="27" borderId="38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0" fillId="27" borderId="40" xfId="104" applyFill="1" applyBorder="1" applyAlignment="1">
      <alignment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66" fillId="27" borderId="42" xfId="0" applyFont="1" applyFill="1" applyBorder="1" applyAlignment="1">
      <alignment horizontal="center" vertical="center" wrapText="1"/>
    </xf>
    <xf numFmtId="0" fontId="75" fillId="0" borderId="0" xfId="0" applyFont="1" applyAlignment="1">
      <alignment/>
    </xf>
    <xf numFmtId="0" fontId="83" fillId="0" borderId="20" xfId="0" applyFont="1" applyBorder="1" applyAlignment="1">
      <alignment horizontal="center" vertical="center" wrapText="1"/>
    </xf>
    <xf numFmtId="0" fontId="82" fillId="0" borderId="15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4" fillId="0" borderId="43" xfId="0" applyFont="1" applyBorder="1" applyAlignment="1">
      <alignment horizontal="center" vertical="center" wrapText="1"/>
    </xf>
    <xf numFmtId="0" fontId="84" fillId="27" borderId="44" xfId="0" applyFont="1" applyFill="1" applyBorder="1" applyAlignment="1">
      <alignment horizontal="center" vertical="center" wrapText="1"/>
    </xf>
    <xf numFmtId="0" fontId="84" fillId="0" borderId="45" xfId="0" applyFont="1" applyFill="1" applyBorder="1" applyAlignment="1">
      <alignment horizontal="center" vertical="center" wrapText="1"/>
    </xf>
    <xf numFmtId="185" fontId="74" fillId="29" borderId="3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84" fillId="0" borderId="34" xfId="0" applyFont="1" applyBorder="1" applyAlignment="1">
      <alignment horizontal="center"/>
    </xf>
    <xf numFmtId="0" fontId="84" fillId="0" borderId="32" xfId="0" applyFont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85" fillId="0" borderId="0" xfId="107" applyFont="1" applyBorder="1" applyAlignment="1">
      <alignment horizontal="left"/>
      <protection/>
    </xf>
    <xf numFmtId="0" fontId="4" fillId="0" borderId="18" xfId="0" applyFont="1" applyFill="1" applyBorder="1" applyAlignment="1">
      <alignment horizontal="center"/>
    </xf>
    <xf numFmtId="0" fontId="82" fillId="30" borderId="9" xfId="107" applyFont="1" applyFill="1" applyBorder="1" applyAlignment="1">
      <alignment horizontal="center" vertical="center" wrapText="1"/>
      <protection/>
    </xf>
    <xf numFmtId="0" fontId="4" fillId="27" borderId="28" xfId="105" applyFont="1" applyFill="1" applyBorder="1" applyAlignment="1">
      <alignment horizontal="center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0" fontId="0" fillId="27" borderId="15" xfId="104" applyFill="1" applyBorder="1" applyAlignment="1">
      <alignment horizontal="left" vertical="center" wrapText="1"/>
      <protection/>
    </xf>
    <xf numFmtId="0" fontId="84" fillId="0" borderId="0" xfId="0" applyFont="1" applyBorder="1" applyAlignment="1">
      <alignment horizontal="left"/>
    </xf>
    <xf numFmtId="0" fontId="84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3" fillId="0" borderId="4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2" fillId="27" borderId="9" xfId="0" applyFont="1" applyFill="1" applyBorder="1" applyAlignment="1">
      <alignment horizontal="center" vertical="center" wrapText="1"/>
    </xf>
    <xf numFmtId="0" fontId="82" fillId="0" borderId="49" xfId="0" applyFont="1" applyFill="1" applyBorder="1" applyAlignment="1">
      <alignment horizontal="center" vertical="center" wrapText="1"/>
    </xf>
    <xf numFmtId="0" fontId="82" fillId="0" borderId="13" xfId="0" applyFont="1" applyFill="1" applyBorder="1" applyAlignment="1">
      <alignment horizontal="center" vertical="center" wrapText="1"/>
    </xf>
    <xf numFmtId="0" fontId="82" fillId="0" borderId="47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27" borderId="9" xfId="106" applyFont="1" applyFill="1" applyBorder="1" applyAlignment="1">
      <alignment horizontal="center" vertical="center" wrapText="1"/>
      <protection/>
    </xf>
    <xf numFmtId="0" fontId="82" fillId="27" borderId="9" xfId="0" applyFont="1" applyFill="1" applyBorder="1" applyAlignment="1">
      <alignment horizontal="center" vertical="center" wrapText="1"/>
    </xf>
    <xf numFmtId="3" fontId="1" fillId="27" borderId="9" xfId="0" applyNumberFormat="1" applyFont="1" applyFill="1" applyBorder="1" applyAlignment="1">
      <alignment horizontal="center" vertical="center"/>
    </xf>
    <xf numFmtId="3" fontId="9" fillId="27" borderId="50" xfId="0" applyNumberFormat="1" applyFont="1" applyFill="1" applyBorder="1" applyAlignment="1">
      <alignment horizontal="center" vertical="center"/>
    </xf>
    <xf numFmtId="9" fontId="1" fillId="26" borderId="9" xfId="112" applyFont="1" applyFill="1" applyBorder="1" applyAlignment="1">
      <alignment horizontal="center" vertical="center" wrapText="1"/>
    </xf>
    <xf numFmtId="0" fontId="1" fillId="27" borderId="9" xfId="106" applyFont="1" applyFill="1" applyBorder="1" applyAlignment="1">
      <alignment horizontal="left" vertical="center" wrapText="1"/>
      <protection/>
    </xf>
    <xf numFmtId="0" fontId="9" fillId="27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51" xfId="0" applyNumberFormat="1" applyFont="1" applyBorder="1" applyAlignment="1">
      <alignment horizontal="center" vertical="center"/>
    </xf>
    <xf numFmtId="0" fontId="1" fillId="27" borderId="51" xfId="0" applyFont="1" applyFill="1" applyBorder="1" applyAlignment="1">
      <alignment horizontal="center" vertical="center" wrapText="1"/>
    </xf>
    <xf numFmtId="0" fontId="9" fillId="27" borderId="51" xfId="0" applyFont="1" applyFill="1" applyBorder="1" applyAlignment="1">
      <alignment horizontal="center" vertical="center"/>
    </xf>
    <xf numFmtId="3" fontId="9" fillId="27" borderId="51" xfId="0" applyNumberFormat="1" applyFont="1" applyFill="1" applyBorder="1" applyAlignment="1">
      <alignment horizontal="center" vertical="center"/>
    </xf>
    <xf numFmtId="3" fontId="9" fillId="26" borderId="51" xfId="0" applyNumberFormat="1" applyFont="1" applyFill="1" applyBorder="1" applyAlignment="1">
      <alignment horizontal="center" vertical="center"/>
    </xf>
    <xf numFmtId="219" fontId="9" fillId="26" borderId="51" xfId="53" applyNumberFormat="1" applyFont="1" applyFill="1" applyBorder="1" applyAlignment="1">
      <alignment horizontal="center" vertical="center"/>
    </xf>
    <xf numFmtId="3" fontId="9" fillId="27" borderId="16" xfId="0" applyNumberFormat="1" applyFont="1" applyFill="1" applyBorder="1" applyAlignment="1">
      <alignment horizontal="center" vertical="center"/>
    </xf>
    <xf numFmtId="3" fontId="9" fillId="26" borderId="15" xfId="0" applyNumberFormat="1" applyFont="1" applyFill="1" applyBorder="1" applyAlignment="1">
      <alignment horizontal="center" vertical="center"/>
    </xf>
    <xf numFmtId="3" fontId="9" fillId="26" borderId="9" xfId="0" applyNumberFormat="1" applyFont="1" applyFill="1" applyBorder="1" applyAlignment="1">
      <alignment horizontal="center" vertical="center"/>
    </xf>
    <xf numFmtId="3" fontId="9" fillId="26" borderId="52" xfId="0" applyNumberFormat="1" applyFont="1" applyFill="1" applyBorder="1" applyAlignment="1">
      <alignment horizontal="center" vertical="center"/>
    </xf>
    <xf numFmtId="3" fontId="9" fillId="27" borderId="53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3" fontId="9" fillId="27" borderId="51" xfId="0" applyNumberFormat="1" applyFont="1" applyFill="1" applyBorder="1" applyAlignment="1">
      <alignment horizontal="left" vertical="center" wrapText="1"/>
    </xf>
    <xf numFmtId="49" fontId="1" fillId="30" borderId="54" xfId="0" applyNumberFormat="1" applyFont="1" applyFill="1" applyBorder="1" applyAlignment="1">
      <alignment horizontal="center" vertical="center"/>
    </xf>
    <xf numFmtId="0" fontId="1" fillId="27" borderId="54" xfId="0" applyFont="1" applyFill="1" applyBorder="1" applyAlignment="1">
      <alignment horizontal="center" vertical="center" wrapText="1"/>
    </xf>
    <xf numFmtId="0" fontId="9" fillId="27" borderId="54" xfId="0" applyFont="1" applyFill="1" applyBorder="1" applyAlignment="1">
      <alignment horizontal="center" vertical="center"/>
    </xf>
    <xf numFmtId="3" fontId="9" fillId="27" borderId="54" xfId="0" applyNumberFormat="1" applyFont="1" applyFill="1" applyBorder="1" applyAlignment="1">
      <alignment horizontal="center" vertical="center"/>
    </xf>
    <xf numFmtId="3" fontId="9" fillId="26" borderId="54" xfId="0" applyNumberFormat="1" applyFont="1" applyFill="1" applyBorder="1" applyAlignment="1">
      <alignment horizontal="center" vertical="center"/>
    </xf>
    <xf numFmtId="219" fontId="9" fillId="26" borderId="54" xfId="53" applyNumberFormat="1" applyFont="1" applyFill="1" applyBorder="1" applyAlignment="1">
      <alignment horizontal="center" vertical="center"/>
    </xf>
    <xf numFmtId="3" fontId="9" fillId="27" borderId="22" xfId="0" applyNumberFormat="1" applyFont="1" applyFill="1" applyBorder="1" applyAlignment="1">
      <alignment horizontal="center" vertical="center"/>
    </xf>
    <xf numFmtId="3" fontId="9" fillId="26" borderId="21" xfId="0" applyNumberFormat="1" applyFont="1" applyFill="1" applyBorder="1" applyAlignment="1">
      <alignment horizontal="center" vertical="center"/>
    </xf>
    <xf numFmtId="3" fontId="9" fillId="26" borderId="55" xfId="0" applyNumberFormat="1" applyFont="1" applyFill="1" applyBorder="1" applyAlignment="1">
      <alignment horizontal="center" vertical="center"/>
    </xf>
    <xf numFmtId="0" fontId="9" fillId="30" borderId="51" xfId="104" applyFont="1" applyFill="1" applyBorder="1" applyAlignment="1">
      <alignment vertical="center" wrapText="1"/>
      <protection/>
    </xf>
    <xf numFmtId="0" fontId="9" fillId="27" borderId="51" xfId="104" applyFont="1" applyFill="1" applyBorder="1" applyAlignment="1">
      <alignment vertical="center" wrapText="1"/>
      <protection/>
    </xf>
    <xf numFmtId="0" fontId="9" fillId="27" borderId="51" xfId="105" applyFont="1" applyFill="1" applyBorder="1" applyAlignment="1">
      <alignment horizontal="left" vertical="center" wrapText="1"/>
      <protection/>
    </xf>
    <xf numFmtId="0" fontId="9" fillId="30" borderId="56" xfId="104" applyFont="1" applyFill="1" applyBorder="1" applyAlignment="1">
      <alignment vertical="center" wrapText="1"/>
      <protection/>
    </xf>
    <xf numFmtId="0" fontId="9" fillId="27" borderId="56" xfId="104" applyFont="1" applyFill="1" applyBorder="1" applyAlignment="1">
      <alignment vertical="center" wrapText="1"/>
      <protection/>
    </xf>
    <xf numFmtId="0" fontId="9" fillId="27" borderId="56" xfId="0" applyFont="1" applyFill="1" applyBorder="1" applyAlignment="1">
      <alignment horizontal="center" vertical="center"/>
    </xf>
    <xf numFmtId="3" fontId="9" fillId="27" borderId="56" xfId="0" applyNumberFormat="1" applyFont="1" applyFill="1" applyBorder="1" applyAlignment="1">
      <alignment horizontal="center" vertical="center"/>
    </xf>
    <xf numFmtId="3" fontId="9" fillId="26" borderId="56" xfId="0" applyNumberFormat="1" applyFont="1" applyFill="1" applyBorder="1" applyAlignment="1">
      <alignment horizontal="center" vertical="center"/>
    </xf>
    <xf numFmtId="219" fontId="9" fillId="26" borderId="56" xfId="53" applyNumberFormat="1" applyFont="1" applyFill="1" applyBorder="1" applyAlignment="1">
      <alignment horizontal="center" vertical="center"/>
    </xf>
    <xf numFmtId="3" fontId="9" fillId="27" borderId="57" xfId="0" applyNumberFormat="1" applyFont="1" applyFill="1" applyBorder="1" applyAlignment="1">
      <alignment horizontal="center" vertical="center"/>
    </xf>
    <xf numFmtId="3" fontId="9" fillId="27" borderId="58" xfId="0" applyNumberFormat="1" applyFont="1" applyFill="1" applyBorder="1" applyAlignment="1">
      <alignment horizontal="center" vertical="center"/>
    </xf>
    <xf numFmtId="3" fontId="9" fillId="26" borderId="36" xfId="0" applyNumberFormat="1" applyFont="1" applyFill="1" applyBorder="1" applyAlignment="1">
      <alignment horizontal="center" vertical="center"/>
    </xf>
    <xf numFmtId="3" fontId="9" fillId="26" borderId="30" xfId="0" applyNumberFormat="1" applyFont="1" applyFill="1" applyBorder="1" applyAlignment="1">
      <alignment horizontal="center" vertical="center"/>
    </xf>
    <xf numFmtId="3" fontId="9" fillId="26" borderId="37" xfId="0" applyNumberFormat="1" applyFont="1" applyFill="1" applyBorder="1" applyAlignment="1">
      <alignment horizontal="center" vertical="center"/>
    </xf>
    <xf numFmtId="0" fontId="9" fillId="27" borderId="56" xfId="105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3" fontId="9" fillId="30" borderId="0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9" fillId="27" borderId="63" xfId="0" applyFont="1" applyFill="1" applyBorder="1" applyAlignment="1">
      <alignment horizontal="center"/>
    </xf>
    <xf numFmtId="185" fontId="9" fillId="27" borderId="9" xfId="0" applyNumberFormat="1" applyFont="1" applyFill="1" applyBorder="1" applyAlignment="1">
      <alignment horizontal="center" vertical="center"/>
    </xf>
    <xf numFmtId="0" fontId="9" fillId="27" borderId="64" xfId="0" applyFont="1" applyFill="1" applyBorder="1" applyAlignment="1">
      <alignment horizontal="center"/>
    </xf>
    <xf numFmtId="0" fontId="9" fillId="27" borderId="65" xfId="0" applyFont="1" applyFill="1" applyBorder="1" applyAlignment="1">
      <alignment horizontal="center"/>
    </xf>
    <xf numFmtId="0" fontId="9" fillId="27" borderId="66" xfId="0" applyFont="1" applyFill="1" applyBorder="1" applyAlignment="1">
      <alignment horizontal="center"/>
    </xf>
    <xf numFmtId="0" fontId="9" fillId="27" borderId="67" xfId="0" applyFont="1" applyFill="1" applyBorder="1" applyAlignment="1">
      <alignment horizontal="center"/>
    </xf>
    <xf numFmtId="185" fontId="9" fillId="27" borderId="66" xfId="0" applyNumberFormat="1" applyFont="1" applyFill="1" applyBorder="1" applyAlignment="1">
      <alignment horizontal="center" vertical="center"/>
    </xf>
    <xf numFmtId="0" fontId="9" fillId="27" borderId="68" xfId="0" applyFont="1" applyFill="1" applyBorder="1" applyAlignment="1">
      <alignment horizontal="center"/>
    </xf>
    <xf numFmtId="18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3" fontId="54" fillId="27" borderId="51" xfId="0" applyNumberFormat="1" applyFont="1" applyFill="1" applyBorder="1" applyAlignment="1">
      <alignment horizontal="left" vertical="center" wrapText="1"/>
    </xf>
    <xf numFmtId="0" fontId="87" fillId="0" borderId="0" xfId="0" applyFont="1" applyAlignment="1">
      <alignment horizontal="left"/>
    </xf>
    <xf numFmtId="0" fontId="88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horizontal="center"/>
    </xf>
    <xf numFmtId="9" fontId="50" fillId="27" borderId="28" xfId="0" applyNumberFormat="1" applyFont="1" applyFill="1" applyBorder="1" applyAlignment="1">
      <alignment horizontal="left" vertical="center" wrapText="1"/>
    </xf>
    <xf numFmtId="0" fontId="89" fillId="0" borderId="15" xfId="0" applyFont="1" applyBorder="1" applyAlignment="1">
      <alignment horizontal="center" vertical="center" wrapText="1"/>
    </xf>
    <xf numFmtId="9" fontId="52" fillId="27" borderId="28" xfId="0" applyNumberFormat="1" applyFont="1" applyFill="1" applyBorder="1" applyAlignment="1">
      <alignment horizontal="left" vertical="top" wrapText="1"/>
    </xf>
    <xf numFmtId="0" fontId="89" fillId="0" borderId="36" xfId="0" applyFont="1" applyBorder="1" applyAlignment="1">
      <alignment horizontal="center" vertical="center" wrapText="1"/>
    </xf>
    <xf numFmtId="0" fontId="82" fillId="30" borderId="30" xfId="107" applyFont="1" applyFill="1" applyBorder="1" applyAlignment="1">
      <alignment horizontal="center" vertical="center" wrapText="1"/>
      <protection/>
    </xf>
    <xf numFmtId="0" fontId="82" fillId="27" borderId="30" xfId="0" applyFont="1" applyFill="1" applyBorder="1" applyAlignment="1">
      <alignment horizontal="center" vertical="center" wrapText="1"/>
    </xf>
    <xf numFmtId="3" fontId="1" fillId="27" borderId="30" xfId="0" applyNumberFormat="1" applyFont="1" applyFill="1" applyBorder="1" applyAlignment="1">
      <alignment horizontal="center" vertical="center"/>
    </xf>
    <xf numFmtId="9" fontId="1" fillId="26" borderId="30" xfId="112" applyFont="1" applyFill="1" applyBorder="1" applyAlignment="1">
      <alignment horizontal="center" vertical="center" wrapText="1"/>
    </xf>
    <xf numFmtId="9" fontId="50" fillId="27" borderId="37" xfId="0" applyNumberFormat="1" applyFont="1" applyFill="1" applyBorder="1" applyAlignment="1">
      <alignment horizontal="left" vertical="center" wrapText="1"/>
    </xf>
    <xf numFmtId="9" fontId="9" fillId="26" borderId="50" xfId="112" applyFont="1" applyFill="1" applyBorder="1" applyAlignment="1">
      <alignment horizontal="center" vertical="center" wrapText="1"/>
    </xf>
    <xf numFmtId="0" fontId="56" fillId="27" borderId="9" xfId="0" applyFont="1" applyFill="1" applyBorder="1" applyAlignment="1">
      <alignment horizontal="center"/>
    </xf>
    <xf numFmtId="3" fontId="1" fillId="27" borderId="50" xfId="0" applyNumberFormat="1" applyFont="1" applyFill="1" applyBorder="1" applyAlignment="1">
      <alignment horizontal="center" vertical="center"/>
    </xf>
    <xf numFmtId="3" fontId="1" fillId="27" borderId="57" xfId="0" applyNumberFormat="1" applyFont="1" applyFill="1" applyBorder="1" applyAlignment="1">
      <alignment horizontal="center" vertical="center"/>
    </xf>
    <xf numFmtId="179" fontId="9" fillId="26" borderId="51" xfId="53" applyFont="1" applyFill="1" applyBorder="1" applyAlignment="1">
      <alignment horizontal="center" vertical="center"/>
    </xf>
    <xf numFmtId="0" fontId="1" fillId="27" borderId="9" xfId="0" applyFont="1" applyFill="1" applyBorder="1" applyAlignment="1">
      <alignment horizontal="left" vertical="center" wrapText="1"/>
    </xf>
    <xf numFmtId="0" fontId="1" fillId="27" borderId="9" xfId="106" applyFont="1" applyFill="1" applyBorder="1" applyAlignment="1">
      <alignment vertical="center" wrapText="1"/>
      <protection/>
    </xf>
    <xf numFmtId="0" fontId="90" fillId="27" borderId="30" xfId="0" applyFont="1" applyFill="1" applyBorder="1" applyAlignment="1">
      <alignment horizontal="left" vertical="center" wrapText="1"/>
    </xf>
    <xf numFmtId="3" fontId="9" fillId="27" borderId="69" xfId="0" applyNumberFormat="1" applyFont="1" applyFill="1" applyBorder="1" applyAlignment="1">
      <alignment horizontal="center" vertical="center"/>
    </xf>
    <xf numFmtId="3" fontId="9" fillId="27" borderId="70" xfId="0" applyNumberFormat="1" applyFont="1" applyFill="1" applyBorder="1" applyAlignment="1">
      <alignment horizontal="center" vertical="center"/>
    </xf>
    <xf numFmtId="3" fontId="9" fillId="27" borderId="71" xfId="0" applyNumberFormat="1" applyFont="1" applyFill="1" applyBorder="1" applyAlignment="1">
      <alignment horizontal="center" vertical="center"/>
    </xf>
    <xf numFmtId="0" fontId="9" fillId="30" borderId="0" xfId="0" applyFont="1" applyFill="1" applyAlignment="1">
      <alignment/>
    </xf>
    <xf numFmtId="0" fontId="91" fillId="0" borderId="0" xfId="0" applyFont="1" applyBorder="1" applyAlignment="1">
      <alignment vertical="center"/>
    </xf>
    <xf numFmtId="0" fontId="9" fillId="30" borderId="54" xfId="104" applyFont="1" applyFill="1" applyBorder="1" applyAlignment="1">
      <alignment vertical="center" wrapText="1"/>
      <protection/>
    </xf>
    <xf numFmtId="0" fontId="9" fillId="27" borderId="54" xfId="104" applyFont="1" applyFill="1" applyBorder="1" applyAlignment="1">
      <alignment vertical="center" wrapText="1"/>
      <protection/>
    </xf>
    <xf numFmtId="3" fontId="9" fillId="27" borderId="72" xfId="0" applyNumberFormat="1" applyFont="1" applyFill="1" applyBorder="1" applyAlignment="1">
      <alignment horizontal="center" vertical="center"/>
    </xf>
    <xf numFmtId="179" fontId="4" fillId="0" borderId="0" xfId="53" applyFont="1" applyAlignment="1">
      <alignment/>
    </xf>
    <xf numFmtId="218" fontId="9" fillId="30" borderId="0" xfId="53" applyNumberFormat="1" applyFont="1" applyFill="1" applyBorder="1" applyAlignment="1">
      <alignment horizontal="center" vertical="center"/>
    </xf>
    <xf numFmtId="0" fontId="74" fillId="0" borderId="73" xfId="0" applyFont="1" applyFill="1" applyBorder="1" applyAlignment="1">
      <alignment horizontal="center"/>
    </xf>
    <xf numFmtId="0" fontId="74" fillId="0" borderId="74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69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52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73" fillId="0" borderId="16" xfId="0" applyFont="1" applyFill="1" applyBorder="1" applyAlignment="1">
      <alignment horizontal="center"/>
    </xf>
    <xf numFmtId="0" fontId="73" fillId="0" borderId="69" xfId="0" applyFont="1" applyFill="1" applyBorder="1" applyAlignment="1">
      <alignment horizontal="center"/>
    </xf>
    <xf numFmtId="0" fontId="73" fillId="0" borderId="52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74" fillId="29" borderId="81" xfId="0" applyFont="1" applyFill="1" applyBorder="1" applyAlignment="1">
      <alignment horizontal="center" vertical="center"/>
    </xf>
    <xf numFmtId="0" fontId="74" fillId="29" borderId="5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84" fillId="0" borderId="82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84" fillId="0" borderId="83" xfId="0" applyFont="1" applyBorder="1" applyAlignment="1">
      <alignment horizontal="center"/>
    </xf>
    <xf numFmtId="0" fontId="84" fillId="0" borderId="75" xfId="0" applyFont="1" applyBorder="1" applyAlignment="1">
      <alignment horizontal="center"/>
    </xf>
    <xf numFmtId="0" fontId="84" fillId="0" borderId="74" xfId="0" applyFont="1" applyBorder="1" applyAlignment="1">
      <alignment horizontal="center"/>
    </xf>
    <xf numFmtId="0" fontId="84" fillId="26" borderId="29" xfId="0" applyFont="1" applyFill="1" applyBorder="1" applyAlignment="1">
      <alignment horizontal="center" vertical="center" wrapText="1"/>
    </xf>
    <xf numFmtId="0" fontId="84" fillId="26" borderId="52" xfId="0" applyFont="1" applyFill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4" fillId="26" borderId="48" xfId="0" applyFont="1" applyFill="1" applyBorder="1" applyAlignment="1">
      <alignment horizontal="center" vertical="center" wrapText="1"/>
    </xf>
    <xf numFmtId="0" fontId="84" fillId="26" borderId="15" xfId="0" applyFont="1" applyFill="1" applyBorder="1" applyAlignment="1">
      <alignment horizontal="center" vertical="center" wrapText="1"/>
    </xf>
    <xf numFmtId="0" fontId="84" fillId="26" borderId="84" xfId="0" applyFont="1" applyFill="1" applyBorder="1" applyAlignment="1">
      <alignment horizontal="center" vertical="center" wrapText="1"/>
    </xf>
    <xf numFmtId="0" fontId="84" fillId="26" borderId="50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3" fillId="0" borderId="9" xfId="0" applyFont="1" applyBorder="1" applyAlignment="1">
      <alignment horizontal="center" vertical="center" wrapText="1"/>
    </xf>
    <xf numFmtId="0" fontId="82" fillId="27" borderId="85" xfId="0" applyFont="1" applyFill="1" applyBorder="1" applyAlignment="1">
      <alignment horizontal="center" vertical="center" wrapText="1"/>
    </xf>
    <xf numFmtId="0" fontId="82" fillId="27" borderId="26" xfId="0" applyFont="1" applyFill="1" applyBorder="1" applyAlignment="1">
      <alignment horizontal="center" vertical="center" wrapText="1"/>
    </xf>
    <xf numFmtId="0" fontId="82" fillId="27" borderId="84" xfId="0" applyFont="1" applyFill="1" applyBorder="1" applyAlignment="1">
      <alignment horizontal="center" vertical="center" wrapText="1"/>
    </xf>
    <xf numFmtId="0" fontId="83" fillId="0" borderId="80" xfId="0" applyFont="1" applyBorder="1" applyAlignment="1">
      <alignment horizontal="center" vertical="center" wrapText="1"/>
    </xf>
    <xf numFmtId="0" fontId="83" fillId="0" borderId="50" xfId="0" applyFont="1" applyBorder="1" applyAlignment="1">
      <alignment horizontal="center" vertical="center" wrapText="1"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90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91" xfId="104" applyFont="1" applyFill="1" applyBorder="1" applyAlignment="1">
      <alignment horizontal="center" vertical="center" wrapText="1"/>
      <protection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92" xfId="104" applyFont="1" applyFill="1" applyBorder="1" applyAlignment="1">
      <alignment horizontal="center" vertical="center" wrapText="1"/>
      <protection/>
    </xf>
    <xf numFmtId="0" fontId="3" fillId="0" borderId="93" xfId="104" applyFont="1" applyFill="1" applyBorder="1" applyAlignment="1">
      <alignment horizontal="center" vertical="center" wrapText="1"/>
      <protection/>
    </xf>
    <xf numFmtId="0" fontId="3" fillId="0" borderId="94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95" xfId="104" applyFont="1" applyFill="1" applyBorder="1" applyAlignment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23" customWidth="1"/>
    <col min="5" max="6" width="12.28125" style="23" customWidth="1"/>
    <col min="7" max="7" width="18.140625" style="23" customWidth="1"/>
    <col min="8" max="8" width="18.28125" style="23" customWidth="1"/>
    <col min="9" max="9" width="15.00390625" style="23" customWidth="1"/>
  </cols>
  <sheetData>
    <row r="2" spans="1:9" s="22" customFormat="1" ht="15.75">
      <c r="A2" s="21" t="s">
        <v>92</v>
      </c>
      <c r="D2" s="27"/>
      <c r="E2" s="27"/>
      <c r="F2" s="27"/>
      <c r="G2" s="27"/>
      <c r="H2" s="27"/>
      <c r="I2" s="27"/>
    </row>
    <row r="3" spans="1:10" ht="12.75">
      <c r="A3" s="137"/>
      <c r="B3" s="2"/>
      <c r="C3" s="2"/>
      <c r="D3" s="40"/>
      <c r="E3" s="40"/>
      <c r="F3" s="40"/>
      <c r="G3" s="40"/>
      <c r="H3" s="40"/>
      <c r="I3" s="40"/>
      <c r="J3" s="2"/>
    </row>
    <row r="4" spans="1:10" ht="13.5" thickBot="1">
      <c r="A4" s="2"/>
      <c r="B4" s="2"/>
      <c r="C4" s="2"/>
      <c r="D4" s="40"/>
      <c r="E4" s="40"/>
      <c r="F4" s="40"/>
      <c r="H4" s="40"/>
      <c r="I4" s="8" t="s">
        <v>66</v>
      </c>
      <c r="J4" s="2"/>
    </row>
    <row r="5" spans="1:10" ht="12.75">
      <c r="A5" s="9"/>
      <c r="B5" s="10"/>
      <c r="C5" s="10"/>
      <c r="D5" s="138" t="s">
        <v>107</v>
      </c>
      <c r="E5" s="35"/>
      <c r="F5" s="35"/>
      <c r="G5" s="35"/>
      <c r="H5" s="35"/>
      <c r="I5" s="73"/>
      <c r="J5" s="2"/>
    </row>
    <row r="6" spans="1:10" ht="12.75">
      <c r="A6" s="4" t="s">
        <v>23</v>
      </c>
      <c r="B6" s="264" t="s">
        <v>108</v>
      </c>
      <c r="C6" s="265"/>
      <c r="D6" s="265"/>
      <c r="E6" s="265"/>
      <c r="F6" s="266"/>
      <c r="G6" s="7" t="s">
        <v>24</v>
      </c>
      <c r="H6" s="271">
        <v>14</v>
      </c>
      <c r="I6" s="272"/>
      <c r="J6" s="2"/>
    </row>
    <row r="7" spans="1:10" ht="12.75">
      <c r="A7" s="11"/>
      <c r="B7" s="12"/>
      <c r="C7" s="12"/>
      <c r="D7" s="15"/>
      <c r="E7" s="15"/>
      <c r="F7" s="15"/>
      <c r="G7" s="15"/>
      <c r="H7" s="16"/>
      <c r="I7" s="39"/>
      <c r="J7" s="2"/>
    </row>
    <row r="8" spans="1:10" ht="12.75">
      <c r="A8" s="273" t="s">
        <v>25</v>
      </c>
      <c r="B8" s="274"/>
      <c r="C8" s="281" t="s">
        <v>49</v>
      </c>
      <c r="D8" s="282"/>
      <c r="E8" s="282"/>
      <c r="F8" s="282"/>
      <c r="G8" s="282"/>
      <c r="H8" s="282"/>
      <c r="I8" s="283"/>
      <c r="J8" s="2"/>
    </row>
    <row r="9" spans="1:10" ht="12.75">
      <c r="A9" s="275"/>
      <c r="B9" s="276"/>
      <c r="C9" s="19" t="s">
        <v>3</v>
      </c>
      <c r="D9" s="19" t="s">
        <v>4</v>
      </c>
      <c r="E9" s="19" t="s">
        <v>5</v>
      </c>
      <c r="F9" s="19" t="s">
        <v>6</v>
      </c>
      <c r="G9" s="19" t="s">
        <v>46</v>
      </c>
      <c r="H9" s="19" t="s">
        <v>87</v>
      </c>
      <c r="I9" s="20" t="s">
        <v>88</v>
      </c>
      <c r="J9" s="2"/>
    </row>
    <row r="10" spans="1:10" ht="18.75" customHeight="1">
      <c r="A10" s="277"/>
      <c r="B10" s="278"/>
      <c r="C10" s="13" t="s">
        <v>7</v>
      </c>
      <c r="D10" s="13" t="s">
        <v>26</v>
      </c>
      <c r="E10" s="13" t="s">
        <v>65</v>
      </c>
      <c r="F10" s="13" t="s">
        <v>65</v>
      </c>
      <c r="G10" s="13" t="s">
        <v>65</v>
      </c>
      <c r="H10" s="13" t="s">
        <v>7</v>
      </c>
      <c r="I10" s="269" t="s">
        <v>8</v>
      </c>
      <c r="J10" s="2"/>
    </row>
    <row r="11" spans="1:10" ht="33.75">
      <c r="A11" s="17" t="s">
        <v>2</v>
      </c>
      <c r="B11" s="18" t="s">
        <v>67</v>
      </c>
      <c r="C11" s="14" t="s">
        <v>131</v>
      </c>
      <c r="D11" s="14" t="s">
        <v>132</v>
      </c>
      <c r="E11" s="14" t="s">
        <v>133</v>
      </c>
      <c r="F11" s="14" t="s">
        <v>134</v>
      </c>
      <c r="G11" s="14" t="s">
        <v>179</v>
      </c>
      <c r="H11" s="14" t="s">
        <v>170</v>
      </c>
      <c r="I11" s="270"/>
      <c r="J11" s="2"/>
    </row>
    <row r="12" spans="1:10" ht="12.75">
      <c r="A12" s="71" t="s">
        <v>27</v>
      </c>
      <c r="B12" s="72" t="s">
        <v>28</v>
      </c>
      <c r="C12" s="74">
        <v>144157</v>
      </c>
      <c r="D12" s="74">
        <v>151800</v>
      </c>
      <c r="E12" s="74">
        <v>151800</v>
      </c>
      <c r="F12" s="74">
        <v>136240</v>
      </c>
      <c r="G12" s="74">
        <v>136240</v>
      </c>
      <c r="H12" s="74">
        <v>134295</v>
      </c>
      <c r="I12" s="75">
        <f>H12-G12</f>
        <v>-1945</v>
      </c>
      <c r="J12" s="2"/>
    </row>
    <row r="13" spans="1:10" ht="12.75">
      <c r="A13" s="71" t="s">
        <v>29</v>
      </c>
      <c r="B13" s="72" t="s">
        <v>30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5">
        <f>H13-G13</f>
        <v>0</v>
      </c>
      <c r="J13" s="2"/>
    </row>
    <row r="14" spans="1:10" ht="12.75">
      <c r="A14" s="71" t="s">
        <v>31</v>
      </c>
      <c r="B14" s="72" t="s">
        <v>32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5">
        <f>H14-G14</f>
        <v>0</v>
      </c>
      <c r="J14" s="2"/>
    </row>
    <row r="15" spans="1:10" ht="12.75">
      <c r="A15" s="71" t="s">
        <v>33</v>
      </c>
      <c r="B15" s="72" t="s">
        <v>34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5">
        <f>H15-G15</f>
        <v>0</v>
      </c>
      <c r="J15" s="2"/>
    </row>
    <row r="16" spans="1:10" ht="12.75">
      <c r="A16" s="71" t="s">
        <v>35</v>
      </c>
      <c r="B16" s="72" t="s">
        <v>36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5">
        <f>H16-G16</f>
        <v>0</v>
      </c>
      <c r="J16" s="2"/>
    </row>
    <row r="17" spans="1:10" ht="13.5" thickBot="1">
      <c r="A17" s="71"/>
      <c r="B17" s="72"/>
      <c r="C17" s="74"/>
      <c r="D17" s="74"/>
      <c r="E17" s="74"/>
      <c r="F17" s="74"/>
      <c r="G17" s="74"/>
      <c r="H17" s="74"/>
      <c r="I17" s="75"/>
      <c r="J17" s="2"/>
    </row>
    <row r="18" spans="1:10" ht="14.25" customHeight="1" thickBot="1">
      <c r="A18" s="267" t="s">
        <v>37</v>
      </c>
      <c r="B18" s="268"/>
      <c r="C18" s="76">
        <f aca="true" t="shared" si="0" ref="C18:I18">SUM(C12:C17)</f>
        <v>144157</v>
      </c>
      <c r="D18" s="76">
        <f t="shared" si="0"/>
        <v>151800</v>
      </c>
      <c r="E18" s="76">
        <f t="shared" si="0"/>
        <v>151800</v>
      </c>
      <c r="F18" s="76">
        <f t="shared" si="0"/>
        <v>136240</v>
      </c>
      <c r="G18" s="76">
        <f t="shared" si="0"/>
        <v>136240</v>
      </c>
      <c r="H18" s="76">
        <f t="shared" si="0"/>
        <v>134295</v>
      </c>
      <c r="I18" s="77">
        <f t="shared" si="0"/>
        <v>-1945</v>
      </c>
      <c r="J18" s="2"/>
    </row>
    <row r="19" spans="1:10" ht="15" customHeight="1" thickBot="1">
      <c r="A19" s="279" t="s">
        <v>50</v>
      </c>
      <c r="B19" s="280"/>
      <c r="C19" s="82"/>
      <c r="D19" s="82"/>
      <c r="E19" s="82"/>
      <c r="F19" s="82"/>
      <c r="G19" s="82"/>
      <c r="H19" s="78"/>
      <c r="I19" s="79"/>
      <c r="J19" s="2"/>
    </row>
    <row r="20" spans="1:10" s="66" customFormat="1" ht="13.5" thickBot="1">
      <c r="A20" s="262" t="s">
        <v>70</v>
      </c>
      <c r="B20" s="263"/>
      <c r="C20" s="80">
        <f aca="true" t="shared" si="1" ref="C20:H20">C18+C19</f>
        <v>144157</v>
      </c>
      <c r="D20" s="80">
        <f t="shared" si="1"/>
        <v>151800</v>
      </c>
      <c r="E20" s="80">
        <f t="shared" si="1"/>
        <v>151800</v>
      </c>
      <c r="F20" s="80">
        <f t="shared" si="1"/>
        <v>136240</v>
      </c>
      <c r="G20" s="80">
        <f t="shared" si="1"/>
        <v>136240</v>
      </c>
      <c r="H20" s="80">
        <f t="shared" si="1"/>
        <v>134295</v>
      </c>
      <c r="I20" s="81"/>
      <c r="J20" s="65"/>
    </row>
    <row r="21" spans="1:10" ht="12.75">
      <c r="A21" s="2"/>
      <c r="B21" s="2"/>
      <c r="C21" s="2"/>
      <c r="D21" s="40"/>
      <c r="E21" s="40"/>
      <c r="F21" s="40"/>
      <c r="G21" s="40"/>
      <c r="H21" s="40"/>
      <c r="I21" s="40"/>
      <c r="J21" s="2"/>
    </row>
    <row r="22" spans="1:10" ht="12.75">
      <c r="A22" s="2"/>
      <c r="B22" s="2"/>
      <c r="C22" s="2"/>
      <c r="D22" s="40"/>
      <c r="E22" s="40"/>
      <c r="F22" s="40"/>
      <c r="G22" s="40"/>
      <c r="H22" s="40"/>
      <c r="I22" s="40"/>
      <c r="J22" s="2"/>
    </row>
    <row r="23" spans="1:10" ht="12.75">
      <c r="A23" s="2"/>
      <c r="B23" s="2"/>
      <c r="C23" s="2"/>
      <c r="D23" s="40"/>
      <c r="E23" s="40"/>
      <c r="F23" s="40"/>
      <c r="G23" s="40"/>
      <c r="H23" s="40"/>
      <c r="I23" s="40"/>
      <c r="J23" s="2"/>
    </row>
  </sheetData>
  <sheetProtection/>
  <mergeCells count="8">
    <mergeCell ref="A20:B20"/>
    <mergeCell ref="B6:F6"/>
    <mergeCell ref="A18:B18"/>
    <mergeCell ref="I10:I11"/>
    <mergeCell ref="H6:I6"/>
    <mergeCell ref="A8:B10"/>
    <mergeCell ref="A19:B19"/>
    <mergeCell ref="C8:I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zoomScalePageLayoutView="0" workbookViewId="0" topLeftCell="A10">
      <selection activeCell="B32" sqref="A32:IV35"/>
    </sheetView>
  </sheetViews>
  <sheetFormatPr defaultColWidth="9.140625" defaultRowHeight="12.75"/>
  <cols>
    <col min="1" max="1" width="11.7109375" style="23" customWidth="1"/>
    <col min="2" max="2" width="39.57421875" style="0" customWidth="1"/>
    <col min="3" max="3" width="12.140625" style="0" customWidth="1"/>
    <col min="4" max="4" width="13.57421875" style="23" customWidth="1"/>
    <col min="5" max="5" width="13.28125" style="23" customWidth="1"/>
    <col min="6" max="6" width="15.00390625" style="23" customWidth="1"/>
    <col min="7" max="7" width="18.57421875" style="23" customWidth="1"/>
    <col min="8" max="8" width="19.28125" style="23" customWidth="1"/>
    <col min="9" max="9" width="13.140625" style="51" customWidth="1"/>
  </cols>
  <sheetData>
    <row r="2" spans="1:9" s="22" customFormat="1" ht="15.75">
      <c r="A2" s="83" t="s">
        <v>95</v>
      </c>
      <c r="D2" s="27"/>
      <c r="E2" s="27"/>
      <c r="F2" s="27"/>
      <c r="G2" s="27"/>
      <c r="H2" s="27"/>
      <c r="I2" s="44"/>
    </row>
    <row r="3" spans="1:10" ht="13.5" thickBot="1">
      <c r="A3" s="24"/>
      <c r="B3" s="1"/>
      <c r="C3" s="1"/>
      <c r="D3" s="24"/>
      <c r="E3" s="24"/>
      <c r="F3" s="31"/>
      <c r="G3" s="32"/>
      <c r="H3" s="28"/>
      <c r="I3" s="45" t="s">
        <v>66</v>
      </c>
      <c r="J3" s="2"/>
    </row>
    <row r="4" spans="1:10" s="38" customFormat="1" ht="12.75">
      <c r="A4" s="33"/>
      <c r="B4" s="10"/>
      <c r="C4" s="10"/>
      <c r="D4" s="34"/>
      <c r="E4" s="34"/>
      <c r="F4" s="35"/>
      <c r="G4" s="35"/>
      <c r="H4" s="36"/>
      <c r="I4" s="46"/>
      <c r="J4" s="37"/>
    </row>
    <row r="5" spans="1:10" ht="12.75">
      <c r="A5" s="25" t="s">
        <v>23</v>
      </c>
      <c r="B5" s="84" t="s">
        <v>109</v>
      </c>
      <c r="C5" s="130"/>
      <c r="D5" s="130"/>
      <c r="E5" s="130"/>
      <c r="F5" s="130"/>
      <c r="G5" s="131"/>
      <c r="H5" s="7" t="s">
        <v>24</v>
      </c>
      <c r="I5" s="60" t="s">
        <v>110</v>
      </c>
      <c r="J5" s="2"/>
    </row>
    <row r="6" spans="1:10" ht="12.75">
      <c r="A6" s="25" t="s">
        <v>1</v>
      </c>
      <c r="B6" s="84" t="s">
        <v>108</v>
      </c>
      <c r="C6" s="132"/>
      <c r="D6" s="132"/>
      <c r="E6" s="132"/>
      <c r="F6" s="132"/>
      <c r="G6" s="133"/>
      <c r="H6" s="7" t="s">
        <v>68</v>
      </c>
      <c r="I6" s="60" t="s">
        <v>111</v>
      </c>
      <c r="J6" s="2"/>
    </row>
    <row r="7" spans="1:10" s="54" customFormat="1" ht="12.75">
      <c r="A7" s="274" t="s">
        <v>96</v>
      </c>
      <c r="B7" s="290" t="s">
        <v>67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46</v>
      </c>
      <c r="H7" s="19" t="s">
        <v>87</v>
      </c>
      <c r="I7" s="47" t="s">
        <v>88</v>
      </c>
      <c r="J7" s="53"/>
    </row>
    <row r="8" spans="1:10" s="56" customFormat="1" ht="12.75">
      <c r="A8" s="276"/>
      <c r="B8" s="291"/>
      <c r="C8" s="13" t="s">
        <v>7</v>
      </c>
      <c r="D8" s="13" t="s">
        <v>26</v>
      </c>
      <c r="E8" s="13" t="s">
        <v>65</v>
      </c>
      <c r="F8" s="13" t="s">
        <v>65</v>
      </c>
      <c r="G8" s="13" t="s">
        <v>161</v>
      </c>
      <c r="H8" s="13" t="s">
        <v>7</v>
      </c>
      <c r="I8" s="284" t="s">
        <v>8</v>
      </c>
      <c r="J8" s="55"/>
    </row>
    <row r="9" spans="1:10" s="56" customFormat="1" ht="33.75">
      <c r="A9" s="278"/>
      <c r="B9" s="292"/>
      <c r="C9" s="14" t="s">
        <v>135</v>
      </c>
      <c r="D9" s="14" t="s">
        <v>136</v>
      </c>
      <c r="E9" s="14" t="s">
        <v>133</v>
      </c>
      <c r="F9" s="14" t="s">
        <v>134</v>
      </c>
      <c r="G9" s="14" t="s">
        <v>169</v>
      </c>
      <c r="H9" s="14" t="s">
        <v>170</v>
      </c>
      <c r="I9" s="285"/>
      <c r="J9" s="55"/>
    </row>
    <row r="10" spans="1:10" ht="12.75">
      <c r="A10" s="26">
        <v>600</v>
      </c>
      <c r="B10" s="5" t="s">
        <v>9</v>
      </c>
      <c r="C10" s="57">
        <v>94849</v>
      </c>
      <c r="D10" s="57">
        <v>115326</v>
      </c>
      <c r="E10" s="57">
        <v>115326</v>
      </c>
      <c r="F10" s="57">
        <v>94444</v>
      </c>
      <c r="G10" s="57">
        <v>94444</v>
      </c>
      <c r="H10" s="57">
        <v>93206</v>
      </c>
      <c r="I10" s="43">
        <f>H10-G10</f>
        <v>-1238</v>
      </c>
      <c r="J10" s="2"/>
    </row>
    <row r="11" spans="1:10" ht="12.75">
      <c r="A11" s="26">
        <v>601</v>
      </c>
      <c r="B11" s="5" t="s">
        <v>10</v>
      </c>
      <c r="C11" s="57">
        <v>15823</v>
      </c>
      <c r="D11" s="57">
        <v>19306</v>
      </c>
      <c r="E11" s="57">
        <v>19306</v>
      </c>
      <c r="F11" s="57">
        <v>15923</v>
      </c>
      <c r="G11" s="57">
        <v>15823</v>
      </c>
      <c r="H11" s="57">
        <v>15590</v>
      </c>
      <c r="I11" s="43">
        <f aca="true" t="shared" si="0" ref="I11:I16">H11-G11</f>
        <v>-233</v>
      </c>
      <c r="J11" s="2"/>
    </row>
    <row r="12" spans="1:10" ht="12.75">
      <c r="A12" s="26">
        <v>602</v>
      </c>
      <c r="B12" s="5" t="s">
        <v>11</v>
      </c>
      <c r="C12" s="57">
        <v>13191</v>
      </c>
      <c r="D12" s="57">
        <v>19800</v>
      </c>
      <c r="E12" s="57">
        <v>19800</v>
      </c>
      <c r="F12" s="57">
        <v>17820</v>
      </c>
      <c r="G12" s="57">
        <v>17820</v>
      </c>
      <c r="H12" s="57">
        <v>17701</v>
      </c>
      <c r="I12" s="43">
        <f t="shared" si="0"/>
        <v>-119</v>
      </c>
      <c r="J12" s="2"/>
    </row>
    <row r="13" spans="1:10" ht="12.75">
      <c r="A13" s="26">
        <v>603</v>
      </c>
      <c r="B13" s="5" t="s">
        <v>12</v>
      </c>
      <c r="C13" s="57"/>
      <c r="D13" s="57"/>
      <c r="E13" s="57"/>
      <c r="F13" s="57"/>
      <c r="G13" s="57"/>
      <c r="H13" s="57"/>
      <c r="I13" s="43">
        <f t="shared" si="0"/>
        <v>0</v>
      </c>
      <c r="J13" s="2"/>
    </row>
    <row r="14" spans="1:10" ht="12.75">
      <c r="A14" s="26">
        <v>604</v>
      </c>
      <c r="B14" s="5" t="s">
        <v>13</v>
      </c>
      <c r="C14" s="57"/>
      <c r="D14" s="57"/>
      <c r="E14" s="57"/>
      <c r="F14" s="57"/>
      <c r="G14" s="57"/>
      <c r="H14" s="57"/>
      <c r="I14" s="43">
        <f t="shared" si="0"/>
        <v>0</v>
      </c>
      <c r="J14" s="2"/>
    </row>
    <row r="15" spans="1:10" ht="12.75">
      <c r="A15" s="26">
        <v>605</v>
      </c>
      <c r="B15" s="5" t="s">
        <v>14</v>
      </c>
      <c r="C15" s="57">
        <v>361</v>
      </c>
      <c r="D15" s="57">
        <v>400</v>
      </c>
      <c r="E15" s="57">
        <v>400</v>
      </c>
      <c r="F15" s="57">
        <v>400</v>
      </c>
      <c r="G15" s="57">
        <v>400</v>
      </c>
      <c r="H15" s="57">
        <v>355</v>
      </c>
      <c r="I15" s="43">
        <f t="shared" si="0"/>
        <v>-45</v>
      </c>
      <c r="J15" s="2"/>
    </row>
    <row r="16" spans="1:10" ht="12.75">
      <c r="A16" s="26">
        <v>606</v>
      </c>
      <c r="B16" s="5" t="s">
        <v>15</v>
      </c>
      <c r="C16" s="57">
        <v>110</v>
      </c>
      <c r="D16" s="57"/>
      <c r="E16" s="57"/>
      <c r="F16" s="57">
        <v>2190</v>
      </c>
      <c r="G16" s="57">
        <v>2190</v>
      </c>
      <c r="H16" s="57">
        <v>1880</v>
      </c>
      <c r="I16" s="43">
        <f t="shared" si="0"/>
        <v>-310</v>
      </c>
      <c r="J16" s="2"/>
    </row>
    <row r="17" spans="1:10" s="66" customFormat="1" ht="12.75">
      <c r="A17" s="61" t="s">
        <v>16</v>
      </c>
      <c r="B17" s="68" t="s">
        <v>17</v>
      </c>
      <c r="C17" s="69">
        <f>SUM(C10:C16)</f>
        <v>124334</v>
      </c>
      <c r="D17" s="69">
        <f aca="true" t="shared" si="1" ref="D17:I17">SUM(D10:D16)</f>
        <v>154832</v>
      </c>
      <c r="E17" s="69">
        <f t="shared" si="1"/>
        <v>154832</v>
      </c>
      <c r="F17" s="69">
        <f t="shared" si="1"/>
        <v>130777</v>
      </c>
      <c r="G17" s="69">
        <f t="shared" si="1"/>
        <v>130677</v>
      </c>
      <c r="H17" s="69">
        <f t="shared" si="1"/>
        <v>128732</v>
      </c>
      <c r="I17" s="70">
        <f t="shared" si="1"/>
        <v>-1945</v>
      </c>
      <c r="J17" s="65"/>
    </row>
    <row r="18" spans="1:10" ht="12.75">
      <c r="A18" s="26">
        <v>230</v>
      </c>
      <c r="B18" s="5" t="s">
        <v>18</v>
      </c>
      <c r="C18" s="57"/>
      <c r="D18" s="57"/>
      <c r="E18" s="57"/>
      <c r="F18" s="57"/>
      <c r="G18" s="57"/>
      <c r="H18" s="57"/>
      <c r="I18" s="43">
        <f>H18-G18</f>
        <v>0</v>
      </c>
      <c r="J18" s="2"/>
    </row>
    <row r="19" spans="1:10" ht="12.75">
      <c r="A19" s="26">
        <v>231</v>
      </c>
      <c r="B19" s="5" t="s">
        <v>19</v>
      </c>
      <c r="C19" s="57">
        <v>1681</v>
      </c>
      <c r="D19" s="57">
        <v>2000</v>
      </c>
      <c r="E19" s="57">
        <v>2000</v>
      </c>
      <c r="F19" s="57">
        <v>3000</v>
      </c>
      <c r="G19" s="57">
        <v>3000</v>
      </c>
      <c r="H19" s="57">
        <v>3000</v>
      </c>
      <c r="I19" s="43">
        <f>H19-G19</f>
        <v>0</v>
      </c>
      <c r="J19" s="2"/>
    </row>
    <row r="20" spans="1:10" ht="12.75">
      <c r="A20" s="26">
        <v>232</v>
      </c>
      <c r="B20" s="5" t="s">
        <v>20</v>
      </c>
      <c r="C20" s="57"/>
      <c r="D20" s="57"/>
      <c r="E20" s="57"/>
      <c r="F20" s="57"/>
      <c r="G20" s="57"/>
      <c r="H20" s="57"/>
      <c r="I20" s="43">
        <f>H20-G20</f>
        <v>0</v>
      </c>
      <c r="J20" s="2"/>
    </row>
    <row r="21" spans="1:10" ht="12.75">
      <c r="A21" s="41" t="s">
        <v>21</v>
      </c>
      <c r="B21" s="52" t="s">
        <v>47</v>
      </c>
      <c r="C21" s="42">
        <f>SUM(C18:C20)</f>
        <v>1681</v>
      </c>
      <c r="D21" s="42">
        <f aca="true" t="shared" si="2" ref="D21:I21">SUM(D18:D20)</f>
        <v>2000</v>
      </c>
      <c r="E21" s="42">
        <f t="shared" si="2"/>
        <v>2000</v>
      </c>
      <c r="F21" s="42">
        <f t="shared" si="2"/>
        <v>3000</v>
      </c>
      <c r="G21" s="42">
        <f t="shared" si="2"/>
        <v>3000</v>
      </c>
      <c r="H21" s="42">
        <f t="shared" si="2"/>
        <v>3000</v>
      </c>
      <c r="I21" s="48">
        <f t="shared" si="2"/>
        <v>0</v>
      </c>
      <c r="J21" s="2"/>
    </row>
    <row r="22" spans="1:10" ht="12.75">
      <c r="A22" s="26">
        <v>230</v>
      </c>
      <c r="B22" s="5" t="s">
        <v>18</v>
      </c>
      <c r="C22" s="58"/>
      <c r="D22" s="58"/>
      <c r="E22" s="58"/>
      <c r="F22" s="58"/>
      <c r="G22" s="58"/>
      <c r="H22" s="58"/>
      <c r="I22" s="43">
        <f>H22-G22</f>
        <v>0</v>
      </c>
      <c r="J22" s="2"/>
    </row>
    <row r="23" spans="1:10" ht="12.75">
      <c r="A23" s="26">
        <v>231</v>
      </c>
      <c r="B23" s="5" t="s">
        <v>19</v>
      </c>
      <c r="C23" s="58"/>
      <c r="D23" s="58"/>
      <c r="E23" s="58"/>
      <c r="F23" s="58">
        <v>2563</v>
      </c>
      <c r="G23" s="58">
        <v>2563</v>
      </c>
      <c r="H23" s="58">
        <v>2563</v>
      </c>
      <c r="I23" s="43">
        <f>H23-G23</f>
        <v>0</v>
      </c>
      <c r="J23" s="2"/>
    </row>
    <row r="24" spans="1:10" ht="12.75">
      <c r="A24" s="26">
        <v>232</v>
      </c>
      <c r="B24" s="5" t="s">
        <v>20</v>
      </c>
      <c r="C24" s="58"/>
      <c r="D24" s="58"/>
      <c r="E24" s="58"/>
      <c r="F24" s="58"/>
      <c r="G24" s="58"/>
      <c r="H24" s="58"/>
      <c r="I24" s="43">
        <f>H24-G24</f>
        <v>0</v>
      </c>
      <c r="J24" s="2"/>
    </row>
    <row r="25" spans="1:10" ht="12.75">
      <c r="A25" s="41" t="s">
        <v>21</v>
      </c>
      <c r="B25" s="52" t="s">
        <v>48</v>
      </c>
      <c r="C25" s="42">
        <v>0</v>
      </c>
      <c r="D25" s="42">
        <f aca="true" t="shared" si="3" ref="D25:I25">SUM(D22:D24)</f>
        <v>0</v>
      </c>
      <c r="E25" s="42">
        <f t="shared" si="3"/>
        <v>0</v>
      </c>
      <c r="F25" s="42">
        <f t="shared" si="3"/>
        <v>2563</v>
      </c>
      <c r="G25" s="42">
        <f t="shared" si="3"/>
        <v>2563</v>
      </c>
      <c r="H25" s="42">
        <f t="shared" si="3"/>
        <v>2563</v>
      </c>
      <c r="I25" s="48">
        <f t="shared" si="3"/>
        <v>0</v>
      </c>
      <c r="J25" s="2"/>
    </row>
    <row r="26" spans="1:10" s="66" customFormat="1" ht="12.75">
      <c r="A26" s="61" t="s">
        <v>22</v>
      </c>
      <c r="B26" s="62" t="s">
        <v>69</v>
      </c>
      <c r="C26" s="63">
        <f aca="true" t="shared" si="4" ref="C26:I26">C21+C25</f>
        <v>1681</v>
      </c>
      <c r="D26" s="63">
        <f t="shared" si="4"/>
        <v>2000</v>
      </c>
      <c r="E26" s="63">
        <f t="shared" si="4"/>
        <v>2000</v>
      </c>
      <c r="F26" s="63">
        <f t="shared" si="4"/>
        <v>5563</v>
      </c>
      <c r="G26" s="63">
        <f t="shared" si="4"/>
        <v>5563</v>
      </c>
      <c r="H26" s="63">
        <f t="shared" si="4"/>
        <v>5563</v>
      </c>
      <c r="I26" s="64">
        <f t="shared" si="4"/>
        <v>0</v>
      </c>
      <c r="J26" s="65"/>
    </row>
    <row r="27" spans="1:9" ht="12.75">
      <c r="A27" s="286" t="s">
        <v>51</v>
      </c>
      <c r="B27" s="287"/>
      <c r="C27" s="29"/>
      <c r="D27" s="29"/>
      <c r="E27" s="29"/>
      <c r="F27" s="29"/>
      <c r="G27" s="29"/>
      <c r="H27" s="59">
        <v>0</v>
      </c>
      <c r="I27" s="49"/>
    </row>
    <row r="28" spans="1:9" s="66" customFormat="1" ht="18.75" customHeight="1" thickBot="1">
      <c r="A28" s="288" t="s">
        <v>52</v>
      </c>
      <c r="B28" s="289"/>
      <c r="C28" s="67">
        <f aca="true" t="shared" si="5" ref="C28:I28">C17+C26+C27</f>
        <v>126015</v>
      </c>
      <c r="D28" s="67">
        <f t="shared" si="5"/>
        <v>156832</v>
      </c>
      <c r="E28" s="67">
        <f t="shared" si="5"/>
        <v>156832</v>
      </c>
      <c r="F28" s="67">
        <f t="shared" si="5"/>
        <v>136340</v>
      </c>
      <c r="G28" s="67">
        <f t="shared" si="5"/>
        <v>136240</v>
      </c>
      <c r="H28" s="67">
        <f t="shared" si="5"/>
        <v>134295</v>
      </c>
      <c r="I28" s="129">
        <f t="shared" si="5"/>
        <v>-1945</v>
      </c>
    </row>
    <row r="29" spans="1:9" ht="23.25" customHeight="1">
      <c r="A29" s="6"/>
      <c r="B29" s="3"/>
      <c r="C29" s="3"/>
      <c r="D29" s="30"/>
      <c r="E29" s="30"/>
      <c r="F29" s="30"/>
      <c r="G29" s="30"/>
      <c r="H29" s="30"/>
      <c r="I29" s="50"/>
    </row>
    <row r="30" spans="1:9" ht="11.25" customHeight="1">
      <c r="A30" s="6"/>
      <c r="B30" s="3"/>
      <c r="C30" s="3"/>
      <c r="D30" s="30"/>
      <c r="E30" s="30"/>
      <c r="F30" s="30"/>
      <c r="G30" s="30"/>
      <c r="H30" s="30"/>
      <c r="I30" s="50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8"/>
  <sheetViews>
    <sheetView zoomScale="90" zoomScaleNormal="90" zoomScalePageLayoutView="0" workbookViewId="0" topLeftCell="A19">
      <selection activeCell="C29" sqref="A29:IV32"/>
    </sheetView>
  </sheetViews>
  <sheetFormatPr defaultColWidth="9.140625" defaultRowHeight="12.75"/>
  <cols>
    <col min="1" max="1" width="14.00390625" style="148" customWidth="1"/>
    <col min="2" max="2" width="38.28125" style="148" customWidth="1"/>
    <col min="3" max="3" width="16.421875" style="148" customWidth="1"/>
    <col min="4" max="5" width="14.7109375" style="148" customWidth="1"/>
    <col min="6" max="6" width="13.28125" style="148" customWidth="1"/>
    <col min="7" max="7" width="15.00390625" style="148" customWidth="1"/>
    <col min="8" max="8" width="12.7109375" style="148" bestFit="1" customWidth="1"/>
    <col min="9" max="10" width="13.421875" style="148" customWidth="1"/>
    <col min="11" max="11" width="14.00390625" style="148" customWidth="1"/>
    <col min="12" max="12" width="13.421875" style="148" customWidth="1"/>
    <col min="13" max="13" width="11.57421875" style="148" customWidth="1"/>
    <col min="14" max="14" width="11.00390625" style="148" customWidth="1"/>
    <col min="15" max="15" width="12.7109375" style="148" customWidth="1"/>
    <col min="16" max="16" width="13.8515625" style="148" customWidth="1"/>
    <col min="17" max="17" width="14.421875" style="148" customWidth="1"/>
    <col min="18" max="18" width="26.7109375" style="148" customWidth="1"/>
    <col min="19" max="19" width="12.57421875" style="148" customWidth="1"/>
    <col min="20" max="20" width="13.140625" style="148" customWidth="1"/>
    <col min="21" max="21" width="15.140625" style="148" customWidth="1"/>
    <col min="22" max="22" width="42.57421875" style="148" customWidth="1"/>
    <col min="23" max="16384" width="9.140625" style="148" customWidth="1"/>
  </cols>
  <sheetData>
    <row r="2" spans="1:17" s="87" customFormat="1" ht="15.75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7" s="87" customFormat="1" ht="15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15.75">
      <c r="A4" s="167" t="s">
        <v>23</v>
      </c>
      <c r="B4" s="165" t="s">
        <v>109</v>
      </c>
      <c r="C4" s="168" t="s">
        <v>24</v>
      </c>
      <c r="D4" s="169">
        <v>14</v>
      </c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71"/>
      <c r="P4" s="171"/>
      <c r="Q4" s="171"/>
    </row>
    <row r="5" spans="1:17" ht="15.75">
      <c r="A5" s="172"/>
      <c r="B5" s="173"/>
      <c r="C5" s="173"/>
      <c r="D5" s="173"/>
      <c r="E5" s="170"/>
      <c r="F5" s="170"/>
      <c r="G5" s="170"/>
      <c r="H5" s="170"/>
      <c r="I5" s="170"/>
      <c r="J5" s="170"/>
      <c r="K5" s="170"/>
      <c r="L5" s="170"/>
      <c r="M5" s="170"/>
      <c r="N5" s="171"/>
      <c r="O5" s="171"/>
      <c r="P5" s="171"/>
      <c r="Q5" s="171"/>
    </row>
    <row r="6" spans="1:17" ht="15.75">
      <c r="A6" s="167" t="s">
        <v>1</v>
      </c>
      <c r="B6" s="245" t="s">
        <v>108</v>
      </c>
      <c r="C6" s="168" t="s">
        <v>68</v>
      </c>
      <c r="D6" s="169">
        <v>3490</v>
      </c>
      <c r="E6" s="174"/>
      <c r="F6" s="175"/>
      <c r="G6" s="175"/>
      <c r="H6" s="175"/>
      <c r="I6" s="175"/>
      <c r="J6" s="175"/>
      <c r="K6" s="175"/>
      <c r="L6" s="175"/>
      <c r="M6" s="175"/>
      <c r="N6" s="171"/>
      <c r="O6" s="171"/>
      <c r="P6" s="171"/>
      <c r="Q6" s="171"/>
    </row>
    <row r="7" spans="1:2" ht="16.5" thickBot="1">
      <c r="A7" s="299"/>
      <c r="B7" s="300"/>
    </row>
    <row r="8" spans="1:22" s="136" customFormat="1" ht="16.5" thickBot="1">
      <c r="A8" s="134"/>
      <c r="B8" s="135" t="s">
        <v>66</v>
      </c>
      <c r="C8" s="135"/>
      <c r="D8" s="135"/>
      <c r="E8" s="135"/>
      <c r="F8" s="135" t="s">
        <v>98</v>
      </c>
      <c r="G8" s="135"/>
      <c r="H8" s="135"/>
      <c r="I8" s="135" t="s">
        <v>99</v>
      </c>
      <c r="J8" s="135"/>
      <c r="K8" s="135"/>
      <c r="L8" s="135"/>
      <c r="M8" s="135"/>
      <c r="N8" s="135"/>
      <c r="O8" s="135" t="s">
        <v>100</v>
      </c>
      <c r="P8" s="135"/>
      <c r="Q8" s="135"/>
      <c r="R8" s="135" t="s">
        <v>101</v>
      </c>
      <c r="S8" s="301" t="s">
        <v>105</v>
      </c>
      <c r="T8" s="302"/>
      <c r="U8" s="303"/>
      <c r="V8" s="310" t="s">
        <v>38</v>
      </c>
    </row>
    <row r="9" spans="1:22" s="150" customFormat="1" ht="33" customHeight="1">
      <c r="A9" s="295" t="s">
        <v>0</v>
      </c>
      <c r="B9" s="295" t="s">
        <v>80</v>
      </c>
      <c r="C9" s="295" t="s">
        <v>81</v>
      </c>
      <c r="D9" s="295" t="s">
        <v>137</v>
      </c>
      <c r="E9" s="295" t="s">
        <v>138</v>
      </c>
      <c r="F9" s="297" t="s">
        <v>139</v>
      </c>
      <c r="G9" s="295" t="s">
        <v>140</v>
      </c>
      <c r="H9" s="295" t="s">
        <v>141</v>
      </c>
      <c r="I9" s="297" t="s">
        <v>142</v>
      </c>
      <c r="J9" s="293" t="s">
        <v>166</v>
      </c>
      <c r="K9" s="295" t="s">
        <v>167</v>
      </c>
      <c r="L9" s="297" t="s">
        <v>168</v>
      </c>
      <c r="M9" s="295" t="s">
        <v>171</v>
      </c>
      <c r="N9" s="316" t="s">
        <v>172</v>
      </c>
      <c r="O9" s="297" t="s">
        <v>173</v>
      </c>
      <c r="P9" s="306" t="s">
        <v>174</v>
      </c>
      <c r="Q9" s="308" t="s">
        <v>175</v>
      </c>
      <c r="R9" s="297" t="s">
        <v>176</v>
      </c>
      <c r="S9" s="312" t="s">
        <v>102</v>
      </c>
      <c r="T9" s="314" t="s">
        <v>103</v>
      </c>
      <c r="U9" s="304" t="s">
        <v>104</v>
      </c>
      <c r="V9" s="311"/>
    </row>
    <row r="10" spans="1:22" s="150" customFormat="1" ht="92.25" customHeight="1" thickBot="1">
      <c r="A10" s="296"/>
      <c r="B10" s="296"/>
      <c r="C10" s="296"/>
      <c r="D10" s="296"/>
      <c r="E10" s="296"/>
      <c r="F10" s="298"/>
      <c r="G10" s="296"/>
      <c r="H10" s="296"/>
      <c r="I10" s="298"/>
      <c r="J10" s="294"/>
      <c r="K10" s="296"/>
      <c r="L10" s="298"/>
      <c r="M10" s="296"/>
      <c r="N10" s="317"/>
      <c r="O10" s="298"/>
      <c r="P10" s="307"/>
      <c r="Q10" s="309"/>
      <c r="R10" s="298"/>
      <c r="S10" s="313"/>
      <c r="T10" s="315"/>
      <c r="U10" s="305"/>
      <c r="V10" s="311"/>
    </row>
    <row r="11" spans="1:22" s="187" customFormat="1" ht="37.5" customHeight="1">
      <c r="A11" s="176" t="s">
        <v>82</v>
      </c>
      <c r="B11" s="177" t="s">
        <v>124</v>
      </c>
      <c r="C11" s="178" t="s">
        <v>54</v>
      </c>
      <c r="D11" s="179">
        <v>8857</v>
      </c>
      <c r="E11" s="179">
        <v>113004</v>
      </c>
      <c r="F11" s="180">
        <f>E11/D11</f>
        <v>12.758721914869595</v>
      </c>
      <c r="G11" s="179">
        <v>6880</v>
      </c>
      <c r="H11" s="179">
        <v>135326</v>
      </c>
      <c r="I11" s="181">
        <f aca="true" t="shared" si="0" ref="I11:I18">H11/G11</f>
        <v>19.669476744186046</v>
      </c>
      <c r="J11" s="179">
        <v>6880</v>
      </c>
      <c r="K11" s="179">
        <v>114212</v>
      </c>
      <c r="L11" s="181">
        <f>K11/J11</f>
        <v>16.600581395348836</v>
      </c>
      <c r="M11" s="179">
        <v>9666</v>
      </c>
      <c r="N11" s="252">
        <v>119708</v>
      </c>
      <c r="O11" s="181">
        <f aca="true" t="shared" si="1" ref="O11:O18">N11/M11</f>
        <v>12.384440306228015</v>
      </c>
      <c r="P11" s="179">
        <v>9666</v>
      </c>
      <c r="Q11" s="182">
        <v>117925</v>
      </c>
      <c r="R11" s="180">
        <f>Q11/P11</f>
        <v>12.199979308917856</v>
      </c>
      <c r="S11" s="183">
        <f aca="true" t="shared" si="2" ref="S11:S19">R11-F11</f>
        <v>-0.5587426059517391</v>
      </c>
      <c r="T11" s="184">
        <f aca="true" t="shared" si="3" ref="T11:T19">R11-I11</f>
        <v>-7.46949743526819</v>
      </c>
      <c r="U11" s="185">
        <f aca="true" t="shared" si="4" ref="U11:U19">R11-O11</f>
        <v>-0.1844609973101594</v>
      </c>
      <c r="V11" s="186" t="s">
        <v>193</v>
      </c>
    </row>
    <row r="12" spans="1:22" s="187" customFormat="1" ht="53.25" customHeight="1">
      <c r="A12" s="176" t="s">
        <v>83</v>
      </c>
      <c r="B12" s="177" t="s">
        <v>112</v>
      </c>
      <c r="C12" s="178" t="s">
        <v>54</v>
      </c>
      <c r="D12" s="179">
        <v>0</v>
      </c>
      <c r="E12" s="179">
        <v>0</v>
      </c>
      <c r="F12" s="180">
        <v>0</v>
      </c>
      <c r="G12" s="179">
        <v>14</v>
      </c>
      <c r="H12" s="179">
        <v>275</v>
      </c>
      <c r="I12" s="181">
        <f t="shared" si="0"/>
        <v>19.642857142857142</v>
      </c>
      <c r="J12" s="179">
        <v>14</v>
      </c>
      <c r="K12" s="179">
        <v>232</v>
      </c>
      <c r="L12" s="181">
        <f>K12/J12</f>
        <v>16.571428571428573</v>
      </c>
      <c r="M12" s="179">
        <v>0</v>
      </c>
      <c r="N12" s="252">
        <v>0</v>
      </c>
      <c r="O12" s="181">
        <v>0</v>
      </c>
      <c r="P12" s="179">
        <v>0</v>
      </c>
      <c r="Q12" s="182">
        <v>0</v>
      </c>
      <c r="R12" s="180">
        <v>0</v>
      </c>
      <c r="S12" s="183">
        <v>0</v>
      </c>
      <c r="T12" s="184">
        <v>0</v>
      </c>
      <c r="U12" s="185">
        <f t="shared" si="4"/>
        <v>0</v>
      </c>
      <c r="V12" s="230" t="s">
        <v>165</v>
      </c>
    </row>
    <row r="13" spans="1:22" s="187" customFormat="1" ht="47.25" customHeight="1">
      <c r="A13" s="176" t="s">
        <v>53</v>
      </c>
      <c r="B13" s="177" t="s">
        <v>126</v>
      </c>
      <c r="C13" s="178" t="s">
        <v>54</v>
      </c>
      <c r="D13" s="179">
        <v>422</v>
      </c>
      <c r="E13" s="179">
        <v>5360</v>
      </c>
      <c r="F13" s="180">
        <f>E13/D13</f>
        <v>12.701421800947868</v>
      </c>
      <c r="G13" s="179">
        <v>790</v>
      </c>
      <c r="H13" s="179">
        <v>15520</v>
      </c>
      <c r="I13" s="181">
        <f t="shared" si="0"/>
        <v>19.645569620253166</v>
      </c>
      <c r="J13" s="179">
        <v>790</v>
      </c>
      <c r="K13" s="179">
        <v>13114</v>
      </c>
      <c r="L13" s="181">
        <f>K13/J13</f>
        <v>16.6</v>
      </c>
      <c r="M13" s="179">
        <v>708</v>
      </c>
      <c r="N13" s="252">
        <v>8770</v>
      </c>
      <c r="O13" s="181">
        <f t="shared" si="1"/>
        <v>12.387005649717514</v>
      </c>
      <c r="P13" s="179">
        <v>708</v>
      </c>
      <c r="Q13" s="182">
        <v>8638</v>
      </c>
      <c r="R13" s="180">
        <f>Q13/P13</f>
        <v>12.200564971751412</v>
      </c>
      <c r="S13" s="183">
        <f t="shared" si="2"/>
        <v>-0.5008568291964561</v>
      </c>
      <c r="T13" s="184">
        <f t="shared" si="3"/>
        <v>-7.4450046485017545</v>
      </c>
      <c r="U13" s="185">
        <f t="shared" si="4"/>
        <v>-0.1864406779661021</v>
      </c>
      <c r="V13" s="188" t="s">
        <v>194</v>
      </c>
    </row>
    <row r="14" spans="1:22" s="187" customFormat="1" ht="40.5" customHeight="1">
      <c r="A14" s="189" t="s">
        <v>55</v>
      </c>
      <c r="B14" s="190" t="s">
        <v>113</v>
      </c>
      <c r="C14" s="191" t="s">
        <v>54</v>
      </c>
      <c r="D14" s="192">
        <v>468</v>
      </c>
      <c r="E14" s="192">
        <v>5970</v>
      </c>
      <c r="F14" s="193">
        <f>E14/D14</f>
        <v>12.756410256410257</v>
      </c>
      <c r="G14" s="192">
        <v>188</v>
      </c>
      <c r="H14" s="192">
        <v>3711</v>
      </c>
      <c r="I14" s="194">
        <f t="shared" si="0"/>
        <v>19.73936170212766</v>
      </c>
      <c r="J14" s="192">
        <v>188</v>
      </c>
      <c r="K14" s="192">
        <v>3120</v>
      </c>
      <c r="L14" s="181">
        <f>K14/J14</f>
        <v>16.595744680851062</v>
      </c>
      <c r="M14" s="192">
        <v>178</v>
      </c>
      <c r="N14" s="253">
        <v>2200</v>
      </c>
      <c r="O14" s="181">
        <f t="shared" si="1"/>
        <v>12.359550561797754</v>
      </c>
      <c r="P14" s="192">
        <v>178</v>
      </c>
      <c r="Q14" s="195">
        <v>2170</v>
      </c>
      <c r="R14" s="193">
        <f>Q14/P14</f>
        <v>12.191011235955056</v>
      </c>
      <c r="S14" s="196">
        <f t="shared" si="2"/>
        <v>-0.5653990204552013</v>
      </c>
      <c r="T14" s="184">
        <f t="shared" si="3"/>
        <v>-7.548350466172604</v>
      </c>
      <c r="U14" s="197">
        <f t="shared" si="4"/>
        <v>-0.1685393258426977</v>
      </c>
      <c r="V14" s="188" t="s">
        <v>195</v>
      </c>
    </row>
    <row r="15" spans="1:22" s="187" customFormat="1" ht="30.75" customHeight="1" thickBot="1">
      <c r="A15" s="201" t="s">
        <v>128</v>
      </c>
      <c r="B15" s="202" t="s">
        <v>127</v>
      </c>
      <c r="C15" s="178" t="s">
        <v>125</v>
      </c>
      <c r="D15" s="179">
        <v>20</v>
      </c>
      <c r="E15" s="179">
        <v>373</v>
      </c>
      <c r="F15" s="193">
        <f>E15/D15</f>
        <v>18.65</v>
      </c>
      <c r="G15" s="179"/>
      <c r="H15" s="179"/>
      <c r="I15" s="194"/>
      <c r="J15" s="179"/>
      <c r="K15" s="179"/>
      <c r="L15" s="194"/>
      <c r="M15" s="179"/>
      <c r="N15" s="252"/>
      <c r="O15" s="248"/>
      <c r="P15" s="162"/>
      <c r="Q15" s="182"/>
      <c r="R15" s="193">
        <v>0</v>
      </c>
      <c r="S15" s="183">
        <f>R15-F15</f>
        <v>-18.65</v>
      </c>
      <c r="T15" s="184">
        <f>R15-I15</f>
        <v>0</v>
      </c>
      <c r="U15" s="185">
        <f>R15-O15</f>
        <v>0</v>
      </c>
      <c r="V15" s="188"/>
    </row>
    <row r="16" spans="1:22" s="187" customFormat="1" ht="30" customHeight="1">
      <c r="A16" s="198" t="s">
        <v>143</v>
      </c>
      <c r="B16" s="199" t="s">
        <v>162</v>
      </c>
      <c r="C16" s="178" t="s">
        <v>125</v>
      </c>
      <c r="D16" s="179">
        <v>18</v>
      </c>
      <c r="E16" s="179">
        <v>1600</v>
      </c>
      <c r="F16" s="193">
        <f>E16/D16</f>
        <v>88.88888888888889</v>
      </c>
      <c r="G16" s="179">
        <v>22</v>
      </c>
      <c r="H16" s="179">
        <v>2000</v>
      </c>
      <c r="I16" s="194">
        <f t="shared" si="0"/>
        <v>90.9090909090909</v>
      </c>
      <c r="J16" s="179">
        <v>22</v>
      </c>
      <c r="K16" s="179">
        <v>2000</v>
      </c>
      <c r="L16" s="194"/>
      <c r="M16" s="179">
        <v>22</v>
      </c>
      <c r="N16" s="252">
        <v>2000</v>
      </c>
      <c r="O16" s="193">
        <f t="shared" si="1"/>
        <v>90.9090909090909</v>
      </c>
      <c r="P16" s="162">
        <v>22</v>
      </c>
      <c r="Q16" s="182">
        <v>2000</v>
      </c>
      <c r="R16" s="193">
        <v>0</v>
      </c>
      <c r="S16" s="183">
        <f>R16-F16</f>
        <v>-88.88888888888889</v>
      </c>
      <c r="T16" s="184">
        <f>R16-I16</f>
        <v>-90.9090909090909</v>
      </c>
      <c r="U16" s="185">
        <f>R16-O16</f>
        <v>-90.9090909090909</v>
      </c>
      <c r="V16" s="200" t="s">
        <v>144</v>
      </c>
    </row>
    <row r="17" spans="1:22" s="187" customFormat="1" ht="30" customHeight="1">
      <c r="A17" s="257" t="s">
        <v>184</v>
      </c>
      <c r="B17" s="199" t="s">
        <v>185</v>
      </c>
      <c r="C17" s="191" t="s">
        <v>125</v>
      </c>
      <c r="D17" s="192"/>
      <c r="E17" s="192"/>
      <c r="F17" s="193"/>
      <c r="G17" s="192">
        <v>30</v>
      </c>
      <c r="H17" s="192">
        <v>2563</v>
      </c>
      <c r="I17" s="194">
        <f t="shared" si="0"/>
        <v>85.43333333333334</v>
      </c>
      <c r="J17" s="192">
        <v>30</v>
      </c>
      <c r="K17" s="192">
        <v>2563</v>
      </c>
      <c r="L17" s="194"/>
      <c r="M17" s="192">
        <v>30</v>
      </c>
      <c r="N17" s="253">
        <v>2563</v>
      </c>
      <c r="O17" s="193">
        <f t="shared" si="1"/>
        <v>85.43333333333334</v>
      </c>
      <c r="P17" s="259">
        <v>30</v>
      </c>
      <c r="Q17" s="195">
        <v>2563</v>
      </c>
      <c r="R17" s="193">
        <v>0</v>
      </c>
      <c r="S17" s="183">
        <f>R17-F17</f>
        <v>0</v>
      </c>
      <c r="T17" s="184">
        <f>R17-I17</f>
        <v>-85.43333333333334</v>
      </c>
      <c r="U17" s="185">
        <f>R17-O17</f>
        <v>-85.43333333333334</v>
      </c>
      <c r="V17" s="200" t="s">
        <v>144</v>
      </c>
    </row>
    <row r="18" spans="1:22" s="187" customFormat="1" ht="30" customHeight="1">
      <c r="A18" s="257" t="s">
        <v>181</v>
      </c>
      <c r="B18" s="258" t="s">
        <v>191</v>
      </c>
      <c r="C18" s="191" t="s">
        <v>192</v>
      </c>
      <c r="D18" s="192"/>
      <c r="E18" s="192"/>
      <c r="F18" s="193"/>
      <c r="G18" s="192">
        <v>1</v>
      </c>
      <c r="H18" s="192">
        <v>1000</v>
      </c>
      <c r="I18" s="194">
        <f t="shared" si="0"/>
        <v>1000</v>
      </c>
      <c r="J18" s="192">
        <v>1</v>
      </c>
      <c r="K18" s="192">
        <v>1000</v>
      </c>
      <c r="L18" s="194"/>
      <c r="M18" s="192">
        <v>1</v>
      </c>
      <c r="N18" s="253">
        <v>1000</v>
      </c>
      <c r="O18" s="193">
        <f t="shared" si="1"/>
        <v>1000</v>
      </c>
      <c r="P18" s="259">
        <v>1</v>
      </c>
      <c r="Q18" s="195">
        <v>1000</v>
      </c>
      <c r="R18" s="193">
        <v>0</v>
      </c>
      <c r="S18" s="183">
        <f>R18-F18</f>
        <v>0</v>
      </c>
      <c r="T18" s="184">
        <f>R18-I18</f>
        <v>-1000</v>
      </c>
      <c r="U18" s="185">
        <f>R18-O18</f>
        <v>-1000</v>
      </c>
      <c r="V18" s="200" t="s">
        <v>144</v>
      </c>
    </row>
    <row r="19" spans="1:22" s="187" customFormat="1" ht="33.75" customHeight="1" thickBot="1">
      <c r="A19" s="201" t="s">
        <v>145</v>
      </c>
      <c r="B19" s="202" t="s">
        <v>146</v>
      </c>
      <c r="C19" s="203" t="s">
        <v>147</v>
      </c>
      <c r="D19" s="204">
        <v>1</v>
      </c>
      <c r="E19" s="204">
        <v>27</v>
      </c>
      <c r="F19" s="205">
        <f>E19/D19</f>
        <v>27</v>
      </c>
      <c r="G19" s="204"/>
      <c r="H19" s="204"/>
      <c r="I19" s="206"/>
      <c r="J19" s="204"/>
      <c r="K19" s="204"/>
      <c r="L19" s="206"/>
      <c r="M19" s="204"/>
      <c r="N19" s="254"/>
      <c r="O19" s="205"/>
      <c r="P19" s="207"/>
      <c r="Q19" s="208"/>
      <c r="R19" s="205">
        <v>0</v>
      </c>
      <c r="S19" s="209">
        <f t="shared" si="2"/>
        <v>-27</v>
      </c>
      <c r="T19" s="210">
        <f t="shared" si="3"/>
        <v>0</v>
      </c>
      <c r="U19" s="211">
        <f t="shared" si="4"/>
        <v>0</v>
      </c>
      <c r="V19" s="212"/>
    </row>
    <row r="20" s="213" customFormat="1" ht="15.75">
      <c r="B20" s="214"/>
    </row>
    <row r="21" spans="1:17" ht="16.5" thickBot="1">
      <c r="A21" s="318" t="s">
        <v>90</v>
      </c>
      <c r="B21" s="319"/>
      <c r="C21" s="319"/>
      <c r="D21" s="319"/>
      <c r="E21" s="319"/>
      <c r="F21" s="319"/>
      <c r="H21" s="215"/>
      <c r="M21" s="147"/>
      <c r="N21" s="213"/>
      <c r="P21" s="260"/>
      <c r="Q21" s="260"/>
    </row>
    <row r="22" spans="1:17" ht="48" thickTop="1">
      <c r="A22" s="216" t="s">
        <v>0</v>
      </c>
      <c r="B22" s="217" t="s">
        <v>80</v>
      </c>
      <c r="C22" s="218" t="s">
        <v>89</v>
      </c>
      <c r="D22" s="218" t="s">
        <v>71</v>
      </c>
      <c r="E22" s="218" t="s">
        <v>163</v>
      </c>
      <c r="F22" s="219" t="s">
        <v>38</v>
      </c>
      <c r="H22" s="215"/>
      <c r="N22" s="261"/>
      <c r="Q22" s="215"/>
    </row>
    <row r="23" spans="1:6" ht="15">
      <c r="A23" s="220" t="s">
        <v>82</v>
      </c>
      <c r="B23" s="165" t="s">
        <v>97</v>
      </c>
      <c r="C23" s="165"/>
      <c r="D23" s="165"/>
      <c r="E23" s="221">
        <v>0</v>
      </c>
      <c r="F23" s="222"/>
    </row>
    <row r="24" spans="1:6" ht="15.75" thickBot="1">
      <c r="A24" s="223" t="s">
        <v>55</v>
      </c>
      <c r="B24" s="224" t="s">
        <v>84</v>
      </c>
      <c r="C24" s="225"/>
      <c r="D24" s="225"/>
      <c r="E24" s="226">
        <v>0</v>
      </c>
      <c r="F24" s="227"/>
    </row>
    <row r="25" spans="1:6" s="213" customFormat="1" ht="15.75" thickTop="1">
      <c r="A25" s="166"/>
      <c r="B25" s="166"/>
      <c r="C25" s="166"/>
      <c r="D25" s="166"/>
      <c r="E25" s="228"/>
      <c r="F25" s="166"/>
    </row>
    <row r="26" spans="1:16" s="213" customFormat="1" ht="15">
      <c r="A26" s="166"/>
      <c r="B26" s="166"/>
      <c r="C26" s="166"/>
      <c r="D26" s="166"/>
      <c r="E26" s="228"/>
      <c r="F26" s="166"/>
      <c r="P26" s="229"/>
    </row>
    <row r="27" spans="1:6" s="213" customFormat="1" ht="15">
      <c r="A27" s="166"/>
      <c r="B27" s="166"/>
      <c r="C27" s="166"/>
      <c r="D27" s="166"/>
      <c r="E27" s="228"/>
      <c r="F27" s="166"/>
    </row>
    <row r="28" spans="1:12" s="213" customFormat="1" ht="15">
      <c r="A28" s="166"/>
      <c r="B28" s="166"/>
      <c r="C28" s="166"/>
      <c r="D28" s="166"/>
      <c r="E28" s="228"/>
      <c r="F28" s="166"/>
      <c r="J28" s="255"/>
      <c r="K28" s="255"/>
      <c r="L28" s="255"/>
    </row>
  </sheetData>
  <sheetProtection/>
  <mergeCells count="25">
    <mergeCell ref="F9:F10"/>
    <mergeCell ref="G9:G10"/>
    <mergeCell ref="A21:F21"/>
    <mergeCell ref="H9:H10"/>
    <mergeCell ref="I9:I10"/>
    <mergeCell ref="V8:V10"/>
    <mergeCell ref="A9:A10"/>
    <mergeCell ref="B9:B10"/>
    <mergeCell ref="C9:C10"/>
    <mergeCell ref="D9:D10"/>
    <mergeCell ref="S9:S10"/>
    <mergeCell ref="T9:T10"/>
    <mergeCell ref="M9:M10"/>
    <mergeCell ref="N9:N10"/>
    <mergeCell ref="O9:O10"/>
    <mergeCell ref="J9:J10"/>
    <mergeCell ref="K9:K10"/>
    <mergeCell ref="L9:L10"/>
    <mergeCell ref="A7:B7"/>
    <mergeCell ref="S8:U8"/>
    <mergeCell ref="U9:U10"/>
    <mergeCell ref="P9:P10"/>
    <mergeCell ref="Q9:Q10"/>
    <mergeCell ref="R9:R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zoomScale="80" zoomScaleNormal="80" zoomScalePageLayoutView="0" workbookViewId="0" topLeftCell="A13">
      <selection activeCell="C21" sqref="A21:IV24"/>
    </sheetView>
  </sheetViews>
  <sheetFormatPr defaultColWidth="9.140625" defaultRowHeight="12.75"/>
  <cols>
    <col min="1" max="1" width="12.7109375" style="147" customWidth="1"/>
    <col min="2" max="2" width="61.140625" style="147" bestFit="1" customWidth="1"/>
    <col min="3" max="3" width="22.421875" style="148" customWidth="1"/>
    <col min="4" max="4" width="29.421875" style="148" customWidth="1"/>
    <col min="5" max="5" width="12.7109375" style="147" customWidth="1"/>
    <col min="6" max="7" width="12.28125" style="147" customWidth="1"/>
    <col min="8" max="8" width="12.00390625" style="147" customWidth="1"/>
    <col min="9" max="9" width="16.421875" style="147" customWidth="1"/>
    <col min="10" max="10" width="54.57421875" style="146" customWidth="1"/>
    <col min="11" max="16384" width="9.140625" style="148" customWidth="1"/>
  </cols>
  <sheetData>
    <row r="1" ht="8.25" customHeight="1"/>
    <row r="2" spans="1:10" s="87" customFormat="1" ht="15.75">
      <c r="A2" s="90" t="s">
        <v>93</v>
      </c>
      <c r="B2" s="44"/>
      <c r="C2" s="91"/>
      <c r="E2" s="44"/>
      <c r="F2" s="44"/>
      <c r="G2" s="44"/>
      <c r="H2" s="44"/>
      <c r="I2" s="44"/>
      <c r="J2" s="122"/>
    </row>
    <row r="3" spans="1:9" s="146" customFormat="1" ht="18.75" customHeight="1">
      <c r="A3" s="143" t="s">
        <v>178</v>
      </c>
      <c r="B3" s="144"/>
      <c r="C3" s="145"/>
      <c r="E3" s="144"/>
      <c r="F3" s="144"/>
      <c r="G3" s="144"/>
      <c r="H3" s="144"/>
      <c r="I3" s="144"/>
    </row>
    <row r="4" ht="16.5" thickBot="1"/>
    <row r="5" spans="1:10" s="150" customFormat="1" ht="33.75" customHeight="1">
      <c r="A5" s="149" t="s">
        <v>68</v>
      </c>
      <c r="B5" s="121">
        <v>3490</v>
      </c>
      <c r="C5" s="125" t="s">
        <v>56</v>
      </c>
      <c r="D5" s="321" t="s">
        <v>108</v>
      </c>
      <c r="E5" s="322"/>
      <c r="F5" s="322"/>
      <c r="G5" s="322"/>
      <c r="H5" s="322"/>
      <c r="I5" s="323"/>
      <c r="J5" s="126" t="s">
        <v>38</v>
      </c>
    </row>
    <row r="6" spans="1:10" s="150" customFormat="1" ht="64.5" customHeight="1">
      <c r="A6" s="92" t="s">
        <v>72</v>
      </c>
      <c r="B6" s="151" t="s">
        <v>114</v>
      </c>
      <c r="C6" s="123"/>
      <c r="D6" s="152"/>
      <c r="E6" s="153"/>
      <c r="F6" s="153"/>
      <c r="G6" s="153"/>
      <c r="H6" s="153"/>
      <c r="I6" s="154"/>
      <c r="J6" s="235" t="s">
        <v>186</v>
      </c>
    </row>
    <row r="7" spans="1:10" s="150" customFormat="1" ht="66" customHeight="1">
      <c r="A7" s="124"/>
      <c r="B7" s="155"/>
      <c r="C7" s="156"/>
      <c r="D7" s="320" t="s">
        <v>79</v>
      </c>
      <c r="E7" s="320"/>
      <c r="F7" s="320"/>
      <c r="G7" s="320"/>
      <c r="H7" s="320"/>
      <c r="I7" s="320"/>
      <c r="J7" s="127" t="s">
        <v>196</v>
      </c>
    </row>
    <row r="8" spans="1:10" s="158" customFormat="1" ht="78.75">
      <c r="A8" s="324" t="s">
        <v>129</v>
      </c>
      <c r="B8" s="325"/>
      <c r="C8" s="156" t="s">
        <v>157</v>
      </c>
      <c r="D8" s="156" t="s">
        <v>130</v>
      </c>
      <c r="E8" s="156" t="s">
        <v>77</v>
      </c>
      <c r="F8" s="156" t="s">
        <v>85</v>
      </c>
      <c r="G8" s="156" t="s">
        <v>86</v>
      </c>
      <c r="H8" s="156" t="s">
        <v>177</v>
      </c>
      <c r="I8" s="157" t="s">
        <v>78</v>
      </c>
      <c r="J8" s="128"/>
    </row>
    <row r="9" spans="1:10" s="150" customFormat="1" ht="72.75" customHeight="1">
      <c r="A9" s="236" t="s">
        <v>73</v>
      </c>
      <c r="B9" s="139" t="s">
        <v>121</v>
      </c>
      <c r="C9" s="151"/>
      <c r="D9" s="159"/>
      <c r="E9" s="151"/>
      <c r="F9" s="160"/>
      <c r="G9" s="160"/>
      <c r="H9" s="160"/>
      <c r="I9" s="244"/>
      <c r="J9" s="235" t="s">
        <v>187</v>
      </c>
    </row>
    <row r="10" spans="1:10" s="150" customFormat="1" ht="62.25" customHeight="1">
      <c r="A10" s="236"/>
      <c r="B10" s="139" t="s">
        <v>122</v>
      </c>
      <c r="C10" s="151" t="s">
        <v>148</v>
      </c>
      <c r="D10" s="164" t="s">
        <v>123</v>
      </c>
      <c r="E10" s="161">
        <v>8857</v>
      </c>
      <c r="F10" s="161">
        <v>6880</v>
      </c>
      <c r="G10" s="161">
        <v>6880</v>
      </c>
      <c r="H10" s="246">
        <v>9666</v>
      </c>
      <c r="I10" s="163">
        <f>H10/G10</f>
        <v>1.4049418604651163</v>
      </c>
      <c r="J10" s="235" t="s">
        <v>188</v>
      </c>
    </row>
    <row r="11" spans="1:10" s="150" customFormat="1" ht="62.25" customHeight="1">
      <c r="A11" s="236"/>
      <c r="B11" s="139" t="s">
        <v>115</v>
      </c>
      <c r="C11" s="151" t="s">
        <v>149</v>
      </c>
      <c r="D11" s="249" t="s">
        <v>118</v>
      </c>
      <c r="E11" s="161">
        <v>0</v>
      </c>
      <c r="F11" s="161">
        <v>14</v>
      </c>
      <c r="G11" s="161">
        <v>14</v>
      </c>
      <c r="H11" s="246">
        <v>0</v>
      </c>
      <c r="I11" s="163">
        <v>0</v>
      </c>
      <c r="J11" s="237" t="s">
        <v>164</v>
      </c>
    </row>
    <row r="12" spans="1:10" s="150" customFormat="1" ht="77.25" customHeight="1">
      <c r="A12" s="236"/>
      <c r="B12" s="139" t="s">
        <v>116</v>
      </c>
      <c r="C12" s="151" t="s">
        <v>150</v>
      </c>
      <c r="D12" s="250" t="s">
        <v>119</v>
      </c>
      <c r="E12" s="161">
        <v>422</v>
      </c>
      <c r="F12" s="161">
        <v>790</v>
      </c>
      <c r="G12" s="161">
        <v>790</v>
      </c>
      <c r="H12" s="246">
        <v>708</v>
      </c>
      <c r="I12" s="163">
        <f>H12/G12</f>
        <v>0.8962025316455696</v>
      </c>
      <c r="J12" s="235" t="s">
        <v>189</v>
      </c>
    </row>
    <row r="13" spans="1:10" s="150" customFormat="1" ht="75" customHeight="1" thickBot="1">
      <c r="A13" s="238"/>
      <c r="B13" s="239" t="s">
        <v>117</v>
      </c>
      <c r="C13" s="240" t="s">
        <v>151</v>
      </c>
      <c r="D13" s="251" t="s">
        <v>120</v>
      </c>
      <c r="E13" s="241">
        <v>468</v>
      </c>
      <c r="F13" s="241">
        <v>186</v>
      </c>
      <c r="G13" s="241">
        <v>186</v>
      </c>
      <c r="H13" s="247">
        <v>178</v>
      </c>
      <c r="I13" s="242">
        <f>H13/G13</f>
        <v>0.956989247311828</v>
      </c>
      <c r="J13" s="243" t="s">
        <v>190</v>
      </c>
    </row>
    <row r="15" spans="1:12" s="146" customFormat="1" ht="12.75" customHeight="1">
      <c r="A15" s="231" t="s">
        <v>158</v>
      </c>
      <c r="B15" s="232"/>
      <c r="C15" s="233"/>
      <c r="D15" s="232"/>
      <c r="E15" s="234"/>
      <c r="F15" s="234"/>
      <c r="G15" s="234"/>
      <c r="H15" s="234"/>
      <c r="I15" s="234"/>
      <c r="J15" s="232"/>
      <c r="K15" s="232"/>
      <c r="L15" s="232"/>
    </row>
    <row r="16" spans="1:12" s="146" customFormat="1" ht="12.75" customHeight="1">
      <c r="A16" s="231" t="s">
        <v>159</v>
      </c>
      <c r="B16" s="232"/>
      <c r="C16" s="233"/>
      <c r="D16" s="232"/>
      <c r="E16" s="234"/>
      <c r="F16" s="234"/>
      <c r="G16" s="234"/>
      <c r="H16" s="234"/>
      <c r="I16" s="234"/>
      <c r="J16" s="232"/>
      <c r="K16" s="232"/>
      <c r="L16" s="232"/>
    </row>
    <row r="17" spans="1:12" s="146" customFormat="1" ht="12.75" customHeight="1">
      <c r="A17" s="231" t="s">
        <v>160</v>
      </c>
      <c r="B17" s="232"/>
      <c r="C17" s="233"/>
      <c r="D17" s="232"/>
      <c r="E17" s="234"/>
      <c r="F17" s="234"/>
      <c r="G17" s="234"/>
      <c r="H17" s="234"/>
      <c r="I17" s="234"/>
      <c r="J17" s="232"/>
      <c r="K17" s="232"/>
      <c r="L17" s="232"/>
    </row>
    <row r="18" spans="1:12" s="146" customFormat="1" ht="12.75" customHeight="1">
      <c r="A18" s="231" t="s">
        <v>106</v>
      </c>
      <c r="B18" s="232"/>
      <c r="C18" s="233"/>
      <c r="D18" s="232"/>
      <c r="E18" s="234"/>
      <c r="F18" s="234"/>
      <c r="G18" s="234"/>
      <c r="H18" s="234"/>
      <c r="I18" s="234"/>
      <c r="J18" s="232"/>
      <c r="K18" s="232"/>
      <c r="L18" s="232"/>
    </row>
    <row r="19" ht="12.75" customHeight="1"/>
  </sheetData>
  <sheetProtection/>
  <mergeCells count="3">
    <mergeCell ref="D7:I7"/>
    <mergeCell ref="D5:I5"/>
    <mergeCell ref="A8:B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13.00390625" style="95" customWidth="1"/>
    <col min="2" max="2" width="23.140625" style="95" customWidth="1"/>
    <col min="3" max="3" width="14.140625" style="95" customWidth="1"/>
    <col min="4" max="4" width="15.421875" style="95" customWidth="1"/>
    <col min="5" max="5" width="17.421875" style="95" customWidth="1"/>
    <col min="6" max="6" width="17.57421875" style="95" customWidth="1"/>
    <col min="7" max="7" width="19.7109375" style="95" customWidth="1"/>
    <col min="8" max="8" width="21.8515625" style="95" customWidth="1"/>
    <col min="9" max="9" width="24.8515625" style="95" customWidth="1"/>
    <col min="10" max="10" width="29.00390625" style="95" customWidth="1"/>
    <col min="11" max="11" width="25.140625" style="95" customWidth="1"/>
    <col min="12" max="12" width="14.421875" style="95" customWidth="1"/>
    <col min="13" max="16384" width="9.140625" style="95" customWidth="1"/>
  </cols>
  <sheetData>
    <row r="2" spans="1:9" s="106" customFormat="1" ht="15.75">
      <c r="A2" s="105" t="s">
        <v>94</v>
      </c>
      <c r="C2" s="107"/>
      <c r="G2" s="108"/>
      <c r="H2" s="108"/>
      <c r="I2" s="108"/>
    </row>
    <row r="3" spans="1:9" s="100" customFormat="1" ht="12.75">
      <c r="A3" s="99"/>
      <c r="G3" s="101"/>
      <c r="H3" s="101"/>
      <c r="I3" s="101"/>
    </row>
    <row r="4" spans="1:9" s="103" customFormat="1" ht="12.75">
      <c r="A4" s="102" t="s">
        <v>75</v>
      </c>
      <c r="C4" s="102"/>
      <c r="G4" s="104"/>
      <c r="H4" s="104"/>
      <c r="I4" s="104"/>
    </row>
    <row r="5" spans="3:9" ht="13.5" thickBot="1">
      <c r="C5" s="94"/>
      <c r="E5" s="94"/>
      <c r="F5" s="94"/>
      <c r="G5" s="96"/>
      <c r="H5" s="96"/>
      <c r="I5" s="96"/>
    </row>
    <row r="6" spans="1:11" ht="12.75" customHeight="1">
      <c r="A6" s="326" t="s">
        <v>44</v>
      </c>
      <c r="B6" s="329" t="s">
        <v>57</v>
      </c>
      <c r="C6" s="119" t="s">
        <v>58</v>
      </c>
      <c r="D6" s="119" t="s">
        <v>59</v>
      </c>
      <c r="E6" s="119" t="s">
        <v>74</v>
      </c>
      <c r="F6" s="119" t="s">
        <v>153</v>
      </c>
      <c r="G6" s="329" t="s">
        <v>154</v>
      </c>
      <c r="H6" s="329" t="s">
        <v>62</v>
      </c>
      <c r="I6" s="329" t="s">
        <v>182</v>
      </c>
      <c r="J6" s="338" t="s">
        <v>63</v>
      </c>
      <c r="K6" s="335" t="s">
        <v>38</v>
      </c>
    </row>
    <row r="7" spans="1:11" ht="12.75" customHeight="1">
      <c r="A7" s="327"/>
      <c r="B7" s="330"/>
      <c r="C7" s="93" t="s">
        <v>39</v>
      </c>
      <c r="D7" s="93" t="s">
        <v>64</v>
      </c>
      <c r="E7" s="93" t="s">
        <v>64</v>
      </c>
      <c r="F7" s="330" t="s">
        <v>41</v>
      </c>
      <c r="G7" s="330"/>
      <c r="H7" s="330"/>
      <c r="I7" s="330"/>
      <c r="J7" s="339"/>
      <c r="K7" s="336"/>
    </row>
    <row r="8" spans="1:11" ht="51.75" customHeight="1" thickBot="1">
      <c r="A8" s="328"/>
      <c r="B8" s="331"/>
      <c r="C8" s="120" t="s">
        <v>40</v>
      </c>
      <c r="D8" s="120" t="s">
        <v>40</v>
      </c>
      <c r="E8" s="120" t="s">
        <v>40</v>
      </c>
      <c r="F8" s="331"/>
      <c r="G8" s="331"/>
      <c r="H8" s="331"/>
      <c r="I8" s="331"/>
      <c r="J8" s="340"/>
      <c r="K8" s="337"/>
    </row>
    <row r="9" spans="1:11" ht="30" customHeight="1">
      <c r="A9" s="142" t="s">
        <v>152</v>
      </c>
      <c r="B9" s="111" t="s">
        <v>162</v>
      </c>
      <c r="C9" s="111">
        <v>2000</v>
      </c>
      <c r="D9" s="111">
        <v>2022</v>
      </c>
      <c r="E9" s="111">
        <v>2022</v>
      </c>
      <c r="F9" s="141" t="s">
        <v>155</v>
      </c>
      <c r="G9" s="111">
        <v>2000</v>
      </c>
      <c r="H9" s="111">
        <v>2000</v>
      </c>
      <c r="I9" s="111">
        <v>100</v>
      </c>
      <c r="J9" s="111">
        <v>2000</v>
      </c>
      <c r="K9" s="140" t="s">
        <v>156</v>
      </c>
    </row>
    <row r="10" spans="1:11" ht="43.5" customHeight="1">
      <c r="A10" s="142" t="s">
        <v>181</v>
      </c>
      <c r="B10" s="111" t="s">
        <v>183</v>
      </c>
      <c r="C10" s="111">
        <v>1000</v>
      </c>
      <c r="D10" s="111">
        <v>2022</v>
      </c>
      <c r="E10" s="111">
        <v>2022</v>
      </c>
      <c r="F10" s="141" t="s">
        <v>155</v>
      </c>
      <c r="G10" s="111">
        <v>1000</v>
      </c>
      <c r="H10" s="111">
        <v>1000</v>
      </c>
      <c r="I10" s="111">
        <v>100</v>
      </c>
      <c r="J10" s="111">
        <v>1000</v>
      </c>
      <c r="K10" s="140" t="s">
        <v>156</v>
      </c>
    </row>
    <row r="11" spans="1:11" ht="25.5">
      <c r="A11" s="142" t="s">
        <v>184</v>
      </c>
      <c r="B11" s="111" t="s">
        <v>185</v>
      </c>
      <c r="C11" s="111">
        <v>2562</v>
      </c>
      <c r="D11" s="111">
        <v>2022</v>
      </c>
      <c r="E11" s="111">
        <v>2022</v>
      </c>
      <c r="F11" s="141" t="s">
        <v>155</v>
      </c>
      <c r="G11" s="111">
        <v>2562</v>
      </c>
      <c r="H11" s="111">
        <v>2562</v>
      </c>
      <c r="I11" s="111">
        <v>100</v>
      </c>
      <c r="J11" s="111">
        <v>2562</v>
      </c>
      <c r="K11" s="140" t="s">
        <v>156</v>
      </c>
    </row>
    <row r="12" spans="2:9" ht="12.75" customHeight="1">
      <c r="B12" s="256"/>
      <c r="G12" s="96"/>
      <c r="H12" s="96"/>
      <c r="I12" s="96"/>
    </row>
    <row r="13" spans="1:9" s="103" customFormat="1" ht="12.75">
      <c r="A13" s="102" t="s">
        <v>76</v>
      </c>
      <c r="G13" s="104"/>
      <c r="H13" s="104"/>
      <c r="I13" s="104"/>
    </row>
    <row r="14" spans="3:9" ht="16.5" thickBot="1">
      <c r="C14" s="109"/>
      <c r="D14" s="97"/>
      <c r="E14" s="94"/>
      <c r="F14" s="94"/>
      <c r="G14" s="97"/>
      <c r="H14" s="98"/>
      <c r="I14" s="98"/>
    </row>
    <row r="15" spans="1:12" ht="18.75" customHeight="1">
      <c r="A15" s="326" t="s">
        <v>44</v>
      </c>
      <c r="B15" s="329" t="s">
        <v>57</v>
      </c>
      <c r="C15" s="119" t="s">
        <v>42</v>
      </c>
      <c r="D15" s="119" t="s">
        <v>58</v>
      </c>
      <c r="E15" s="119" t="s">
        <v>59</v>
      </c>
      <c r="F15" s="119" t="s">
        <v>60</v>
      </c>
      <c r="G15" s="119" t="s">
        <v>45</v>
      </c>
      <c r="H15" s="329" t="s">
        <v>61</v>
      </c>
      <c r="I15" s="329" t="s">
        <v>180</v>
      </c>
      <c r="J15" s="329" t="s">
        <v>62</v>
      </c>
      <c r="K15" s="329" t="s">
        <v>63</v>
      </c>
      <c r="L15" s="332" t="s">
        <v>38</v>
      </c>
    </row>
    <row r="16" spans="1:12" ht="12.75">
      <c r="A16" s="327"/>
      <c r="B16" s="330"/>
      <c r="C16" s="93" t="s">
        <v>43</v>
      </c>
      <c r="D16" s="93" t="s">
        <v>39</v>
      </c>
      <c r="E16" s="93" t="s">
        <v>64</v>
      </c>
      <c r="F16" s="93" t="s">
        <v>64</v>
      </c>
      <c r="G16" s="93" t="s">
        <v>41</v>
      </c>
      <c r="H16" s="330"/>
      <c r="I16" s="330"/>
      <c r="J16" s="330"/>
      <c r="K16" s="330"/>
      <c r="L16" s="333"/>
    </row>
    <row r="17" spans="1:12" ht="13.5" thickBot="1">
      <c r="A17" s="328"/>
      <c r="B17" s="331"/>
      <c r="C17" s="120"/>
      <c r="D17" s="120" t="s">
        <v>40</v>
      </c>
      <c r="E17" s="120" t="s">
        <v>40</v>
      </c>
      <c r="F17" s="120" t="s">
        <v>40</v>
      </c>
      <c r="G17" s="120"/>
      <c r="H17" s="331"/>
      <c r="I17" s="331"/>
      <c r="J17" s="331"/>
      <c r="K17" s="331"/>
      <c r="L17" s="334"/>
    </row>
    <row r="18" spans="1:12" ht="12.7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</row>
    <row r="19" spans="1:12" ht="12.75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2"/>
    </row>
    <row r="20" spans="1:12" ht="12.7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2"/>
    </row>
    <row r="21" spans="1:12" ht="13.5" thickBot="1">
      <c r="A21" s="113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5"/>
    </row>
  </sheetData>
  <sheetProtection/>
  <mergeCells count="15">
    <mergeCell ref="L15:L17"/>
    <mergeCell ref="K6:K8"/>
    <mergeCell ref="F7:F8"/>
    <mergeCell ref="K15:K17"/>
    <mergeCell ref="B6:B8"/>
    <mergeCell ref="G6:G8"/>
    <mergeCell ref="H6:H8"/>
    <mergeCell ref="I6:I8"/>
    <mergeCell ref="J6:J8"/>
    <mergeCell ref="A6:A8"/>
    <mergeCell ref="A15:A17"/>
    <mergeCell ref="B15:B17"/>
    <mergeCell ref="H15:H17"/>
    <mergeCell ref="I15:I17"/>
    <mergeCell ref="J15:J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Selami Shehu</cp:lastModifiedBy>
  <cp:lastPrinted>2022-09-20T08:06:11Z</cp:lastPrinted>
  <dcterms:created xsi:type="dcterms:W3CDTF">2006-01-12T07:01:41Z</dcterms:created>
  <dcterms:modified xsi:type="dcterms:W3CDTF">2023-03-21T14:19:17Z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