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341" windowWidth="15480" windowHeight="6360" tabRatio="715" activeTab="0"/>
  </bookViews>
  <sheets>
    <sheet name="Aneksi nr.1" sheetId="1" r:id="rId1"/>
    <sheet name="Aneksi nr.2" sheetId="2" r:id="rId2"/>
    <sheet name="Aneksi nr. 3" sheetId="3" r:id="rId3"/>
    <sheet name="Aneksi nr. 4" sheetId="4" r:id="rId4"/>
    <sheet name="Aneksi nr.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4" hidden="1">{"Main Economic Indicators",#N/A,FALSE,"C"}</definedName>
    <definedName name="ams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Dhjetor_Ar_TOT_Lek">'[35]2003'!#REF!</definedName>
    <definedName name="Dhjetor_Ar_TOT_Valute">'[35]2003'!#REF!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LLF">'[11]Q3'!$E$10:$AH$10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4" hidden="1">{"WEO",#N/A,FALSE,"T"}</definedName>
    <definedName name="newname4" hidden="1">{"WEO",#N/A,FALSE,"T"}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2">'Aneksi nr. 3'!$A$1:$S$30</definedName>
    <definedName name="_xlnm.Print_Area" localSheetId="3">'Aneksi nr. 4'!$A$1:$J$29</definedName>
    <definedName name="_xlnm.Print_Area" localSheetId="4">'Aneksi nr. 5'!$A$1:$L$31</definedName>
    <definedName name="_xlnm.Print_Area" localSheetId="1">'Aneksi nr.2'!$A$1:$I$35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4" hidden="1">{#N/A,#N/A,FALSE,"MS"}</definedName>
    <definedName name="wrn.formula." hidden="1">{#N/A,#N/A,FALSE,"MS"}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4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<sst xmlns="http://schemas.openxmlformats.org/spreadsheetml/2006/main" count="289" uniqueCount="169">
  <si>
    <t>Kodi</t>
  </si>
  <si>
    <t>Programi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</si>
  <si>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</si>
  <si>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</si>
  <si>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</si>
  <si>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</si>
  <si>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</si>
  <si>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</si>
  <si>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</si>
  <si>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</si>
  <si>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</si>
  <si>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</si>
  <si>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</si>
  <si>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</si>
  <si>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</si>
  <si>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</si>
  <si>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</si>
  <si>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</si>
  <si>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</si>
  <si>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</si>
  <si>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</si>
  <si>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</si>
  <si>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</si>
  <si>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Drejtuesi i Ekipit Menaxhues të Programit</t>
  </si>
  <si>
    <t>Sekretari i Përgjithshëm</t>
  </si>
  <si>
    <t>Firma</t>
  </si>
  <si>
    <t>Data</t>
  </si>
  <si>
    <t>Emri i Grupit</t>
  </si>
  <si>
    <t>Kodi i Grupit</t>
  </si>
  <si>
    <t>PBA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</si>
  <si>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</si>
  <si>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</si>
  <si>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</si>
  <si>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</si>
  <si>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</si>
  <si>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</si>
  <si>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</si>
  <si>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</si>
  <si>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</si>
  <si>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</si>
  <si>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</si>
  <si>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</si>
  <si>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</si>
  <si>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</si>
  <si>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</si>
  <si>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</si>
  <si>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</si>
  <si>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</si>
  <si>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</si>
  <si>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</si>
  <si>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</si>
  <si>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</si>
  <si>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</si>
  <si>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</si>
  <si>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</si>
  <si>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</si>
  <si>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</si>
  <si>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Sasia e 
realizuar </t>
  </si>
  <si>
    <t>Qellimi 1</t>
  </si>
  <si>
    <t>Objektivi 1.1</t>
  </si>
  <si>
    <t xml:space="preserve">Objektivi 1.2 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</si>
  <si>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</si>
  <si>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</si>
  <si>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</si>
  <si>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</si>
  <si>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Kodi i
Treguesit te Performances/Produktit</t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</si>
  <si>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</si>
  <si>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</si>
  <si>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</si>
  <si>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r>
      <rPr>
        <b/>
        <i/>
        <sz val="11"/>
        <color indexed="60"/>
        <rFont val="Calibri"/>
        <family val="2"/>
      </rPr>
      <t>*</t>
    </r>
    <r>
      <rPr>
        <b/>
        <i/>
        <sz val="10"/>
        <color indexed="60"/>
        <rFont val="Calibri"/>
        <family val="2"/>
      </rPr>
      <t>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</si>
  <si>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t>**Treguesit e performancës/Produktet:</t>
  </si>
  <si>
    <t>Emertimi i Treguesit te Performances/Produktit</t>
  </si>
  <si>
    <r>
      <rPr>
        <b/>
        <i/>
        <sz val="11"/>
        <color indexed="60"/>
        <rFont val="Calibri"/>
        <family val="2"/>
      </rPr>
      <t>** Si tregues për vlerësimin e performancës së objektivave, krahas produkteve, shërbejnë edhe tregues të tjerë të matshëm të lidhur me to. Këto mund të jene standarte të njohura të fushës; tregues statistikorë; indekse kombëtare e ndërkombëtare,etj.</t>
    </r>
    <r>
      <rPr>
        <b/>
        <i/>
        <sz val="10"/>
        <color indexed="60"/>
        <rFont val="Calibri"/>
        <family val="2"/>
      </rPr>
      <t xml:space="preserve"> </t>
    </r>
  </si>
  <si>
    <t xml:space="preserve">Njësia matese </t>
  </si>
  <si>
    <t>A</t>
  </si>
  <si>
    <t>B</t>
  </si>
  <si>
    <t>i
Periudhes/progresiv</t>
  </si>
  <si>
    <t xml:space="preserve"> Plani i Periudhes/progresiv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</si>
  <si>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</si>
  <si>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</si>
  <si>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</si>
  <si>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</si>
  <si>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</si>
  <si>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</si>
  <si>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</si>
  <si>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</si>
  <si>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</si>
  <si>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</si>
  <si>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</si>
  <si>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</si>
  <si>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</si>
  <si>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</si>
  <si>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</si>
  <si>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</si>
  <si>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</si>
  <si>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</si>
  <si>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rPr>
        <b/>
        <i/>
        <sz val="11"/>
        <color indexed="60"/>
        <rFont val="Calibri"/>
        <family val="2"/>
      </rPr>
      <t>***</t>
    </r>
    <r>
      <rPr>
        <b/>
        <i/>
        <sz val="10"/>
        <color indexed="60"/>
        <rFont val="Calibri"/>
        <family val="2"/>
      </rPr>
      <t>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</si>
  <si>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</si>
  <si>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Ministria e Drejtësisë</t>
  </si>
  <si>
    <t>14</t>
  </si>
  <si>
    <t>01160</t>
  </si>
  <si>
    <t>ANEKSI nr.1 "Raporti i Shpenzimeve sipas Programeve"</t>
  </si>
  <si>
    <t>Programet</t>
  </si>
  <si>
    <t>Shpenzimet e Ministrisë/Institucionit</t>
  </si>
  <si>
    <t>Titulli</t>
  </si>
  <si>
    <t>.........</t>
  </si>
  <si>
    <t>...........</t>
  </si>
  <si>
    <t>Totali i Shpenzimeve te Ministrise</t>
  </si>
  <si>
    <t xml:space="preserve">Shpenzime nga te Ardhurat Jashte limitit </t>
  </si>
  <si>
    <t xml:space="preserve">Totali </t>
  </si>
  <si>
    <r>
      <t xml:space="preserve">Sasia 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4/mujor te vitit korent)</t>
    </r>
  </si>
  <si>
    <r>
      <t xml:space="preserve">Shpenzimet 
(sipas </t>
    </r>
    <r>
      <rPr>
        <b/>
        <sz val="12"/>
        <color indexed="60"/>
        <rFont val="Arial"/>
        <family val="2"/>
      </rPr>
      <t xml:space="preserve">planit 4/mujor </t>
    </r>
    <r>
      <rPr>
        <b/>
        <sz val="12"/>
        <rFont val="Arial"/>
        <family val="2"/>
      </rPr>
      <t>te vitit korent)</t>
    </r>
  </si>
  <si>
    <r>
      <t xml:space="preserve">Kosto per Njesi 
(sipas </t>
    </r>
    <r>
      <rPr>
        <b/>
        <sz val="12"/>
        <color indexed="60"/>
        <rFont val="Arial"/>
        <family val="2"/>
      </rPr>
      <t>planit 4/mujor</t>
    </r>
    <r>
      <rPr>
        <b/>
        <sz val="12"/>
        <rFont val="Arial"/>
        <family val="2"/>
      </rPr>
      <t xml:space="preserve"> te vitit korent)</t>
    </r>
  </si>
  <si>
    <r>
      <t xml:space="preserve">Sasia 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 xml:space="preserve">te rishikuar 4/mujor </t>
    </r>
    <r>
      <rPr>
        <b/>
        <sz val="12"/>
        <rFont val="Arial"/>
        <family val="2"/>
      </rPr>
      <t xml:space="preserve"> te vitit korent)</t>
    </r>
  </si>
  <si>
    <r>
      <t xml:space="preserve">Shpenzimet 
(sipas </t>
    </r>
    <r>
      <rPr>
        <b/>
        <sz val="12"/>
        <color indexed="60"/>
        <rFont val="Arial"/>
        <family val="2"/>
      </rPr>
      <t xml:space="preserve">planit te rishikuar 4/mujor </t>
    </r>
    <r>
      <rPr>
        <b/>
        <sz val="12"/>
        <rFont val="Arial"/>
        <family val="2"/>
      </rPr>
      <t>te vitit korent)</t>
    </r>
  </si>
  <si>
    <r>
      <t xml:space="preserve">Kosto per Njesi 
(sipas </t>
    </r>
    <r>
      <rPr>
        <b/>
        <sz val="12"/>
        <color indexed="60"/>
        <rFont val="Arial"/>
        <family val="2"/>
      </rPr>
      <t>planit te rishikuar 4/mujor</t>
    </r>
    <r>
      <rPr>
        <b/>
        <sz val="12"/>
        <rFont val="Arial"/>
        <family val="2"/>
      </rPr>
      <t xml:space="preserve"> te vitit korent)</t>
    </r>
  </si>
  <si>
    <r>
      <t xml:space="preserve">Sasia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4/mujorit te vitit korent)</t>
    </r>
  </si>
  <si>
    <r>
      <t xml:space="preserve">Shpenzimet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4/mujorit tevitit korent)</t>
    </r>
  </si>
  <si>
    <r>
      <t xml:space="preserve">Kosto per Njesi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4/mujorit te vitit korent)</t>
    </r>
  </si>
  <si>
    <t>REALIZIMI për periudhën e raportimit (4-mujore)</t>
  </si>
  <si>
    <t>Niveli i planifikuar ne 4/mujorin e vitit korent</t>
  </si>
  <si>
    <t>Niveli i rishikuar ne 4/mujorin e vitit korent</t>
  </si>
  <si>
    <t>Niveli faktik ne fund te 4/mujorit te vitit korent</t>
  </si>
  <si>
    <r>
      <t xml:space="preserve">Sasia Faktike (sipas vitit </t>
    </r>
    <r>
      <rPr>
        <b/>
        <sz val="11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</si>
  <si>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r>
      <t xml:space="preserve">Shpenzimet 
(sipas vitit </t>
    </r>
    <r>
      <rPr>
        <b/>
        <sz val="12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</si>
  <si>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r>
      <t xml:space="preserve">Kosto per Njesi (sipas vitit </t>
    </r>
    <r>
      <rPr>
        <b/>
        <sz val="11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</si>
  <si>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t>Niveli faktik i   vitit paraardhes</t>
  </si>
  <si>
    <t>i
vitit paraardhes
Viti 2017</t>
  </si>
  <si>
    <t>Viti 2018</t>
  </si>
  <si>
    <t>Plan Fillestar Viti 2018</t>
  </si>
  <si>
    <t>Plan i Rishikuar Viti 2018</t>
  </si>
  <si>
    <t>Elira Kokona</t>
  </si>
  <si>
    <t>i vitit paraardhes
Viti 2017</t>
  </si>
  <si>
    <t>Plan                   Viti 2018</t>
  </si>
  <si>
    <t>Periudha e Raportimit: Janar-Prill 2018</t>
  </si>
  <si>
    <t>Buxheti 2017</t>
  </si>
  <si>
    <t>Plani i buxhetit viti 2018</t>
  </si>
  <si>
    <t>01110</t>
  </si>
  <si>
    <t>Sistemi i Arkivës Gjyqësore</t>
  </si>
  <si>
    <t>24.05.2018</t>
  </si>
  <si>
    <t>Leonard Busho</t>
  </si>
  <si>
    <t>Blerje kamerash</t>
  </si>
  <si>
    <t>Pajisje të tjera zyre</t>
  </si>
  <si>
    <t>numër dosjesh</t>
  </si>
  <si>
    <t xml:space="preserve">Ruajtja, përpunimi dhe administrimi i dokumentacionit gjyqësor, i cili i nënshtrohet proçedurës së arkivimit nga gjykatat, në zbatim të ligjit nr. 8678, dt. 14/05/2001, “Për organizimin dhe funksionimin e Ministrisë së Drejtësisë”, i ndryshuar, të ligjit nr.9154, dt. 06/11/2003, “Për Arkivat” dhe të V.K.M. nr. 903,dt.17/12/2014, “Për krijimin e Arkivit Shtetëror të Sistemit Gjyqësor”. </t>
  </si>
  <si>
    <t xml:space="preserve">Objektivi 1.3 </t>
  </si>
  <si>
    <t xml:space="preserve">Objektivi 1.4 </t>
  </si>
  <si>
    <t>Pranimi për administrim dhe ruajtje të përhershme të dokumentave me rëndësi historike  kombëtare të gjykatave të shkallës së parë dhe të dytë.</t>
  </si>
  <si>
    <t>Përmirësimi i kushteve të punës nëpërmjet blerjes së pajisjeve të zyrës që nevojiten për ushtrimin e veprimtarisë.</t>
  </si>
  <si>
    <t>Ruajtja dhe sigurimi i ambjenteve të ASHSGJ me kamera sigurie.</t>
  </si>
  <si>
    <t>Rikonstruksion i çatisë së ASHSGJ</t>
  </si>
  <si>
    <t>Rehabilitimi dhe rikonstruksioni i ambjenteve të ASHSGJ për të plotësuar kushte normale pune.</t>
  </si>
  <si>
    <t>M140207</t>
  </si>
  <si>
    <t>M140084</t>
  </si>
  <si>
    <t>M140320</t>
  </si>
  <si>
    <t>Produkti është realizuar plotësisht.</t>
  </si>
  <si>
    <t>Projekti është realizuar plotësisht.</t>
  </si>
  <si>
    <t>Projekti është parashikuar pë t'u realizuar gjatë periudhës në vijim.</t>
  </si>
  <si>
    <t>numër</t>
  </si>
  <si>
    <t>Shpenzime kapitale (pajisje zyre, kamera dhe rehabilitim çatie)</t>
  </si>
  <si>
    <r>
      <rPr>
        <b/>
        <i/>
        <sz val="12"/>
        <color indexed="60"/>
        <rFont val="Arial"/>
        <family val="2"/>
      </rPr>
      <t>Qëllimi 1</t>
    </r>
    <r>
      <rPr>
        <b/>
        <sz val="12"/>
        <color indexed="60"/>
        <rFont val="Arial"/>
        <family val="2"/>
      </rPr>
      <t xml:space="preserve"> </t>
    </r>
    <r>
      <rPr>
        <sz val="12"/>
        <color indexed="60"/>
        <rFont val="Arial"/>
        <family val="2"/>
      </rPr>
      <t>është realizuar plotësisht për periudhën raportuese.</t>
    </r>
  </si>
  <si>
    <r>
      <rPr>
        <b/>
        <i/>
        <sz val="10"/>
        <color indexed="60"/>
        <rFont val="Arial"/>
        <family val="2"/>
      </rPr>
      <t>Produkti A</t>
    </r>
    <r>
      <rPr>
        <sz val="10"/>
        <color indexed="60"/>
        <rFont val="Arial"/>
        <family val="2"/>
      </rPr>
      <t xml:space="preserve"> është realizuar 100%.</t>
    </r>
  </si>
  <si>
    <r>
      <t xml:space="preserve">Objektivi 1.2 </t>
    </r>
    <r>
      <rPr>
        <sz val="10"/>
        <color indexed="60"/>
        <rFont val="Arial"/>
        <family val="2"/>
      </rPr>
      <t>është realizuar 100%.</t>
    </r>
  </si>
  <si>
    <r>
      <t xml:space="preserve">Objektivi 1.3 </t>
    </r>
    <r>
      <rPr>
        <sz val="10"/>
        <color indexed="60"/>
        <rFont val="Arial"/>
        <family val="2"/>
      </rPr>
      <t>është parashikuar për t'u realizuar gjatë periudhës në vijim.</t>
    </r>
  </si>
  <si>
    <r>
      <rPr>
        <b/>
        <i/>
        <sz val="10"/>
        <color indexed="60"/>
        <rFont val="Arial"/>
        <family val="2"/>
      </rPr>
      <t xml:space="preserve">Produkti A </t>
    </r>
    <r>
      <rPr>
        <sz val="10"/>
        <color indexed="60"/>
        <rFont val="Arial"/>
        <family val="2"/>
      </rPr>
      <t>është parashikuar për t'u realizuar gjatë periudhës në vijim.</t>
    </r>
  </si>
  <si>
    <r>
      <t xml:space="preserve">Objektivi 1.4 </t>
    </r>
    <r>
      <rPr>
        <sz val="10"/>
        <color indexed="60"/>
        <rFont val="Arial"/>
        <family val="2"/>
      </rPr>
      <t>është parashikuar për t'u realizuar gjatë periudhës në vijim.</t>
    </r>
  </si>
  <si>
    <r>
      <rPr>
        <b/>
        <i/>
        <sz val="10"/>
        <color indexed="60"/>
        <rFont val="Arial"/>
        <family val="2"/>
      </rPr>
      <t>Produkti A</t>
    </r>
    <r>
      <rPr>
        <b/>
        <sz val="10"/>
        <color indexed="60"/>
        <rFont val="Arial"/>
        <family val="2"/>
      </rPr>
      <t xml:space="preserve"> </t>
    </r>
    <r>
      <rPr>
        <sz val="10"/>
        <color indexed="60"/>
        <rFont val="Arial"/>
        <family val="2"/>
      </rPr>
      <t>është realizuar plotësisht.</t>
    </r>
  </si>
  <si>
    <r>
      <rPr>
        <b/>
        <i/>
        <sz val="10"/>
        <color indexed="60"/>
        <rFont val="Arial"/>
        <family val="2"/>
      </rPr>
      <t>Objektivi 1.1</t>
    </r>
    <r>
      <rPr>
        <b/>
        <sz val="10"/>
        <color indexed="60"/>
        <rFont val="Arial"/>
        <family val="2"/>
      </rPr>
      <t xml:space="preserve"> </t>
    </r>
    <r>
      <rPr>
        <sz val="10"/>
        <color indexed="60"/>
        <rFont val="Arial"/>
        <family val="2"/>
      </rPr>
      <t>është realizuar plotësisht.</t>
    </r>
  </si>
  <si>
    <t>Fonde arkivore të përthithura</t>
  </si>
</sst>
</file>

<file path=xl/styles.xml><?xml version="1.0" encoding="utf-8"?>
<styleSheet xmlns="http://schemas.openxmlformats.org/spreadsheetml/2006/main">
  <numFmts count="68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_);_(* \(#,##0.0\);_(* &quot;-&quot;??_);_(@_)"/>
    <numFmt numFmtId="192" formatCode="_(* #,##0_);_(* \(#,##0\);_(* &quot;-&quot;??_);_(@_)"/>
    <numFmt numFmtId="193" formatCode="_-* #,##0_-;\-* #,##0_-;_-* &quot;-&quot;??_-;_-@_-"/>
    <numFmt numFmtId="194" formatCode="0.0%"/>
    <numFmt numFmtId="195" formatCode="0_);\(0\)"/>
    <numFmt numFmtId="196" formatCode="0.0"/>
    <numFmt numFmtId="197" formatCode="#,##0.0000"/>
    <numFmt numFmtId="198" formatCode="#,##0.000"/>
    <numFmt numFmtId="199" formatCode="&quot;   &quot;@"/>
    <numFmt numFmtId="200" formatCode="&quot;      &quot;@"/>
    <numFmt numFmtId="201" formatCode="&quot;         &quot;@"/>
    <numFmt numFmtId="202" formatCode="&quot;            &quot;@"/>
    <numFmt numFmtId="203" formatCode="&quot;               &quot;@"/>
    <numFmt numFmtId="204" formatCode="_([$€]* #,##0.00_);_([$€]* \(#,##0.00\);_([$€]* &quot;-&quot;??_);_(@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General\ \ \ \ \ \ "/>
    <numFmt numFmtId="210" formatCode="0.0\ \ \ \ \ \ \ \ "/>
    <numFmt numFmtId="211" formatCode="mmmm\ yyyy"/>
    <numFmt numFmtId="212" formatCode="#,##0\ &quot;Kč&quot;;\-#,##0\ &quot;Kč&quot;"/>
    <numFmt numFmtId="213" formatCode="#,##0.0____"/>
    <numFmt numFmtId="214" formatCode="\$#,##0.00\ ;\(\$#,##0.00\)"/>
    <numFmt numFmtId="215" formatCode="_-&quot;¢&quot;* #,##0_-;\-&quot;¢&quot;* #,##0_-;_-&quot;¢&quot;* &quot;-&quot;_-;_-@_-"/>
    <numFmt numFmtId="216" formatCode="_-&quot;¢&quot;* #,##0.00_-;\-&quot;¢&quot;* #,##0.00_-;_-&quot;¢&quot;* &quot;-&quot;??_-;_-@_-"/>
    <numFmt numFmtId="217" formatCode="#,##0;[Red]#,##0"/>
    <numFmt numFmtId="218" formatCode="[$-809]dd\ mmmm\ yyyy"/>
    <numFmt numFmtId="219" formatCode="#,##0.00000"/>
    <numFmt numFmtId="220" formatCode="#,##0.000000"/>
    <numFmt numFmtId="221" formatCode="#,##0.0000000"/>
    <numFmt numFmtId="222" formatCode="_-* #,##0.0_L_e_k_-;\-* #,##0.0_L_e_k_-;_-* &quot;-&quot;??_L_e_k_-;_-@_-"/>
    <numFmt numFmtId="223" formatCode="_-* #,##0_L_e_k_-;\-* #,##0_L_e_k_-;_-* &quot;-&quot;??_L_e_k_-;_-@_-"/>
  </numFmts>
  <fonts count="11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10"/>
      <color indexed="8"/>
      <name val="Calibri"/>
      <family val="2"/>
    </font>
    <font>
      <b/>
      <i/>
      <sz val="10"/>
      <color indexed="60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b/>
      <i/>
      <sz val="11"/>
      <color indexed="60"/>
      <name val="Calibri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i/>
      <sz val="12"/>
      <color indexed="60"/>
      <name val="Arial"/>
      <family val="2"/>
    </font>
    <font>
      <sz val="12"/>
      <color indexed="60"/>
      <name val="Arial"/>
      <family val="2"/>
    </font>
    <font>
      <b/>
      <i/>
      <sz val="10"/>
      <color indexed="60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60"/>
      <name val="Arial"/>
      <family val="2"/>
    </font>
    <font>
      <b/>
      <sz val="8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b/>
      <u val="single"/>
      <sz val="12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60"/>
      <name val="Calibri"/>
      <family val="2"/>
    </font>
    <font>
      <b/>
      <sz val="13"/>
      <name val="Calibri"/>
      <family val="2"/>
    </font>
    <font>
      <b/>
      <sz val="13"/>
      <color indexed="60"/>
      <name val="Arial"/>
      <family val="2"/>
    </font>
    <font>
      <b/>
      <i/>
      <sz val="13"/>
      <color indexed="8"/>
      <name val="Calibri"/>
      <family val="2"/>
    </font>
    <font>
      <b/>
      <u val="single"/>
      <sz val="14"/>
      <color indexed="60"/>
      <name val="Arial"/>
      <family val="2"/>
    </font>
    <font>
      <b/>
      <sz val="14"/>
      <color indexed="60"/>
      <name val="Arial"/>
      <family val="2"/>
    </font>
    <font>
      <sz val="13"/>
      <color indexed="8"/>
      <name val="Calibri"/>
      <family val="2"/>
    </font>
    <font>
      <sz val="13"/>
      <color indexed="10"/>
      <name val="Calibri"/>
      <family val="2"/>
    </font>
    <font>
      <sz val="13"/>
      <color indexed="10"/>
      <name val="Arial"/>
      <family val="2"/>
    </font>
    <font>
      <sz val="10"/>
      <color indexed="10"/>
      <name val="Arial"/>
      <family val="2"/>
    </font>
    <font>
      <sz val="11"/>
      <color rgb="FF000000"/>
      <name val="Calibri"/>
      <family val="2"/>
    </font>
    <font>
      <b/>
      <sz val="8"/>
      <color rgb="FFC00000"/>
      <name val="Arial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11"/>
      <color rgb="FFC00000"/>
      <name val="Calibri"/>
      <family val="2"/>
    </font>
    <font>
      <b/>
      <sz val="13"/>
      <color theme="1"/>
      <name val="Calibri"/>
      <family val="2"/>
    </font>
    <font>
      <b/>
      <sz val="13"/>
      <color rgb="FFC00000"/>
      <name val="Calibri"/>
      <family val="2"/>
    </font>
    <font>
      <b/>
      <sz val="13"/>
      <color rgb="FFC00000"/>
      <name val="Arial"/>
      <family val="2"/>
    </font>
    <font>
      <b/>
      <i/>
      <sz val="13"/>
      <color theme="1"/>
      <name val="Calibri"/>
      <family val="2"/>
    </font>
    <font>
      <b/>
      <u val="single"/>
      <sz val="14"/>
      <color rgb="FFC00000"/>
      <name val="Arial"/>
      <family val="2"/>
    </font>
    <font>
      <b/>
      <sz val="14"/>
      <color rgb="FFC00000"/>
      <name val="Arial"/>
      <family val="2"/>
    </font>
    <font>
      <sz val="13"/>
      <color theme="1"/>
      <name val="Calibri"/>
      <family val="2"/>
    </font>
    <font>
      <sz val="13"/>
      <color rgb="FFFF0000"/>
      <name val="Calibri"/>
      <family val="2"/>
    </font>
    <font>
      <sz val="13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C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9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203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43" fontId="0" fillId="0" borderId="0" applyFont="0" applyFill="0" applyBorder="0" applyAlignment="0" applyProtection="0"/>
    <xf numFmtId="0" fontId="19" fillId="0" borderId="0">
      <alignment/>
      <protection/>
    </xf>
    <xf numFmtId="41" fontId="0" fillId="0" borderId="0" applyFont="0" applyFill="0" applyBorder="0" applyAlignment="0" applyProtection="0"/>
    <xf numFmtId="198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204" fontId="0" fillId="0" borderId="0" applyFont="0" applyFill="0" applyBorder="0" applyAlignment="0" applyProtection="0"/>
    <xf numFmtId="194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85" fontId="27" fillId="0" borderId="0">
      <alignment/>
      <protection/>
    </xf>
    <xf numFmtId="0" fontId="28" fillId="0" borderId="10" applyNumberFormat="0" applyFill="0" applyAlignment="0" applyProtection="0"/>
    <xf numFmtId="212" fontId="17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15" fontId="29" fillId="0" borderId="0" applyFont="0" applyFill="0" applyBorder="0" applyAlignment="0" applyProtection="0"/>
    <xf numFmtId="21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205" fontId="29" fillId="0" borderId="0" applyFill="0" applyBorder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6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13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9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10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11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6" fontId="10" fillId="0" borderId="0">
      <alignment horizontal="right"/>
      <protection/>
    </xf>
    <xf numFmtId="0" fontId="44" fillId="0" borderId="0" applyProtection="0">
      <alignment/>
    </xf>
    <xf numFmtId="214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40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85" fontId="3" fillId="0" borderId="0" xfId="0" applyNumberFormat="1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7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9" fontId="88" fillId="0" borderId="18" xfId="0" applyNumberFormat="1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26" borderId="19" xfId="0" applyFont="1" applyFill="1" applyBorder="1" applyAlignment="1">
      <alignment horizontal="center"/>
    </xf>
    <xf numFmtId="185" fontId="8" fillId="26" borderId="9" xfId="0" applyNumberFormat="1" applyFont="1" applyFill="1" applyBorder="1" applyAlignment="1">
      <alignment horizontal="center"/>
    </xf>
    <xf numFmtId="185" fontId="4" fillId="26" borderId="22" xfId="0" applyNumberFormat="1" applyFont="1" applyFill="1" applyBorder="1" applyAlignment="1">
      <alignment horizontal="center"/>
    </xf>
    <xf numFmtId="0" fontId="89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88" fillId="0" borderId="24" xfId="0" applyNumberFormat="1" applyFont="1" applyFill="1" applyBorder="1" applyAlignment="1">
      <alignment horizontal="center" vertical="center"/>
    </xf>
    <xf numFmtId="185" fontId="3" fillId="26" borderId="22" xfId="0" applyNumberFormat="1" applyFont="1" applyFill="1" applyBorder="1" applyAlignment="1">
      <alignment horizontal="center"/>
    </xf>
    <xf numFmtId="185" fontId="3" fillId="0" borderId="22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4" fillId="27" borderId="9" xfId="0" applyNumberFormat="1" applyFont="1" applyFill="1" applyBorder="1" applyAlignment="1">
      <alignment horizontal="center"/>
    </xf>
    <xf numFmtId="185" fontId="8" fillId="27" borderId="9" xfId="0" applyNumberFormat="1" applyFont="1" applyFill="1" applyBorder="1" applyAlignment="1">
      <alignment horizontal="center"/>
    </xf>
    <xf numFmtId="185" fontId="3" fillId="27" borderId="9" xfId="0" applyNumberFormat="1" applyFont="1" applyFill="1" applyBorder="1" applyAlignment="1">
      <alignment horizontal="center"/>
    </xf>
    <xf numFmtId="49" fontId="4" fillId="27" borderId="22" xfId="0" applyNumberFormat="1" applyFont="1" applyFill="1" applyBorder="1" applyAlignment="1">
      <alignment horizontal="center"/>
    </xf>
    <xf numFmtId="0" fontId="91" fillId="26" borderId="19" xfId="0" applyFont="1" applyFill="1" applyBorder="1" applyAlignment="1">
      <alignment horizontal="center"/>
    </xf>
    <xf numFmtId="0" fontId="88" fillId="28" borderId="15" xfId="0" applyFont="1" applyFill="1" applyBorder="1" applyAlignment="1">
      <alignment horizontal="center"/>
    </xf>
    <xf numFmtId="185" fontId="88" fillId="28" borderId="9" xfId="0" applyNumberFormat="1" applyFont="1" applyFill="1" applyBorder="1" applyAlignment="1">
      <alignment horizontal="center"/>
    </xf>
    <xf numFmtId="185" fontId="88" fillId="28" borderId="22" xfId="0" applyNumberFormat="1" applyFont="1" applyFill="1" applyBorder="1" applyAlignment="1">
      <alignment horizontal="center"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185" fontId="88" fillId="29" borderId="25" xfId="0" applyNumberFormat="1" applyFont="1" applyFill="1" applyBorder="1" applyAlignment="1">
      <alignment horizontal="center"/>
    </xf>
    <xf numFmtId="0" fontId="91" fillId="26" borderId="15" xfId="0" applyFont="1" applyFill="1" applyBorder="1" applyAlignment="1">
      <alignment horizontal="center"/>
    </xf>
    <xf numFmtId="185" fontId="91" fillId="26" borderId="9" xfId="0" applyNumberFormat="1" applyFont="1" applyFill="1" applyBorder="1" applyAlignment="1">
      <alignment horizontal="center"/>
    </xf>
    <xf numFmtId="185" fontId="88" fillId="26" borderId="22" xfId="0" applyNumberFormat="1" applyFont="1" applyFill="1" applyBorder="1" applyAlignment="1">
      <alignment horizontal="center"/>
    </xf>
    <xf numFmtId="0" fontId="94" fillId="0" borderId="0" xfId="0" applyFont="1" applyAlignment="1">
      <alignment horizontal="left"/>
    </xf>
    <xf numFmtId="0" fontId="4" fillId="27" borderId="9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/>
    </xf>
    <xf numFmtId="0" fontId="95" fillId="0" borderId="0" xfId="0" applyFont="1" applyBorder="1" applyAlignment="1">
      <alignment/>
    </xf>
    <xf numFmtId="0" fontId="96" fillId="0" borderId="0" xfId="0" applyFont="1" applyBorder="1" applyAlignment="1">
      <alignment/>
    </xf>
    <xf numFmtId="0" fontId="89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0" fontId="89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97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8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94" fillId="0" borderId="0" xfId="0" applyFont="1" applyAlignment="1">
      <alignment horizontal="left"/>
    </xf>
    <xf numFmtId="0" fontId="94" fillId="0" borderId="0" xfId="0" applyFont="1" applyAlignment="1">
      <alignment/>
    </xf>
    <xf numFmtId="0" fontId="99" fillId="0" borderId="19" xfId="0" applyFont="1" applyBorder="1" applyAlignment="1">
      <alignment horizontal="center" vertical="center" wrapText="1"/>
    </xf>
    <xf numFmtId="0" fontId="100" fillId="0" borderId="0" xfId="0" applyFont="1" applyAlignment="1">
      <alignment horizontal="left"/>
    </xf>
    <xf numFmtId="0" fontId="90" fillId="0" borderId="0" xfId="0" applyFont="1" applyAlignment="1">
      <alignment/>
    </xf>
    <xf numFmtId="0" fontId="100" fillId="0" borderId="0" xfId="0" applyFont="1" applyAlignment="1">
      <alignment/>
    </xf>
    <xf numFmtId="0" fontId="3" fillId="0" borderId="17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90" fillId="0" borderId="0" xfId="104" applyFont="1" applyFill="1" applyAlignment="1">
      <alignment vertical="center"/>
      <protection/>
    </xf>
    <xf numFmtId="0" fontId="93" fillId="0" borderId="0" xfId="104" applyFont="1" applyFill="1" applyAlignment="1">
      <alignment vertical="center"/>
      <protection/>
    </xf>
    <xf numFmtId="0" fontId="93" fillId="0" borderId="0" xfId="104" applyFont="1" applyFill="1" applyBorder="1" applyAlignment="1">
      <alignment vertical="center"/>
      <protection/>
    </xf>
    <xf numFmtId="0" fontId="89" fillId="0" borderId="0" xfId="104" applyFont="1" applyFill="1" applyAlignment="1">
      <alignment vertical="center"/>
      <protection/>
    </xf>
    <xf numFmtId="0" fontId="89" fillId="0" borderId="0" xfId="104" applyFont="1" applyFill="1" applyAlignment="1">
      <alignment horizontal="left" vertical="center"/>
      <protection/>
    </xf>
    <xf numFmtId="0" fontId="89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19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2" xfId="104" applyFill="1" applyBorder="1" applyAlignment="1">
      <alignment vertical="center" wrapText="1"/>
      <protection/>
    </xf>
    <xf numFmtId="0" fontId="0" fillId="27" borderId="27" xfId="104" applyFill="1" applyBorder="1" applyAlignment="1">
      <alignment vertical="center" wrapText="1"/>
      <protection/>
    </xf>
    <xf numFmtId="0" fontId="0" fillId="27" borderId="25" xfId="104" applyFill="1" applyBorder="1" applyAlignment="1">
      <alignment vertical="center" wrapText="1"/>
      <protection/>
    </xf>
    <xf numFmtId="0" fontId="0" fillId="27" borderId="28" xfId="104" applyFill="1" applyBorder="1" applyAlignment="1">
      <alignment vertical="center" wrapText="1"/>
      <protection/>
    </xf>
    <xf numFmtId="0" fontId="0" fillId="27" borderId="29" xfId="104" applyFill="1" applyBorder="1" applyAlignment="1">
      <alignment vertical="center" wrapText="1"/>
      <protection/>
    </xf>
    <xf numFmtId="0" fontId="0" fillId="27" borderId="30" xfId="104" applyFill="1" applyBorder="1" applyAlignment="1">
      <alignment vertical="center" wrapText="1"/>
      <protection/>
    </xf>
    <xf numFmtId="0" fontId="0" fillId="27" borderId="31" xfId="104" applyFill="1" applyBorder="1" applyAlignment="1">
      <alignment vertical="center" wrapText="1"/>
      <protection/>
    </xf>
    <xf numFmtId="0" fontId="3" fillId="0" borderId="32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97" fillId="0" borderId="9" xfId="0" applyFont="1" applyFill="1" applyBorder="1" applyAlignment="1">
      <alignment horizontal="center" vertical="center" wrapText="1"/>
    </xf>
    <xf numFmtId="0" fontId="94" fillId="0" borderId="0" xfId="0" applyFont="1" applyAlignment="1">
      <alignment/>
    </xf>
    <xf numFmtId="0" fontId="101" fillId="0" borderId="17" xfId="0" applyFont="1" applyBorder="1" applyAlignment="1">
      <alignment horizontal="center" vertical="center" wrapText="1"/>
    </xf>
    <xf numFmtId="0" fontId="99" fillId="0" borderId="19" xfId="0" applyFont="1" applyFill="1" applyBorder="1" applyAlignment="1">
      <alignment horizontal="center" vertical="center" wrapText="1"/>
    </xf>
    <xf numFmtId="0" fontId="97" fillId="0" borderId="13" xfId="0" applyFont="1" applyFill="1" applyBorder="1" applyAlignment="1">
      <alignment horizontal="center" vertical="center" wrapText="1"/>
    </xf>
    <xf numFmtId="0" fontId="97" fillId="0" borderId="34" xfId="0" applyFont="1" applyFill="1" applyBorder="1" applyAlignment="1">
      <alignment horizontal="center" vertical="center" wrapText="1"/>
    </xf>
    <xf numFmtId="0" fontId="98" fillId="0" borderId="15" xfId="0" applyFont="1" applyBorder="1" applyAlignment="1">
      <alignment horizontal="center" vertical="center" wrapText="1"/>
    </xf>
    <xf numFmtId="0" fontId="98" fillId="0" borderId="35" xfId="0" applyFont="1" applyFill="1" applyBorder="1" applyAlignment="1">
      <alignment horizontal="center" vertical="center" wrapText="1"/>
    </xf>
    <xf numFmtId="0" fontId="98" fillId="0" borderId="19" xfId="0" applyFont="1" applyBorder="1" applyAlignment="1">
      <alignment horizontal="center" vertical="center" wrapText="1"/>
    </xf>
    <xf numFmtId="0" fontId="98" fillId="0" borderId="22" xfId="0" applyFont="1" applyBorder="1" applyAlignment="1">
      <alignment horizontal="center" vertical="center" wrapText="1"/>
    </xf>
    <xf numFmtId="0" fontId="102" fillId="27" borderId="36" xfId="0" applyFont="1" applyFill="1" applyBorder="1" applyAlignment="1">
      <alignment horizontal="center" vertical="center" wrapText="1"/>
    </xf>
    <xf numFmtId="0" fontId="102" fillId="0" borderId="37" xfId="0" applyFont="1" applyFill="1" applyBorder="1" applyAlignment="1">
      <alignment horizontal="center" vertical="center" wrapText="1"/>
    </xf>
    <xf numFmtId="9" fontId="90" fillId="27" borderId="38" xfId="0" applyNumberFormat="1" applyFont="1" applyFill="1" applyBorder="1" applyAlignment="1">
      <alignment horizontal="center" vertical="center" wrapText="1"/>
    </xf>
    <xf numFmtId="0" fontId="4" fillId="27" borderId="9" xfId="0" applyFont="1" applyFill="1" applyBorder="1" applyAlignment="1">
      <alignment/>
    </xf>
    <xf numFmtId="185" fontId="88" fillId="29" borderId="28" xfId="0" applyNumberFormat="1" applyFont="1" applyFill="1" applyBorder="1" applyAlignment="1">
      <alignment horizontal="center"/>
    </xf>
    <xf numFmtId="0" fontId="103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102" fillId="0" borderId="40" xfId="0" applyFont="1" applyBorder="1" applyAlignment="1">
      <alignment horizontal="center"/>
    </xf>
    <xf numFmtId="0" fontId="102" fillId="0" borderId="41" xfId="0" applyFont="1" applyBorder="1" applyAlignment="1">
      <alignment horizontal="center"/>
    </xf>
    <xf numFmtId="0" fontId="102" fillId="0" borderId="0" xfId="0" applyFont="1" applyAlignment="1">
      <alignment horizontal="center" vertical="center" wrapText="1"/>
    </xf>
    <xf numFmtId="185" fontId="0" fillId="0" borderId="0" xfId="0" applyNumberFormat="1" applyAlignment="1">
      <alignment/>
    </xf>
    <xf numFmtId="185" fontId="93" fillId="0" borderId="0" xfId="0" applyNumberFormat="1" applyFont="1" applyAlignment="1">
      <alignment/>
    </xf>
    <xf numFmtId="0" fontId="1" fillId="27" borderId="15" xfId="0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center"/>
    </xf>
    <xf numFmtId="0" fontId="90" fillId="0" borderId="0" xfId="0" applyFont="1" applyBorder="1" applyAlignment="1">
      <alignment horizontal="left"/>
    </xf>
    <xf numFmtId="0" fontId="104" fillId="27" borderId="9" xfId="0" applyFont="1" applyFill="1" applyBorder="1" applyAlignment="1">
      <alignment horizontal="center" vertical="center" wrapText="1"/>
    </xf>
    <xf numFmtId="0" fontId="105" fillId="0" borderId="42" xfId="0" applyFont="1" applyBorder="1" applyAlignment="1">
      <alignment horizontal="center" vertical="center" wrapText="1"/>
    </xf>
    <xf numFmtId="49" fontId="78" fillId="27" borderId="43" xfId="0" applyNumberFormat="1" applyFont="1" applyFill="1" applyBorder="1" applyAlignment="1">
      <alignment horizontal="center" vertical="center" wrapText="1"/>
    </xf>
    <xf numFmtId="0" fontId="105" fillId="0" borderId="43" xfId="0" applyFont="1" applyBorder="1" applyAlignment="1">
      <alignment horizontal="center" vertical="center" wrapText="1"/>
    </xf>
    <xf numFmtId="0" fontId="106" fillId="0" borderId="44" xfId="0" applyFont="1" applyBorder="1" applyAlignment="1">
      <alignment horizontal="center" vertical="center" wrapText="1"/>
    </xf>
    <xf numFmtId="0" fontId="107" fillId="0" borderId="19" xfId="0" applyFont="1" applyBorder="1" applyAlignment="1">
      <alignment horizontal="center" vertical="center" wrapText="1"/>
    </xf>
    <xf numFmtId="0" fontId="104" fillId="0" borderId="9" xfId="0" applyFont="1" applyFill="1" applyBorder="1" applyAlignment="1">
      <alignment vertical="center" wrapText="1"/>
    </xf>
    <xf numFmtId="0" fontId="104" fillId="0" borderId="15" xfId="0" applyFont="1" applyFill="1" applyBorder="1" applyAlignment="1">
      <alignment horizontal="center" vertical="center" wrapText="1"/>
    </xf>
    <xf numFmtId="0" fontId="104" fillId="0" borderId="19" xfId="0" applyFont="1" applyFill="1" applyBorder="1" applyAlignment="1">
      <alignment horizontal="center" vertical="center" wrapText="1"/>
    </xf>
    <xf numFmtId="0" fontId="104" fillId="0" borderId="9" xfId="0" applyFont="1" applyFill="1" applyBorder="1" applyAlignment="1">
      <alignment horizontal="center" vertical="center" wrapText="1"/>
    </xf>
    <xf numFmtId="0" fontId="104" fillId="0" borderId="15" xfId="0" applyFont="1" applyFill="1" applyBorder="1" applyAlignment="1">
      <alignment horizontal="center" vertical="center" wrapText="1"/>
    </xf>
    <xf numFmtId="0" fontId="104" fillId="0" borderId="22" xfId="0" applyFont="1" applyFill="1" applyBorder="1" applyAlignment="1">
      <alignment horizontal="center" vertical="center" wrapText="1"/>
    </xf>
    <xf numFmtId="9" fontId="62" fillId="0" borderId="35" xfId="109" applyFont="1" applyFill="1" applyBorder="1" applyAlignment="1">
      <alignment horizontal="center" vertical="center" wrapText="1"/>
    </xf>
    <xf numFmtId="0" fontId="104" fillId="0" borderId="17" xfId="0" applyFont="1" applyFill="1" applyBorder="1" applyAlignment="1">
      <alignment horizontal="center" vertical="center" wrapText="1"/>
    </xf>
    <xf numFmtId="0" fontId="104" fillId="27" borderId="15" xfId="0" applyFont="1" applyFill="1" applyBorder="1" applyAlignment="1">
      <alignment horizontal="center" vertical="center" wrapText="1"/>
    </xf>
    <xf numFmtId="9" fontId="62" fillId="26" borderId="35" xfId="109" applyFont="1" applyFill="1" applyBorder="1" applyAlignment="1">
      <alignment horizontal="center" vertical="center" wrapText="1"/>
    </xf>
    <xf numFmtId="0" fontId="104" fillId="0" borderId="9" xfId="0" applyFont="1" applyBorder="1" applyAlignment="1">
      <alignment horizontal="center" vertical="center" wrapText="1"/>
    </xf>
    <xf numFmtId="0" fontId="104" fillId="27" borderId="19" xfId="0" applyFont="1" applyFill="1" applyBorder="1" applyAlignment="1">
      <alignment horizontal="center" vertical="center" wrapText="1"/>
    </xf>
    <xf numFmtId="0" fontId="104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3" fillId="0" borderId="45" xfId="0" applyFont="1" applyBorder="1" applyAlignment="1">
      <alignment horizontal="center" vertical="center" wrapText="1"/>
    </xf>
    <xf numFmtId="0" fontId="62" fillId="27" borderId="9" xfId="0" applyFont="1" applyFill="1" applyBorder="1" applyAlignment="1">
      <alignment horizontal="center" vertical="center" wrapText="1"/>
    </xf>
    <xf numFmtId="0" fontId="62" fillId="27" borderId="22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/>
    </xf>
    <xf numFmtId="0" fontId="62" fillId="27" borderId="9" xfId="0" applyFont="1" applyFill="1" applyBorder="1" applyAlignment="1">
      <alignment horizontal="center"/>
    </xf>
    <xf numFmtId="0" fontId="108" fillId="0" borderId="0" xfId="0" applyFont="1" applyBorder="1" applyAlignment="1">
      <alignment/>
    </xf>
    <xf numFmtId="0" fontId="50" fillId="27" borderId="15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/>
    </xf>
    <xf numFmtId="49" fontId="66" fillId="27" borderId="9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9" fillId="27" borderId="46" xfId="0" applyFont="1" applyFill="1" applyBorder="1" applyAlignment="1">
      <alignment horizontal="center" vertical="center" wrapText="1"/>
    </xf>
    <xf numFmtId="3" fontId="9" fillId="27" borderId="9" xfId="0" applyNumberFormat="1" applyFont="1" applyFill="1" applyBorder="1" applyAlignment="1">
      <alignment horizontal="center" vertical="center"/>
    </xf>
    <xf numFmtId="3" fontId="9" fillId="26" borderId="47" xfId="0" applyNumberFormat="1" applyFont="1" applyFill="1" applyBorder="1" applyAlignment="1">
      <alignment horizontal="center" vertical="center"/>
    </xf>
    <xf numFmtId="3" fontId="9" fillId="26" borderId="48" xfId="0" applyNumberFormat="1" applyFont="1" applyFill="1" applyBorder="1" applyAlignment="1">
      <alignment horizontal="center" vertical="center"/>
    </xf>
    <xf numFmtId="3" fontId="9" fillId="26" borderId="22" xfId="0" applyNumberFormat="1" applyFont="1" applyFill="1" applyBorder="1" applyAlignment="1">
      <alignment horizontal="center" vertical="center"/>
    </xf>
    <xf numFmtId="3" fontId="9" fillId="27" borderId="38" xfId="0" applyNumberFormat="1" applyFont="1" applyFill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center"/>
    </xf>
    <xf numFmtId="0" fontId="1" fillId="27" borderId="50" xfId="0" applyFont="1" applyFill="1" applyBorder="1" applyAlignment="1">
      <alignment horizontal="center" vertical="center"/>
    </xf>
    <xf numFmtId="0" fontId="9" fillId="27" borderId="51" xfId="0" applyFont="1" applyFill="1" applyBorder="1" applyAlignment="1">
      <alignment horizontal="center" vertical="center"/>
    </xf>
    <xf numFmtId="3" fontId="9" fillId="27" borderId="52" xfId="0" applyNumberFormat="1" applyFont="1" applyFill="1" applyBorder="1" applyAlignment="1">
      <alignment horizontal="center" vertical="center"/>
    </xf>
    <xf numFmtId="3" fontId="9" fillId="27" borderId="53" xfId="0" applyNumberFormat="1" applyFont="1" applyFill="1" applyBorder="1" applyAlignment="1">
      <alignment horizontal="center" vertical="center"/>
    </xf>
    <xf numFmtId="3" fontId="9" fillId="26" borderId="54" xfId="0" applyNumberFormat="1" applyFont="1" applyFill="1" applyBorder="1" applyAlignment="1">
      <alignment horizontal="center" vertical="center"/>
    </xf>
    <xf numFmtId="3" fontId="9" fillId="26" borderId="52" xfId="0" applyNumberFormat="1" applyFont="1" applyFill="1" applyBorder="1" applyAlignment="1">
      <alignment horizontal="center" vertical="center"/>
    </xf>
    <xf numFmtId="3" fontId="9" fillId="26" borderId="55" xfId="0" applyNumberFormat="1" applyFont="1" applyFill="1" applyBorder="1" applyAlignment="1">
      <alignment horizontal="center" vertical="center"/>
    </xf>
    <xf numFmtId="3" fontId="9" fillId="27" borderId="56" xfId="0" applyNumberFormat="1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/>
    </xf>
    <xf numFmtId="0" fontId="9" fillId="27" borderId="48" xfId="0" applyFont="1" applyFill="1" applyBorder="1" applyAlignment="1">
      <alignment horizontal="center"/>
    </xf>
    <xf numFmtId="0" fontId="9" fillId="27" borderId="9" xfId="0" applyFont="1" applyFill="1" applyBorder="1" applyAlignment="1">
      <alignment horizontal="center"/>
    </xf>
    <xf numFmtId="185" fontId="9" fillId="27" borderId="9" xfId="0" applyNumberFormat="1" applyFont="1" applyFill="1" applyBorder="1" applyAlignment="1">
      <alignment horizontal="center" vertical="center"/>
    </xf>
    <xf numFmtId="0" fontId="9" fillId="27" borderId="47" xfId="0" applyFont="1" applyFill="1" applyBorder="1" applyAlignment="1">
      <alignment horizontal="center"/>
    </xf>
    <xf numFmtId="0" fontId="9" fillId="27" borderId="61" xfId="0" applyFont="1" applyFill="1" applyBorder="1" applyAlignment="1">
      <alignment horizontal="center"/>
    </xf>
    <xf numFmtId="0" fontId="9" fillId="27" borderId="53" xfId="0" applyFont="1" applyFill="1" applyBorder="1" applyAlignment="1">
      <alignment horizontal="center"/>
    </xf>
    <xf numFmtId="0" fontId="9" fillId="27" borderId="62" xfId="0" applyFont="1" applyFill="1" applyBorder="1" applyAlignment="1">
      <alignment horizontal="center"/>
    </xf>
    <xf numFmtId="185" fontId="9" fillId="27" borderId="53" xfId="0" applyNumberFormat="1" applyFont="1" applyFill="1" applyBorder="1" applyAlignment="1">
      <alignment horizontal="center" vertical="center"/>
    </xf>
    <xf numFmtId="0" fontId="9" fillId="27" borderId="63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08" fillId="0" borderId="0" xfId="104" applyFont="1" applyFill="1" applyAlignment="1">
      <alignment vertical="center"/>
      <protection/>
    </xf>
    <xf numFmtId="0" fontId="65" fillId="0" borderId="0" xfId="104" applyFont="1" applyFill="1" applyAlignment="1">
      <alignment vertical="center"/>
      <protection/>
    </xf>
    <xf numFmtId="0" fontId="109" fillId="0" borderId="0" xfId="104" applyFont="1" applyFill="1" applyAlignment="1">
      <alignment vertical="center"/>
      <protection/>
    </xf>
    <xf numFmtId="0" fontId="1" fillId="0" borderId="32" xfId="104" applyFont="1" applyFill="1" applyBorder="1" applyAlignment="1">
      <alignment horizontal="center" vertical="center" wrapText="1"/>
      <protection/>
    </xf>
    <xf numFmtId="0" fontId="1" fillId="0" borderId="17" xfId="104" applyFont="1" applyFill="1" applyBorder="1" applyAlignment="1">
      <alignment horizontal="center" vertical="center" wrapText="1"/>
      <protection/>
    </xf>
    <xf numFmtId="0" fontId="1" fillId="0" borderId="33" xfId="104" applyFont="1" applyFill="1" applyBorder="1" applyAlignment="1">
      <alignment horizontal="center" vertical="center" wrapText="1"/>
      <protection/>
    </xf>
    <xf numFmtId="0" fontId="9" fillId="27" borderId="29" xfId="104" applyFont="1" applyFill="1" applyBorder="1" applyAlignment="1">
      <alignment vertical="center" wrapText="1"/>
      <protection/>
    </xf>
    <xf numFmtId="0" fontId="9" fillId="27" borderId="30" xfId="104" applyFont="1" applyFill="1" applyBorder="1" applyAlignment="1">
      <alignment vertical="center" wrapText="1"/>
      <protection/>
    </xf>
    <xf numFmtId="0" fontId="9" fillId="27" borderId="27" xfId="104" applyFont="1" applyFill="1" applyBorder="1" applyAlignment="1">
      <alignment vertical="center" wrapText="1"/>
      <protection/>
    </xf>
    <xf numFmtId="0" fontId="9" fillId="27" borderId="25" xfId="104" applyFont="1" applyFill="1" applyBorder="1" applyAlignment="1">
      <alignment vertical="center" wrapText="1"/>
      <protection/>
    </xf>
    <xf numFmtId="0" fontId="9" fillId="27" borderId="28" xfId="104" applyFont="1" applyFill="1" applyBorder="1" applyAlignment="1">
      <alignment vertical="center" wrapText="1"/>
      <protection/>
    </xf>
    <xf numFmtId="0" fontId="102" fillId="0" borderId="0" xfId="104" applyFont="1" applyFill="1" applyAlignment="1">
      <alignment vertical="center"/>
      <protection/>
    </xf>
    <xf numFmtId="9" fontId="57" fillId="27" borderId="38" xfId="0" applyNumberFormat="1" applyFont="1" applyFill="1" applyBorder="1" applyAlignment="1">
      <alignment horizontal="center" vertical="center" wrapText="1"/>
    </xf>
    <xf numFmtId="197" fontId="0" fillId="0" borderId="0" xfId="0" applyNumberFormat="1" applyAlignment="1">
      <alignment/>
    </xf>
    <xf numFmtId="185" fontId="4" fillId="0" borderId="0" xfId="0" applyNumberFormat="1" applyFont="1" applyAlignment="1">
      <alignment/>
    </xf>
    <xf numFmtId="0" fontId="9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4" fillId="0" borderId="6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49" fontId="88" fillId="0" borderId="24" xfId="0" applyNumberFormat="1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49" fontId="3" fillId="27" borderId="67" xfId="0" applyNumberFormat="1" applyFont="1" applyFill="1" applyBorder="1" applyAlignment="1">
      <alignment horizontal="center"/>
    </xf>
    <xf numFmtId="0" fontId="3" fillId="27" borderId="15" xfId="0" applyFont="1" applyFill="1" applyBorder="1" applyAlignment="1">
      <alignment horizontal="center"/>
    </xf>
    <xf numFmtId="185" fontId="4" fillId="27" borderId="18" xfId="0" applyNumberFormat="1" applyFont="1" applyFill="1" applyBorder="1" applyAlignment="1">
      <alignment horizontal="center"/>
    </xf>
    <xf numFmtId="185" fontId="4" fillId="26" borderId="24" xfId="0" applyNumberFormat="1" applyFont="1" applyFill="1" applyBorder="1" applyAlignment="1">
      <alignment horizontal="center"/>
    </xf>
    <xf numFmtId="185" fontId="3" fillId="26" borderId="41" xfId="0" applyNumberFormat="1" applyFont="1" applyFill="1" applyBorder="1" applyAlignment="1">
      <alignment horizontal="center" vertical="top" wrapText="1"/>
    </xf>
    <xf numFmtId="185" fontId="3" fillId="26" borderId="69" xfId="0" applyNumberFormat="1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/>
    </xf>
    <xf numFmtId="185" fontId="3" fillId="27" borderId="41" xfId="0" applyNumberFormat="1" applyFont="1" applyFill="1" applyBorder="1" applyAlignment="1">
      <alignment horizontal="center" vertical="top" wrapText="1"/>
    </xf>
    <xf numFmtId="0" fontId="4" fillId="0" borderId="69" xfId="0" applyFont="1" applyBorder="1" applyAlignment="1">
      <alignment horizontal="center"/>
    </xf>
    <xf numFmtId="185" fontId="92" fillId="26" borderId="40" xfId="0" applyNumberFormat="1" applyFont="1" applyFill="1" applyBorder="1" applyAlignment="1">
      <alignment horizontal="center"/>
    </xf>
    <xf numFmtId="0" fontId="92" fillId="26" borderId="69" xfId="0" applyFont="1" applyFill="1" applyBorder="1" applyAlignment="1">
      <alignment horizontal="center"/>
    </xf>
    <xf numFmtId="0" fontId="3" fillId="0" borderId="39" xfId="0" applyFont="1" applyBorder="1" applyAlignment="1">
      <alignment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56" fillId="27" borderId="36" xfId="0" applyFont="1" applyFill="1" applyBorder="1" applyAlignment="1">
      <alignment horizontal="center" vertical="center" wrapText="1"/>
    </xf>
    <xf numFmtId="0" fontId="110" fillId="27" borderId="9" xfId="0" applyFont="1" applyFill="1" applyBorder="1" applyAlignment="1">
      <alignment horizontal="center" vertical="center" wrapText="1"/>
    </xf>
    <xf numFmtId="223" fontId="9" fillId="27" borderId="48" xfId="53" applyNumberFormat="1" applyFont="1" applyFill="1" applyBorder="1" applyAlignment="1">
      <alignment horizontal="center" vertical="center"/>
    </xf>
    <xf numFmtId="223" fontId="9" fillId="27" borderId="9" xfId="53" applyNumberFormat="1" applyFont="1" applyFill="1" applyBorder="1" applyAlignment="1">
      <alignment horizontal="center" vertical="center"/>
    </xf>
    <xf numFmtId="194" fontId="0" fillId="0" borderId="0" xfId="109" applyNumberFormat="1" applyFont="1" applyAlignment="1">
      <alignment/>
    </xf>
    <xf numFmtId="17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9" fontId="61" fillId="27" borderId="38" xfId="0" applyNumberFormat="1" applyFont="1" applyFill="1" applyBorder="1" applyAlignment="1">
      <alignment horizontal="center" vertical="center" wrapText="1"/>
    </xf>
    <xf numFmtId="223" fontId="0" fillId="0" borderId="0" xfId="53" applyNumberFormat="1" applyFont="1" applyAlignment="1">
      <alignment/>
    </xf>
    <xf numFmtId="3" fontId="0" fillId="0" borderId="0" xfId="0" applyNumberFormat="1" applyAlignment="1">
      <alignment/>
    </xf>
    <xf numFmtId="0" fontId="9" fillId="27" borderId="9" xfId="104" applyFont="1" applyFill="1" applyBorder="1" applyAlignment="1">
      <alignment vertical="center" wrapText="1"/>
      <protection/>
    </xf>
    <xf numFmtId="0" fontId="111" fillId="27" borderId="45" xfId="0" applyFont="1" applyFill="1" applyBorder="1" applyAlignment="1">
      <alignment horizontal="center" vertical="center" wrapText="1"/>
    </xf>
    <xf numFmtId="0" fontId="111" fillId="27" borderId="9" xfId="0" applyFont="1" applyFill="1" applyBorder="1" applyAlignment="1">
      <alignment horizontal="center" vertical="center" wrapText="1"/>
    </xf>
    <xf numFmtId="0" fontId="111" fillId="27" borderId="15" xfId="0" applyFont="1" applyFill="1" applyBorder="1" applyAlignment="1">
      <alignment horizontal="center" vertical="center" wrapText="1"/>
    </xf>
    <xf numFmtId="0" fontId="111" fillId="27" borderId="22" xfId="0" applyFont="1" applyFill="1" applyBorder="1" applyAlignment="1">
      <alignment horizontal="center" vertical="center" wrapText="1"/>
    </xf>
    <xf numFmtId="0" fontId="111" fillId="27" borderId="19" xfId="0" applyFont="1" applyFill="1" applyBorder="1" applyAlignment="1">
      <alignment horizontal="center" vertical="center" wrapText="1"/>
    </xf>
    <xf numFmtId="0" fontId="112" fillId="27" borderId="9" xfId="0" applyFont="1" applyFill="1" applyBorder="1" applyAlignment="1">
      <alignment horizontal="center" vertical="center" wrapText="1"/>
    </xf>
    <xf numFmtId="0" fontId="112" fillId="27" borderId="15" xfId="0" applyFont="1" applyFill="1" applyBorder="1" applyAlignment="1">
      <alignment horizontal="center" vertical="center" wrapText="1"/>
    </xf>
    <xf numFmtId="0" fontId="112" fillId="27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85" fontId="4" fillId="27" borderId="9" xfId="0" applyNumberFormat="1" applyFont="1" applyFill="1" applyBorder="1" applyAlignment="1">
      <alignment horizontal="center"/>
    </xf>
    <xf numFmtId="3" fontId="9" fillId="27" borderId="48" xfId="0" applyNumberFormat="1" applyFont="1" applyFill="1" applyBorder="1" applyAlignment="1">
      <alignment horizontal="center" vertical="center"/>
    </xf>
    <xf numFmtId="223" fontId="9" fillId="26" borderId="47" xfId="53" applyNumberFormat="1" applyFont="1" applyFill="1" applyBorder="1" applyAlignment="1">
      <alignment horizontal="center" vertical="center"/>
    </xf>
    <xf numFmtId="0" fontId="113" fillId="0" borderId="0" xfId="0" applyFont="1" applyAlignment="1">
      <alignment/>
    </xf>
    <xf numFmtId="0" fontId="9" fillId="27" borderId="31" xfId="104" applyFont="1" applyFill="1" applyBorder="1" applyAlignment="1">
      <alignment vertical="center" wrapText="1"/>
      <protection/>
    </xf>
    <xf numFmtId="4" fontId="9" fillId="26" borderId="47" xfId="0" applyNumberFormat="1" applyFont="1" applyFill="1" applyBorder="1" applyAlignment="1">
      <alignment horizontal="center" vertical="center"/>
    </xf>
    <xf numFmtId="0" fontId="4" fillId="27" borderId="15" xfId="0" applyFont="1" applyFill="1" applyBorder="1" applyAlignment="1">
      <alignment horizontal="left"/>
    </xf>
    <xf numFmtId="0" fontId="4" fillId="27" borderId="71" xfId="0" applyFont="1" applyFill="1" applyBorder="1" applyAlignment="1">
      <alignment horizontal="left"/>
    </xf>
    <xf numFmtId="0" fontId="4" fillId="27" borderId="35" xfId="0" applyFont="1" applyFill="1" applyBorder="1" applyAlignment="1">
      <alignment horizontal="left"/>
    </xf>
    <xf numFmtId="0" fontId="3" fillId="27" borderId="15" xfId="0" applyFont="1" applyFill="1" applyBorder="1" applyAlignment="1">
      <alignment horizontal="center"/>
    </xf>
    <xf numFmtId="0" fontId="3" fillId="27" borderId="38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90" fillId="0" borderId="15" xfId="0" applyFont="1" applyFill="1" applyBorder="1" applyAlignment="1">
      <alignment horizontal="center"/>
    </xf>
    <xf numFmtId="0" fontId="90" fillId="0" borderId="71" xfId="0" applyFont="1" applyFill="1" applyBorder="1" applyAlignment="1">
      <alignment horizontal="center"/>
    </xf>
    <xf numFmtId="0" fontId="90" fillId="0" borderId="38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88" fillId="0" borderId="76" xfId="0" applyFont="1" applyFill="1" applyBorder="1" applyAlignment="1">
      <alignment horizontal="center"/>
    </xf>
    <xf numFmtId="0" fontId="88" fillId="0" borderId="79" xfId="0" applyFont="1" applyFill="1" applyBorder="1" applyAlignment="1">
      <alignment horizontal="center"/>
    </xf>
    <xf numFmtId="0" fontId="3" fillId="0" borderId="68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4" fillId="27" borderId="15" xfId="0" applyFont="1" applyFill="1" applyBorder="1" applyAlignment="1">
      <alignment horizontal="center"/>
    </xf>
    <xf numFmtId="0" fontId="4" fillId="27" borderId="35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8" fillId="29" borderId="80" xfId="0" applyFont="1" applyFill="1" applyBorder="1" applyAlignment="1">
      <alignment horizontal="center" vertical="center"/>
    </xf>
    <xf numFmtId="0" fontId="88" fillId="29" borderId="8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9" fillId="27" borderId="15" xfId="0" applyFont="1" applyFill="1" applyBorder="1" applyAlignment="1">
      <alignment horizontal="center"/>
    </xf>
    <xf numFmtId="0" fontId="9" fillId="27" borderId="35" xfId="0" applyFont="1" applyFill="1" applyBorder="1" applyAlignment="1">
      <alignment horizontal="center"/>
    </xf>
    <xf numFmtId="0" fontId="1" fillId="0" borderId="8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0" fontId="114" fillId="0" borderId="87" xfId="0" applyFont="1" applyBorder="1" applyAlignment="1">
      <alignment horizontal="center"/>
    </xf>
    <xf numFmtId="0" fontId="50" fillId="0" borderId="87" xfId="0" applyFont="1" applyBorder="1" applyAlignment="1">
      <alignment horizontal="center"/>
    </xf>
    <xf numFmtId="0" fontId="102" fillId="26" borderId="83" xfId="0" applyFont="1" applyFill="1" applyBorder="1" applyAlignment="1">
      <alignment horizontal="center" vertical="center" wrapText="1"/>
    </xf>
    <xf numFmtId="0" fontId="102" fillId="26" borderId="48" xfId="0" applyFont="1" applyFill="1" applyBorder="1" applyAlignment="1">
      <alignment horizontal="center" vertical="center" wrapText="1"/>
    </xf>
    <xf numFmtId="0" fontId="102" fillId="26" borderId="88" xfId="0" applyFont="1" applyFill="1" applyBorder="1" applyAlignment="1">
      <alignment horizontal="center" vertical="center" wrapText="1"/>
    </xf>
    <xf numFmtId="0" fontId="102" fillId="26" borderId="35" xfId="0" applyFont="1" applyFill="1" applyBorder="1" applyAlignment="1">
      <alignment horizontal="center" vertical="center" wrapText="1"/>
    </xf>
    <xf numFmtId="0" fontId="102" fillId="0" borderId="26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2" fillId="26" borderId="89" xfId="0" applyFont="1" applyFill="1" applyBorder="1" applyAlignment="1">
      <alignment horizontal="center" vertical="center" wrapText="1"/>
    </xf>
    <xf numFmtId="0" fontId="102" fillId="26" borderId="90" xfId="0" applyFont="1" applyFill="1" applyBorder="1" applyAlignment="1">
      <alignment horizontal="center" vertical="center" wrapText="1"/>
    </xf>
    <xf numFmtId="0" fontId="102" fillId="0" borderId="91" xfId="0" applyFont="1" applyBorder="1" applyAlignment="1">
      <alignment horizontal="center"/>
    </xf>
    <xf numFmtId="0" fontId="102" fillId="0" borderId="77" xfId="0" applyFont="1" applyBorder="1" applyAlignment="1">
      <alignment horizontal="center"/>
    </xf>
    <xf numFmtId="0" fontId="102" fillId="0" borderId="79" xfId="0" applyFont="1" applyBorder="1" applyAlignment="1">
      <alignment horizontal="center"/>
    </xf>
    <xf numFmtId="0" fontId="2" fillId="0" borderId="68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05" fillId="0" borderId="9" xfId="0" applyFont="1" applyBorder="1" applyAlignment="1">
      <alignment horizontal="center" vertical="center" wrapText="1"/>
    </xf>
    <xf numFmtId="0" fontId="104" fillId="27" borderId="84" xfId="0" applyFont="1" applyFill="1" applyBorder="1" applyAlignment="1">
      <alignment horizontal="center" vertical="center" wrapText="1"/>
    </xf>
    <xf numFmtId="0" fontId="104" fillId="27" borderId="21" xfId="0" applyFont="1" applyFill="1" applyBorder="1" applyAlignment="1">
      <alignment horizontal="center" vertical="center" wrapText="1"/>
    </xf>
    <xf numFmtId="0" fontId="104" fillId="27" borderId="8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64" fillId="0" borderId="68" xfId="0" applyFont="1" applyFill="1" applyBorder="1" applyAlignment="1">
      <alignment horizontal="center" vertical="center" wrapText="1"/>
    </xf>
    <xf numFmtId="0" fontId="64" fillId="0" borderId="92" xfId="0" applyFont="1" applyFill="1" applyBorder="1" applyAlignment="1">
      <alignment horizontal="center" vertical="center" wrapText="1"/>
    </xf>
    <xf numFmtId="0" fontId="64" fillId="0" borderId="73" xfId="0" applyFont="1" applyFill="1" applyBorder="1" applyAlignment="1">
      <alignment horizontal="center" vertical="center" wrapText="1"/>
    </xf>
    <xf numFmtId="0" fontId="64" fillId="0" borderId="5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39" xfId="0" applyFont="1" applyFill="1" applyBorder="1" applyAlignment="1">
      <alignment horizontal="center" vertical="center" wrapText="1"/>
    </xf>
    <xf numFmtId="0" fontId="64" fillId="0" borderId="70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34" xfId="0" applyFont="1" applyFill="1" applyBorder="1" applyAlignment="1">
      <alignment horizontal="center" vertical="center" wrapText="1"/>
    </xf>
    <xf numFmtId="0" fontId="62" fillId="27" borderId="15" xfId="0" applyFont="1" applyFill="1" applyBorder="1" applyAlignment="1">
      <alignment horizontal="center"/>
    </xf>
    <xf numFmtId="0" fontId="62" fillId="27" borderId="3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9" fillId="0" borderId="46" xfId="0" applyFont="1" applyBorder="1" applyAlignment="1">
      <alignment horizontal="center" vertical="center" wrapText="1"/>
    </xf>
    <xf numFmtId="0" fontId="101" fillId="0" borderId="35" xfId="0" applyFont="1" applyBorder="1" applyAlignment="1">
      <alignment horizontal="center" vertical="center" wrapText="1"/>
    </xf>
    <xf numFmtId="0" fontId="3" fillId="0" borderId="93" xfId="104" applyFont="1" applyFill="1" applyBorder="1" applyAlignment="1">
      <alignment horizontal="center" vertical="center" wrapText="1"/>
      <protection/>
    </xf>
    <xf numFmtId="0" fontId="3" fillId="0" borderId="75" xfId="104" applyFont="1" applyFill="1" applyBorder="1" applyAlignment="1">
      <alignment horizontal="center" vertical="center" wrapText="1"/>
      <protection/>
    </xf>
    <xf numFmtId="0" fontId="3" fillId="0" borderId="94" xfId="104" applyFont="1" applyFill="1" applyBorder="1" applyAlignment="1">
      <alignment horizontal="center" vertical="center" wrapText="1"/>
      <protection/>
    </xf>
    <xf numFmtId="0" fontId="1" fillId="0" borderId="93" xfId="104" applyFont="1" applyFill="1" applyBorder="1" applyAlignment="1">
      <alignment horizontal="center" vertical="center" wrapText="1"/>
      <protection/>
    </xf>
    <xf numFmtId="0" fontId="1" fillId="0" borderId="75" xfId="104" applyFont="1" applyFill="1" applyBorder="1" applyAlignment="1">
      <alignment horizontal="center" vertical="center" wrapText="1"/>
      <protection/>
    </xf>
    <xf numFmtId="0" fontId="1" fillId="0" borderId="94" xfId="104" applyFont="1" applyFill="1" applyBorder="1" applyAlignment="1">
      <alignment horizontal="center" vertical="center" wrapText="1"/>
      <protection/>
    </xf>
    <xf numFmtId="0" fontId="1" fillId="0" borderId="17" xfId="104" applyFont="1" applyFill="1" applyBorder="1" applyAlignment="1">
      <alignment horizontal="center" vertical="center" wrapText="1"/>
      <protection/>
    </xf>
    <xf numFmtId="0" fontId="1" fillId="0" borderId="33" xfId="104" applyFont="1" applyFill="1" applyBorder="1" applyAlignment="1">
      <alignment horizontal="center" vertical="center" wrapText="1"/>
      <protection/>
    </xf>
    <xf numFmtId="0" fontId="3" fillId="0" borderId="32" xfId="104" applyFont="1" applyFill="1" applyBorder="1" applyAlignment="1">
      <alignment horizontal="center" vertical="center" wrapText="1"/>
      <protection/>
    </xf>
    <xf numFmtId="0" fontId="3" fillId="0" borderId="17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1" fillId="0" borderId="32" xfId="104" applyFont="1" applyFill="1" applyBorder="1" applyAlignment="1">
      <alignment horizontal="center" vertical="center" wrapText="1"/>
      <protection/>
    </xf>
    <xf numFmtId="0" fontId="1" fillId="0" borderId="95" xfId="104" applyFont="1" applyFill="1" applyBorder="1" applyAlignment="1">
      <alignment horizontal="center" vertical="center" wrapText="1"/>
      <protection/>
    </xf>
    <xf numFmtId="0" fontId="1" fillId="0" borderId="45" xfId="104" applyFont="1" applyFill="1" applyBorder="1" applyAlignment="1">
      <alignment horizontal="center" vertical="center" wrapText="1"/>
      <protection/>
    </xf>
    <xf numFmtId="0" fontId="1" fillId="0" borderId="96" xfId="104" applyFont="1" applyFill="1" applyBorder="1" applyAlignment="1">
      <alignment horizontal="center" vertical="center" wrapText="1"/>
      <protection/>
    </xf>
    <xf numFmtId="0" fontId="3" fillId="0" borderId="95" xfId="104" applyFont="1" applyFill="1" applyBorder="1" applyAlignment="1">
      <alignment horizontal="center" vertical="center" wrapText="1"/>
      <protection/>
    </xf>
    <xf numFmtId="0" fontId="3" fillId="0" borderId="45" xfId="104" applyFont="1" applyFill="1" applyBorder="1" applyAlignment="1">
      <alignment horizontal="center" vertical="center" wrapText="1"/>
      <protection/>
    </xf>
    <xf numFmtId="0" fontId="3" fillId="0" borderId="96" xfId="104" applyFont="1" applyFill="1" applyBorder="1" applyAlignment="1">
      <alignment horizontal="center" vertical="center" wrapText="1"/>
      <protection/>
    </xf>
    <xf numFmtId="0" fontId="1" fillId="0" borderId="68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</cellXfs>
  <cellStyles count="141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te" xfId="106"/>
    <cellStyle name="Output" xfId="107"/>
    <cellStyle name="Output Amounts" xfId="108"/>
    <cellStyle name="Percent" xfId="109"/>
    <cellStyle name="Percent [2]" xfId="110"/>
    <cellStyle name="percentage difference" xfId="111"/>
    <cellStyle name="percentage difference one decimal" xfId="112"/>
    <cellStyle name="percentage difference zero decimal" xfId="113"/>
    <cellStyle name="Pevný" xfId="114"/>
    <cellStyle name="Presentation" xfId="115"/>
    <cellStyle name="Proj" xfId="116"/>
    <cellStyle name="Publication" xfId="117"/>
    <cellStyle name="STYL1 - Style1" xfId="118"/>
    <cellStyle name="Style 1" xfId="119"/>
    <cellStyle name="Text" xfId="120"/>
    <cellStyle name="Title" xfId="121"/>
    <cellStyle name="Total" xfId="122"/>
    <cellStyle name="Warning Text" xfId="123"/>
    <cellStyle name="WebAnchor1" xfId="124"/>
    <cellStyle name="WebAnchor2" xfId="125"/>
    <cellStyle name="WebAnchor3" xfId="126"/>
    <cellStyle name="WebAnchor4" xfId="127"/>
    <cellStyle name="WebAnchor5" xfId="128"/>
    <cellStyle name="WebAnchor6" xfId="129"/>
    <cellStyle name="WebAnchor7" xfId="130"/>
    <cellStyle name="Webexclude" xfId="131"/>
    <cellStyle name="WebFN" xfId="132"/>
    <cellStyle name="WebFN1" xfId="133"/>
    <cellStyle name="WebFN2" xfId="134"/>
    <cellStyle name="WebFN3" xfId="135"/>
    <cellStyle name="WebFN4" xfId="136"/>
    <cellStyle name="WebHR" xfId="137"/>
    <cellStyle name="WebIndent1" xfId="138"/>
    <cellStyle name="WebIndent1wFN3" xfId="139"/>
    <cellStyle name="WebIndent2" xfId="140"/>
    <cellStyle name="WebNoBR" xfId="141"/>
    <cellStyle name="Záhlaví 1" xfId="142"/>
    <cellStyle name="Záhlaví 2" xfId="143"/>
    <cellStyle name="zero" xfId="144"/>
    <cellStyle name="ДАТА" xfId="145"/>
    <cellStyle name="ДЕНЕЖНЫЙ_BOPENGC" xfId="146"/>
    <cellStyle name="ЗАГОЛОВОК1" xfId="147"/>
    <cellStyle name="ЗАГОЛОВОК2" xfId="148"/>
    <cellStyle name="ИТОГОВЫЙ" xfId="149"/>
    <cellStyle name="Обычный_BOPENGC" xfId="150"/>
    <cellStyle name="ПРОЦЕНТНЫЙ_BOPENGC" xfId="151"/>
    <cellStyle name="ТЕКСТ" xfId="152"/>
    <cellStyle name="ФИКСИРОВАННЫЙ" xfId="153"/>
    <cellStyle name="ФИНАНСОВЫЙ_BOPENGC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2.8515625" style="0" customWidth="1"/>
    <col min="2" max="2" width="30.57421875" style="0" customWidth="1"/>
    <col min="3" max="3" width="12.57421875" style="0" customWidth="1"/>
    <col min="4" max="4" width="12.421875" style="0" customWidth="1"/>
    <col min="5" max="5" width="14.421875" style="0" customWidth="1"/>
    <col min="6" max="6" width="14.7109375" style="0" customWidth="1"/>
    <col min="7" max="7" width="13.8515625" style="0" customWidth="1"/>
    <col min="8" max="8" width="14.7109375" style="0" customWidth="1"/>
    <col min="9" max="9" width="14.421875" style="0" customWidth="1"/>
    <col min="11" max="11" width="14.00390625" style="0" customWidth="1"/>
  </cols>
  <sheetData>
    <row r="2" spans="1:9" ht="15.75">
      <c r="A2" s="220" t="s">
        <v>101</v>
      </c>
      <c r="B2" s="13"/>
      <c r="C2" s="13"/>
      <c r="D2" s="18"/>
      <c r="E2" s="18"/>
      <c r="F2" s="18"/>
      <c r="G2" s="18"/>
      <c r="H2" s="18"/>
      <c r="I2" s="18"/>
    </row>
    <row r="3" spans="1:9" ht="15.75">
      <c r="A3" s="221"/>
      <c r="B3" s="222"/>
      <c r="C3" s="222"/>
      <c r="D3" s="223"/>
      <c r="E3" s="223"/>
      <c r="F3" s="223"/>
      <c r="G3" s="223"/>
      <c r="H3" s="223"/>
      <c r="I3" s="223"/>
    </row>
    <row r="4" spans="1:9" ht="13.5" thickBot="1">
      <c r="A4" s="222"/>
      <c r="B4" s="222"/>
      <c r="C4" s="222"/>
      <c r="D4" s="223"/>
      <c r="E4" s="223"/>
      <c r="F4" s="223"/>
      <c r="G4" s="14"/>
      <c r="H4" s="223"/>
      <c r="I4" s="224" t="s">
        <v>53</v>
      </c>
    </row>
    <row r="5" spans="1:9" ht="12.75">
      <c r="A5" s="225"/>
      <c r="B5" s="226"/>
      <c r="C5" s="226"/>
      <c r="D5" s="227"/>
      <c r="E5" s="227"/>
      <c r="F5" s="227"/>
      <c r="G5" s="227"/>
      <c r="H5" s="227"/>
      <c r="I5" s="228"/>
    </row>
    <row r="6" spans="1:9" ht="12.75">
      <c r="A6" s="229" t="s">
        <v>27</v>
      </c>
      <c r="B6" s="276" t="s">
        <v>98</v>
      </c>
      <c r="C6" s="277"/>
      <c r="D6" s="277"/>
      <c r="E6" s="277"/>
      <c r="F6" s="278"/>
      <c r="G6" s="8" t="s">
        <v>28</v>
      </c>
      <c r="H6" s="279">
        <v>14</v>
      </c>
      <c r="I6" s="280"/>
    </row>
    <row r="7" spans="1:9" ht="12.75">
      <c r="A7" s="230"/>
      <c r="B7" s="231"/>
      <c r="C7" s="231"/>
      <c r="D7" s="11"/>
      <c r="E7" s="11"/>
      <c r="F7" s="11"/>
      <c r="G7" s="11"/>
      <c r="H7" s="232"/>
      <c r="I7" s="233"/>
    </row>
    <row r="8" spans="1:9" ht="12.75">
      <c r="A8" s="281" t="s">
        <v>102</v>
      </c>
      <c r="B8" s="282"/>
      <c r="C8" s="287" t="s">
        <v>103</v>
      </c>
      <c r="D8" s="288"/>
      <c r="E8" s="288"/>
      <c r="F8" s="288"/>
      <c r="G8" s="288"/>
      <c r="H8" s="288"/>
      <c r="I8" s="289"/>
    </row>
    <row r="9" spans="1:9" ht="12.75">
      <c r="A9" s="283"/>
      <c r="B9" s="284"/>
      <c r="C9" s="12" t="s">
        <v>2</v>
      </c>
      <c r="D9" s="12" t="s">
        <v>3</v>
      </c>
      <c r="E9" s="12" t="s">
        <v>4</v>
      </c>
      <c r="F9" s="12" t="s">
        <v>5</v>
      </c>
      <c r="G9" s="12" t="s">
        <v>38</v>
      </c>
      <c r="H9" s="12" t="s">
        <v>78</v>
      </c>
      <c r="I9" s="234" t="s">
        <v>79</v>
      </c>
    </row>
    <row r="10" spans="1:9" ht="12.75">
      <c r="A10" s="285"/>
      <c r="B10" s="286"/>
      <c r="C10" s="10" t="s">
        <v>6</v>
      </c>
      <c r="D10" s="10" t="s">
        <v>29</v>
      </c>
      <c r="E10" s="10" t="s">
        <v>52</v>
      </c>
      <c r="F10" s="10" t="s">
        <v>52</v>
      </c>
      <c r="G10" s="10" t="s">
        <v>52</v>
      </c>
      <c r="H10" s="10" t="s">
        <v>6</v>
      </c>
      <c r="I10" s="290" t="s">
        <v>7</v>
      </c>
    </row>
    <row r="11" spans="1:9" ht="45">
      <c r="A11" s="235" t="s">
        <v>104</v>
      </c>
      <c r="B11" s="236" t="s">
        <v>54</v>
      </c>
      <c r="C11" s="269" t="s">
        <v>127</v>
      </c>
      <c r="D11" s="269" t="s">
        <v>128</v>
      </c>
      <c r="E11" s="269" t="s">
        <v>129</v>
      </c>
      <c r="F11" s="269" t="s">
        <v>130</v>
      </c>
      <c r="G11" s="269" t="s">
        <v>77</v>
      </c>
      <c r="H11" s="269" t="s">
        <v>76</v>
      </c>
      <c r="I11" s="291"/>
    </row>
    <row r="12" spans="1:11" ht="12.75">
      <c r="A12" s="237" t="s">
        <v>137</v>
      </c>
      <c r="B12" s="238" t="s">
        <v>138</v>
      </c>
      <c r="C12" s="239">
        <v>6918.016</v>
      </c>
      <c r="D12" s="239">
        <v>10000</v>
      </c>
      <c r="E12" s="239">
        <v>10000</v>
      </c>
      <c r="F12" s="239">
        <v>10000</v>
      </c>
      <c r="G12" s="239">
        <v>3466.664</v>
      </c>
      <c r="H12" s="239">
        <v>3018.584</v>
      </c>
      <c r="I12" s="240">
        <f>H12-G12</f>
        <v>-448.0800000000004</v>
      </c>
      <c r="K12" s="135"/>
    </row>
    <row r="13" spans="1:9" ht="12.75">
      <c r="A13" s="237"/>
      <c r="B13" s="238"/>
      <c r="C13" s="239"/>
      <c r="D13" s="239"/>
      <c r="E13" s="239"/>
      <c r="F13" s="239"/>
      <c r="G13" s="239"/>
      <c r="H13" s="239"/>
      <c r="I13" s="240">
        <f>H13-G13</f>
        <v>0</v>
      </c>
    </row>
    <row r="14" spans="1:11" ht="12.75">
      <c r="A14" s="237"/>
      <c r="B14" s="238"/>
      <c r="C14" s="239"/>
      <c r="D14" s="239"/>
      <c r="E14" s="239"/>
      <c r="F14" s="239"/>
      <c r="G14" s="239"/>
      <c r="H14" s="239"/>
      <c r="I14" s="240">
        <f>H14-G14</f>
        <v>0</v>
      </c>
      <c r="K14" s="258"/>
    </row>
    <row r="15" spans="1:11" ht="12.75">
      <c r="A15" s="237"/>
      <c r="B15" s="238"/>
      <c r="C15" s="239"/>
      <c r="D15" s="239"/>
      <c r="E15" s="239"/>
      <c r="F15" s="239"/>
      <c r="G15" s="239"/>
      <c r="H15" s="239"/>
      <c r="I15" s="240">
        <f>H15-G15</f>
        <v>0</v>
      </c>
      <c r="K15" s="258"/>
    </row>
    <row r="16" spans="1:11" ht="12.75">
      <c r="A16" s="237"/>
      <c r="B16" s="238"/>
      <c r="C16" s="239"/>
      <c r="D16" s="239"/>
      <c r="E16" s="239"/>
      <c r="F16" s="239"/>
      <c r="G16" s="239"/>
      <c r="H16" s="239"/>
      <c r="I16" s="240">
        <f>H16-G16</f>
        <v>0</v>
      </c>
      <c r="K16" s="258"/>
    </row>
    <row r="17" spans="1:11" ht="13.5" thickBot="1">
      <c r="A17" s="237" t="s">
        <v>105</v>
      </c>
      <c r="B17" s="238" t="s">
        <v>106</v>
      </c>
      <c r="C17" s="239"/>
      <c r="D17" s="239"/>
      <c r="E17" s="239"/>
      <c r="F17" s="239"/>
      <c r="G17" s="239"/>
      <c r="H17" s="239"/>
      <c r="I17" s="240"/>
      <c r="K17" s="258"/>
    </row>
    <row r="18" spans="1:11" ht="13.5" thickBot="1">
      <c r="A18" s="292" t="s">
        <v>107</v>
      </c>
      <c r="B18" s="293"/>
      <c r="C18" s="241">
        <f aca="true" t="shared" si="0" ref="C18:I18">SUM(C12:C17)</f>
        <v>6918.016</v>
      </c>
      <c r="D18" s="241">
        <f t="shared" si="0"/>
        <v>10000</v>
      </c>
      <c r="E18" s="241">
        <f t="shared" si="0"/>
        <v>10000</v>
      </c>
      <c r="F18" s="241">
        <f t="shared" si="0"/>
        <v>10000</v>
      </c>
      <c r="G18" s="241">
        <f t="shared" si="0"/>
        <v>3466.664</v>
      </c>
      <c r="H18" s="241">
        <f t="shared" si="0"/>
        <v>3018.584</v>
      </c>
      <c r="I18" s="242">
        <f t="shared" si="0"/>
        <v>-448.0800000000004</v>
      </c>
      <c r="K18" s="258"/>
    </row>
    <row r="19" spans="1:11" ht="13.5" thickBot="1">
      <c r="A19" s="294" t="s">
        <v>108</v>
      </c>
      <c r="B19" s="295"/>
      <c r="C19" s="243"/>
      <c r="D19" s="243"/>
      <c r="E19" s="243"/>
      <c r="F19" s="243"/>
      <c r="G19" s="243"/>
      <c r="H19" s="244"/>
      <c r="I19" s="245"/>
      <c r="K19" s="258"/>
    </row>
    <row r="20" spans="1:11" ht="13.5" thickBot="1">
      <c r="A20" s="296" t="s">
        <v>109</v>
      </c>
      <c r="B20" s="297"/>
      <c r="C20" s="246">
        <f aca="true" t="shared" si="1" ref="C20:H20">C18+C19</f>
        <v>6918.016</v>
      </c>
      <c r="D20" s="246">
        <f t="shared" si="1"/>
        <v>10000</v>
      </c>
      <c r="E20" s="246">
        <f t="shared" si="1"/>
        <v>10000</v>
      </c>
      <c r="F20" s="246">
        <f t="shared" si="1"/>
        <v>10000</v>
      </c>
      <c r="G20" s="246">
        <f t="shared" si="1"/>
        <v>3466.664</v>
      </c>
      <c r="H20" s="246">
        <f t="shared" si="1"/>
        <v>3018.584</v>
      </c>
      <c r="I20" s="247"/>
      <c r="K20" s="258"/>
    </row>
    <row r="21" spans="1:9" ht="12.75">
      <c r="A21" s="222"/>
      <c r="B21" s="222"/>
      <c r="C21" s="222"/>
      <c r="D21" s="223"/>
      <c r="E21" s="223"/>
      <c r="F21" s="223"/>
      <c r="G21" s="223"/>
      <c r="H21" s="223"/>
      <c r="I21" s="223"/>
    </row>
    <row r="22" spans="1:9" ht="12.75">
      <c r="A22" s="222"/>
      <c r="B22" s="222"/>
      <c r="C22" s="222"/>
      <c r="D22" s="223"/>
      <c r="E22" s="223"/>
      <c r="F22" s="223"/>
      <c r="G22" s="223"/>
      <c r="H22" s="223"/>
      <c r="I22" s="223"/>
    </row>
    <row r="23" spans="1:9" ht="12.75">
      <c r="A23" s="222"/>
      <c r="B23" s="222"/>
      <c r="C23" s="222"/>
      <c r="D23" s="223"/>
      <c r="E23" s="223"/>
      <c r="F23" s="223"/>
      <c r="G23" s="223"/>
      <c r="H23" s="223"/>
      <c r="I23" s="223"/>
    </row>
    <row r="24" spans="1:9" ht="12.75">
      <c r="A24" s="248"/>
      <c r="B24" s="298" t="s">
        <v>24</v>
      </c>
      <c r="C24" s="299"/>
      <c r="D24" s="25" t="s">
        <v>8</v>
      </c>
      <c r="E24" s="304" t="s">
        <v>131</v>
      </c>
      <c r="F24" s="305"/>
      <c r="G24" s="223"/>
      <c r="H24" s="223"/>
      <c r="I24" s="223"/>
    </row>
    <row r="25" spans="1:9" ht="12.75">
      <c r="A25" s="248"/>
      <c r="B25" s="300"/>
      <c r="C25" s="301"/>
      <c r="D25" s="25" t="s">
        <v>25</v>
      </c>
      <c r="E25" s="304"/>
      <c r="F25" s="305"/>
      <c r="G25" s="223"/>
      <c r="H25" s="223"/>
      <c r="I25" s="223"/>
    </row>
    <row r="26" spans="1:9" ht="12.75">
      <c r="A26" s="248"/>
      <c r="B26" s="302"/>
      <c r="C26" s="303"/>
      <c r="D26" s="25" t="s">
        <v>26</v>
      </c>
      <c r="E26" s="304" t="s">
        <v>139</v>
      </c>
      <c r="F26" s="305"/>
      <c r="G26" s="223"/>
      <c r="H26" s="223"/>
      <c r="I26" s="223"/>
    </row>
  </sheetData>
  <sheetProtection/>
  <mergeCells count="12">
    <mergeCell ref="A19:B19"/>
    <mergeCell ref="A20:B20"/>
    <mergeCell ref="B24:C26"/>
    <mergeCell ref="E24:F24"/>
    <mergeCell ref="E25:F25"/>
    <mergeCell ref="E26:F26"/>
    <mergeCell ref="B6:F6"/>
    <mergeCell ref="H6:I6"/>
    <mergeCell ref="A8:B10"/>
    <mergeCell ref="C8:I8"/>
    <mergeCell ref="I10:I11"/>
    <mergeCell ref="A18:B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1.7109375" style="14" customWidth="1"/>
    <col min="2" max="2" width="39.57421875" style="0" customWidth="1"/>
    <col min="3" max="3" width="12.140625" style="0" customWidth="1"/>
    <col min="4" max="4" width="13.57421875" style="14" customWidth="1"/>
    <col min="5" max="5" width="13.28125" style="14" customWidth="1"/>
    <col min="6" max="6" width="15.00390625" style="14" customWidth="1"/>
    <col min="7" max="7" width="18.57421875" style="14" customWidth="1"/>
    <col min="8" max="8" width="19.28125" style="14" customWidth="1"/>
    <col min="9" max="9" width="13.140625" style="43" customWidth="1"/>
    <col min="11" max="11" width="10.8515625" style="0" customWidth="1"/>
  </cols>
  <sheetData>
    <row r="2" spans="1:9" s="13" customFormat="1" ht="15.75">
      <c r="A2" s="63" t="s">
        <v>86</v>
      </c>
      <c r="D2" s="18"/>
      <c r="E2" s="18"/>
      <c r="F2" s="18"/>
      <c r="G2" s="18"/>
      <c r="H2" s="18"/>
      <c r="I2" s="35"/>
    </row>
    <row r="3" spans="1:10" ht="13.5" thickBot="1">
      <c r="A3" s="15"/>
      <c r="B3" s="1"/>
      <c r="C3" s="1"/>
      <c r="D3" s="15"/>
      <c r="E3" s="15"/>
      <c r="F3" s="23"/>
      <c r="G3" s="24"/>
      <c r="H3" s="19"/>
      <c r="I3" s="36" t="s">
        <v>53</v>
      </c>
      <c r="J3" s="2"/>
    </row>
    <row r="4" spans="1:10" s="31" customFormat="1" ht="12.75">
      <c r="A4" s="26"/>
      <c r="B4" s="9"/>
      <c r="C4" s="9"/>
      <c r="D4" s="27"/>
      <c r="E4" s="27"/>
      <c r="F4" s="28"/>
      <c r="G4" s="28"/>
      <c r="H4" s="29"/>
      <c r="I4" s="37"/>
      <c r="J4" s="30"/>
    </row>
    <row r="5" spans="1:10" ht="12.75">
      <c r="A5" s="16" t="s">
        <v>27</v>
      </c>
      <c r="B5" s="64" t="s">
        <v>98</v>
      </c>
      <c r="C5" s="128"/>
      <c r="D5" s="128"/>
      <c r="E5" s="128"/>
      <c r="F5" s="128"/>
      <c r="G5" s="129"/>
      <c r="H5" s="8" t="s">
        <v>28</v>
      </c>
      <c r="I5" s="52" t="s">
        <v>99</v>
      </c>
      <c r="J5" s="2"/>
    </row>
    <row r="6" spans="1:10" ht="12.75">
      <c r="A6" s="16" t="s">
        <v>1</v>
      </c>
      <c r="B6" s="64" t="s">
        <v>138</v>
      </c>
      <c r="C6" s="130"/>
      <c r="D6" s="130"/>
      <c r="E6" s="130"/>
      <c r="F6" s="130"/>
      <c r="G6" s="131"/>
      <c r="H6" s="8" t="s">
        <v>55</v>
      </c>
      <c r="I6" s="52" t="s">
        <v>100</v>
      </c>
      <c r="J6" s="2"/>
    </row>
    <row r="7" spans="1:10" s="46" customFormat="1" ht="12.75">
      <c r="A7" s="282" t="s">
        <v>87</v>
      </c>
      <c r="B7" s="315" t="s">
        <v>54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38</v>
      </c>
      <c r="H7" s="12" t="s">
        <v>78</v>
      </c>
      <c r="I7" s="38" t="s">
        <v>79</v>
      </c>
      <c r="J7" s="45"/>
    </row>
    <row r="8" spans="1:10" s="48" customFormat="1" ht="12.75">
      <c r="A8" s="284"/>
      <c r="B8" s="316"/>
      <c r="C8" s="10" t="s">
        <v>6</v>
      </c>
      <c r="D8" s="10" t="s">
        <v>29</v>
      </c>
      <c r="E8" s="10" t="s">
        <v>52</v>
      </c>
      <c r="F8" s="10" t="s">
        <v>52</v>
      </c>
      <c r="G8" s="10" t="s">
        <v>52</v>
      </c>
      <c r="H8" s="10" t="s">
        <v>6</v>
      </c>
      <c r="I8" s="309" t="s">
        <v>7</v>
      </c>
      <c r="J8" s="47"/>
    </row>
    <row r="9" spans="1:10" s="48" customFormat="1" ht="33.75">
      <c r="A9" s="286"/>
      <c r="B9" s="317"/>
      <c r="C9" s="269" t="s">
        <v>132</v>
      </c>
      <c r="D9" s="269" t="s">
        <v>133</v>
      </c>
      <c r="E9" s="269" t="s">
        <v>129</v>
      </c>
      <c r="F9" s="269" t="s">
        <v>130</v>
      </c>
      <c r="G9" s="269" t="s">
        <v>77</v>
      </c>
      <c r="H9" s="269" t="s">
        <v>76</v>
      </c>
      <c r="I9" s="310"/>
      <c r="J9" s="47"/>
    </row>
    <row r="10" spans="1:11" ht="12.75">
      <c r="A10" s="17">
        <v>600</v>
      </c>
      <c r="B10" s="4" t="s">
        <v>9</v>
      </c>
      <c r="C10" s="270">
        <v>4791.942</v>
      </c>
      <c r="D10" s="49">
        <v>6800</v>
      </c>
      <c r="E10" s="49">
        <v>6800</v>
      </c>
      <c r="F10" s="49">
        <v>6800</v>
      </c>
      <c r="G10" s="49">
        <v>2221.331</v>
      </c>
      <c r="H10" s="270">
        <v>2106.916</v>
      </c>
      <c r="I10" s="34">
        <f>H10-G10</f>
        <v>-114.41499999999996</v>
      </c>
      <c r="J10" s="219"/>
      <c r="K10" s="259"/>
    </row>
    <row r="11" spans="1:11" ht="12.75">
      <c r="A11" s="17">
        <v>601</v>
      </c>
      <c r="B11" s="4" t="s">
        <v>10</v>
      </c>
      <c r="C11" s="270">
        <v>797.99</v>
      </c>
      <c r="D11" s="49">
        <v>1200</v>
      </c>
      <c r="E11" s="49">
        <v>1200</v>
      </c>
      <c r="F11" s="49">
        <v>1200</v>
      </c>
      <c r="G11" s="49">
        <v>445.333</v>
      </c>
      <c r="H11" s="270">
        <v>347.041</v>
      </c>
      <c r="I11" s="34">
        <f aca="true" t="shared" si="0" ref="I11:I16">H11-G11</f>
        <v>-98.29200000000003</v>
      </c>
      <c r="J11" s="219"/>
      <c r="K11" s="259"/>
    </row>
    <row r="12" spans="1:11" ht="12.75">
      <c r="A12" s="17">
        <v>602</v>
      </c>
      <c r="B12" s="4" t="s">
        <v>11</v>
      </c>
      <c r="C12" s="270">
        <v>836.01</v>
      </c>
      <c r="D12" s="49">
        <v>1500</v>
      </c>
      <c r="E12" s="49">
        <v>1500</v>
      </c>
      <c r="F12" s="49">
        <v>1500</v>
      </c>
      <c r="G12" s="49">
        <v>550</v>
      </c>
      <c r="H12" s="270">
        <v>467.427</v>
      </c>
      <c r="I12" s="34">
        <f t="shared" si="0"/>
        <v>-82.57299999999998</v>
      </c>
      <c r="J12" s="219"/>
      <c r="K12" s="135"/>
    </row>
    <row r="13" spans="1:11" ht="12.75">
      <c r="A13" s="17">
        <v>603</v>
      </c>
      <c r="B13" s="4" t="s">
        <v>12</v>
      </c>
      <c r="C13" s="49"/>
      <c r="D13" s="49"/>
      <c r="E13" s="49"/>
      <c r="F13" s="49"/>
      <c r="G13" s="49"/>
      <c r="H13" s="49"/>
      <c r="I13" s="34">
        <f t="shared" si="0"/>
        <v>0</v>
      </c>
      <c r="J13" s="2"/>
      <c r="K13" s="135"/>
    </row>
    <row r="14" spans="1:11" ht="12.75">
      <c r="A14" s="17">
        <v>604</v>
      </c>
      <c r="B14" s="4" t="s">
        <v>13</v>
      </c>
      <c r="C14" s="49"/>
      <c r="D14" s="49"/>
      <c r="E14" s="49"/>
      <c r="F14" s="49"/>
      <c r="G14" s="49"/>
      <c r="H14" s="49"/>
      <c r="I14" s="34">
        <f t="shared" si="0"/>
        <v>0</v>
      </c>
      <c r="J14" s="2"/>
      <c r="K14" s="135"/>
    </row>
    <row r="15" spans="1:11" ht="12.75">
      <c r="A15" s="17">
        <v>605</v>
      </c>
      <c r="B15" s="4" t="s">
        <v>14</v>
      </c>
      <c r="C15" s="49"/>
      <c r="D15" s="49"/>
      <c r="E15" s="49"/>
      <c r="F15" s="49"/>
      <c r="G15" s="49"/>
      <c r="H15" s="49"/>
      <c r="I15" s="34">
        <f t="shared" si="0"/>
        <v>0</v>
      </c>
      <c r="J15" s="2"/>
      <c r="K15" s="135"/>
    </row>
    <row r="16" spans="1:11" ht="12.75">
      <c r="A16" s="17">
        <v>606</v>
      </c>
      <c r="B16" s="4" t="s">
        <v>15</v>
      </c>
      <c r="C16" s="49"/>
      <c r="D16" s="49"/>
      <c r="E16" s="49"/>
      <c r="F16" s="49"/>
      <c r="G16" s="49"/>
      <c r="H16" s="49"/>
      <c r="I16" s="34">
        <f t="shared" si="0"/>
        <v>0</v>
      </c>
      <c r="J16" s="2"/>
      <c r="K16" s="135"/>
    </row>
    <row r="17" spans="1:12" s="58" customFormat="1" ht="12.75">
      <c r="A17" s="53" t="s">
        <v>16</v>
      </c>
      <c r="B17" s="60" t="s">
        <v>17</v>
      </c>
      <c r="C17" s="61">
        <f>SUM(C10:C16)</f>
        <v>6425.942</v>
      </c>
      <c r="D17" s="61">
        <f aca="true" t="shared" si="1" ref="D17:I17">SUM(D10:D16)</f>
        <v>9500</v>
      </c>
      <c r="E17" s="61">
        <f t="shared" si="1"/>
        <v>9500</v>
      </c>
      <c r="F17" s="61">
        <f t="shared" si="1"/>
        <v>9500</v>
      </c>
      <c r="G17" s="61">
        <f t="shared" si="1"/>
        <v>3216.664</v>
      </c>
      <c r="H17" s="61">
        <f t="shared" si="1"/>
        <v>2921.3840000000005</v>
      </c>
      <c r="I17" s="62">
        <f t="shared" si="1"/>
        <v>-295.28</v>
      </c>
      <c r="J17" s="57"/>
      <c r="K17" s="135"/>
      <c r="L17" s="136"/>
    </row>
    <row r="18" spans="1:11" ht="12.75">
      <c r="A18" s="17">
        <v>230</v>
      </c>
      <c r="B18" s="4" t="s">
        <v>18</v>
      </c>
      <c r="C18" s="49"/>
      <c r="D18" s="49"/>
      <c r="E18" s="49"/>
      <c r="F18" s="49"/>
      <c r="G18" s="49"/>
      <c r="H18" s="49"/>
      <c r="I18" s="34">
        <f>H18-G18</f>
        <v>0</v>
      </c>
      <c r="J18" s="2"/>
      <c r="K18" s="135"/>
    </row>
    <row r="19" spans="1:11" ht="12.75">
      <c r="A19" s="17">
        <v>231</v>
      </c>
      <c r="B19" s="4" t="s">
        <v>19</v>
      </c>
      <c r="C19" s="270">
        <v>492.119</v>
      </c>
      <c r="D19" s="49">
        <v>500</v>
      </c>
      <c r="E19" s="49">
        <v>500</v>
      </c>
      <c r="F19" s="49">
        <v>500</v>
      </c>
      <c r="G19" s="49">
        <v>250</v>
      </c>
      <c r="H19" s="270">
        <v>97.2</v>
      </c>
      <c r="I19" s="34">
        <f>H19-G19</f>
        <v>-152.8</v>
      </c>
      <c r="J19" s="2"/>
      <c r="K19" s="135"/>
    </row>
    <row r="20" spans="1:11" ht="12.75">
      <c r="A20" s="17">
        <v>232</v>
      </c>
      <c r="B20" s="4" t="s">
        <v>20</v>
      </c>
      <c r="C20" s="49"/>
      <c r="D20" s="49"/>
      <c r="E20" s="49"/>
      <c r="F20" s="49"/>
      <c r="G20" s="49"/>
      <c r="H20" s="49"/>
      <c r="I20" s="34">
        <f>H20-G20</f>
        <v>0</v>
      </c>
      <c r="J20" s="2"/>
      <c r="K20" s="135"/>
    </row>
    <row r="21" spans="1:11" ht="12.75">
      <c r="A21" s="32" t="s">
        <v>21</v>
      </c>
      <c r="B21" s="44" t="s">
        <v>39</v>
      </c>
      <c r="C21" s="33">
        <f>SUM(C18:C20)</f>
        <v>492.119</v>
      </c>
      <c r="D21" s="33">
        <f aca="true" t="shared" si="2" ref="D21:I21">SUM(D18:D20)</f>
        <v>500</v>
      </c>
      <c r="E21" s="33">
        <f t="shared" si="2"/>
        <v>500</v>
      </c>
      <c r="F21" s="33">
        <f t="shared" si="2"/>
        <v>500</v>
      </c>
      <c r="G21" s="33">
        <f t="shared" si="2"/>
        <v>250</v>
      </c>
      <c r="H21" s="33">
        <f t="shared" si="2"/>
        <v>97.2</v>
      </c>
      <c r="I21" s="39">
        <f t="shared" si="2"/>
        <v>-152.8</v>
      </c>
      <c r="J21" s="2"/>
      <c r="K21" s="135"/>
    </row>
    <row r="22" spans="1:12" ht="12.75">
      <c r="A22" s="17">
        <v>230</v>
      </c>
      <c r="B22" s="4" t="s">
        <v>18</v>
      </c>
      <c r="C22" s="50"/>
      <c r="D22" s="50"/>
      <c r="E22" s="50"/>
      <c r="F22" s="50"/>
      <c r="G22" s="50"/>
      <c r="H22" s="50"/>
      <c r="I22" s="34">
        <f>H22-G22</f>
        <v>0</v>
      </c>
      <c r="J22" s="2"/>
      <c r="K22" s="135"/>
      <c r="L22" s="135"/>
    </row>
    <row r="23" spans="1:11" ht="12.75">
      <c r="A23" s="17">
        <v>231</v>
      </c>
      <c r="B23" s="4" t="s">
        <v>19</v>
      </c>
      <c r="C23" s="50"/>
      <c r="D23" s="50"/>
      <c r="E23" s="50"/>
      <c r="F23" s="50"/>
      <c r="G23" s="50"/>
      <c r="H23" s="50"/>
      <c r="I23" s="34">
        <f>H23-G23</f>
        <v>0</v>
      </c>
      <c r="J23" s="2"/>
      <c r="K23" s="135"/>
    </row>
    <row r="24" spans="1:11" ht="12.75">
      <c r="A24" s="17">
        <v>232</v>
      </c>
      <c r="B24" s="4" t="s">
        <v>20</v>
      </c>
      <c r="C24" s="50"/>
      <c r="D24" s="50"/>
      <c r="E24" s="50"/>
      <c r="F24" s="50"/>
      <c r="G24" s="50"/>
      <c r="H24" s="50"/>
      <c r="I24" s="34">
        <f>H24-G24</f>
        <v>0</v>
      </c>
      <c r="J24" s="2"/>
      <c r="K24" s="135"/>
    </row>
    <row r="25" spans="1:11" ht="12.75">
      <c r="A25" s="32" t="s">
        <v>21</v>
      </c>
      <c r="B25" s="44" t="s">
        <v>40</v>
      </c>
      <c r="C25" s="33">
        <f>SUM(C22:C24)</f>
        <v>0</v>
      </c>
      <c r="D25" s="33">
        <f aca="true" t="shared" si="3" ref="D25:I25">SUM(D22:D24)</f>
        <v>0</v>
      </c>
      <c r="E25" s="33">
        <f t="shared" si="3"/>
        <v>0</v>
      </c>
      <c r="F25" s="33">
        <f t="shared" si="3"/>
        <v>0</v>
      </c>
      <c r="G25" s="33">
        <f t="shared" si="3"/>
        <v>0</v>
      </c>
      <c r="H25" s="33">
        <f t="shared" si="3"/>
        <v>0</v>
      </c>
      <c r="I25" s="39">
        <f t="shared" si="3"/>
        <v>0</v>
      </c>
      <c r="J25" s="2"/>
      <c r="K25" s="218"/>
    </row>
    <row r="26" spans="1:11" s="58" customFormat="1" ht="12.75">
      <c r="A26" s="53" t="s">
        <v>22</v>
      </c>
      <c r="B26" s="54" t="s">
        <v>56</v>
      </c>
      <c r="C26" s="55">
        <f aca="true" t="shared" si="4" ref="C26:I26">C21+C25</f>
        <v>492.119</v>
      </c>
      <c r="D26" s="55">
        <f t="shared" si="4"/>
        <v>500</v>
      </c>
      <c r="E26" s="55">
        <f t="shared" si="4"/>
        <v>500</v>
      </c>
      <c r="F26" s="55">
        <f t="shared" si="4"/>
        <v>500</v>
      </c>
      <c r="G26" s="55">
        <f t="shared" si="4"/>
        <v>250</v>
      </c>
      <c r="H26" s="55">
        <f t="shared" si="4"/>
        <v>97.2</v>
      </c>
      <c r="I26" s="56">
        <f t="shared" si="4"/>
        <v>-152.8</v>
      </c>
      <c r="J26" s="57"/>
      <c r="K26" s="135"/>
    </row>
    <row r="27" spans="1:9" ht="12.75">
      <c r="A27" s="311" t="s">
        <v>41</v>
      </c>
      <c r="B27" s="312"/>
      <c r="C27" s="20"/>
      <c r="D27" s="20"/>
      <c r="E27" s="20"/>
      <c r="F27" s="20"/>
      <c r="G27" s="20"/>
      <c r="H27" s="51">
        <v>0</v>
      </c>
      <c r="I27" s="40"/>
    </row>
    <row r="28" spans="1:9" s="58" customFormat="1" ht="18.75" customHeight="1" thickBot="1">
      <c r="A28" s="313" t="s">
        <v>42</v>
      </c>
      <c r="B28" s="314"/>
      <c r="C28" s="59">
        <f aca="true" t="shared" si="5" ref="C28:I28">C17+C26+C27</f>
        <v>6918.061</v>
      </c>
      <c r="D28" s="59">
        <f t="shared" si="5"/>
        <v>10000</v>
      </c>
      <c r="E28" s="59">
        <f t="shared" si="5"/>
        <v>10000</v>
      </c>
      <c r="F28" s="59">
        <f t="shared" si="5"/>
        <v>10000</v>
      </c>
      <c r="G28" s="59">
        <f t="shared" si="5"/>
        <v>3466.664</v>
      </c>
      <c r="H28" s="59">
        <f t="shared" si="5"/>
        <v>3018.5840000000003</v>
      </c>
      <c r="I28" s="126">
        <f t="shared" si="5"/>
        <v>-448.08</v>
      </c>
    </row>
    <row r="29" spans="1:9" ht="23.25" customHeight="1">
      <c r="A29" s="6"/>
      <c r="B29" s="3"/>
      <c r="C29" s="3"/>
      <c r="D29" s="21"/>
      <c r="E29" s="21"/>
      <c r="F29" s="21"/>
      <c r="G29" s="21"/>
      <c r="H29" s="21"/>
      <c r="I29" s="41"/>
    </row>
    <row r="30" spans="1:9" ht="11.25" customHeight="1">
      <c r="A30" s="6"/>
      <c r="B30" s="3"/>
      <c r="C30" s="3"/>
      <c r="D30" s="21"/>
      <c r="E30" s="21"/>
      <c r="F30" s="21"/>
      <c r="G30" s="21"/>
      <c r="H30" s="21"/>
      <c r="I30" s="41"/>
    </row>
    <row r="32" spans="1:9" ht="17.25" customHeight="1">
      <c r="A32" s="306" t="s">
        <v>23</v>
      </c>
      <c r="B32" s="64" t="s">
        <v>140</v>
      </c>
      <c r="C32" s="298" t="s">
        <v>24</v>
      </c>
      <c r="D32" s="299"/>
      <c r="E32" s="25" t="s">
        <v>8</v>
      </c>
      <c r="F32" s="304" t="s">
        <v>131</v>
      </c>
      <c r="G32" s="305"/>
      <c r="H32" s="22"/>
      <c r="I32" s="42"/>
    </row>
    <row r="33" spans="1:9" ht="19.5" customHeight="1">
      <c r="A33" s="307"/>
      <c r="B33" s="125" t="s">
        <v>25</v>
      </c>
      <c r="C33" s="300"/>
      <c r="D33" s="301"/>
      <c r="E33" s="25" t="s">
        <v>25</v>
      </c>
      <c r="F33" s="304"/>
      <c r="G33" s="305"/>
      <c r="H33" s="22"/>
      <c r="I33" s="42"/>
    </row>
    <row r="34" spans="1:9" ht="21.75" customHeight="1">
      <c r="A34" s="308"/>
      <c r="B34" s="64" t="s">
        <v>139</v>
      </c>
      <c r="C34" s="302"/>
      <c r="D34" s="303"/>
      <c r="E34" s="25" t="s">
        <v>26</v>
      </c>
      <c r="F34" s="304" t="s">
        <v>139</v>
      </c>
      <c r="G34" s="305"/>
      <c r="H34" s="22"/>
      <c r="I34" s="42"/>
    </row>
  </sheetData>
  <sheetProtection/>
  <mergeCells count="10">
    <mergeCell ref="F34:G34"/>
    <mergeCell ref="C32:D34"/>
    <mergeCell ref="A7:A9"/>
    <mergeCell ref="A32:A34"/>
    <mergeCell ref="I8:I9"/>
    <mergeCell ref="A27:B27"/>
    <mergeCell ref="A28:B28"/>
    <mergeCell ref="B7:B9"/>
    <mergeCell ref="F32:G32"/>
    <mergeCell ref="F33:G3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"/>
  <sheetViews>
    <sheetView zoomScale="90" zoomScaleNormal="90" zoomScalePageLayoutView="0" workbookViewId="0" topLeftCell="A1">
      <selection activeCell="B2" sqref="B2"/>
    </sheetView>
  </sheetViews>
  <sheetFormatPr defaultColWidth="9.140625" defaultRowHeight="12.75"/>
  <cols>
    <col min="1" max="1" width="14.00390625" style="0" customWidth="1"/>
    <col min="2" max="2" width="37.00390625" style="0" customWidth="1"/>
    <col min="3" max="3" width="17.421875" style="0" customWidth="1"/>
    <col min="4" max="4" width="14.140625" style="0" customWidth="1"/>
    <col min="5" max="5" width="16.7109375" style="0" customWidth="1"/>
    <col min="6" max="6" width="13.28125" style="0" customWidth="1"/>
    <col min="7" max="7" width="15.00390625" style="0" customWidth="1"/>
    <col min="8" max="8" width="14.28125" style="0" customWidth="1"/>
    <col min="9" max="9" width="13.421875" style="0" customWidth="1"/>
    <col min="10" max="10" width="11.57421875" style="0" customWidth="1"/>
    <col min="11" max="11" width="11.7109375" style="0" customWidth="1"/>
    <col min="12" max="12" width="12.7109375" style="0" customWidth="1"/>
    <col min="13" max="13" width="13.8515625" style="0" customWidth="1"/>
    <col min="14" max="14" width="13.57421875" style="0" customWidth="1"/>
    <col min="15" max="15" width="26.7109375" style="0" customWidth="1"/>
    <col min="16" max="16" width="12.57421875" style="0" customWidth="1"/>
    <col min="17" max="18" width="15.140625" style="0" customWidth="1"/>
    <col min="19" max="19" width="32.00390625" style="0" customWidth="1"/>
  </cols>
  <sheetData>
    <row r="2" spans="1:14" s="69" customFormat="1" ht="18">
      <c r="A2" s="170" t="s">
        <v>83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s="69" customFormat="1" ht="15.75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15">
      <c r="A4" s="74" t="s">
        <v>27</v>
      </c>
      <c r="B4" s="171" t="s">
        <v>98</v>
      </c>
      <c r="C4" s="172" t="s">
        <v>28</v>
      </c>
      <c r="D4" s="173" t="s">
        <v>99</v>
      </c>
      <c r="E4" s="5"/>
      <c r="F4" s="5"/>
      <c r="G4" s="5"/>
      <c r="H4" s="5"/>
      <c r="I4" s="5"/>
      <c r="J4" s="5"/>
      <c r="K4" s="7"/>
      <c r="L4" s="7"/>
      <c r="M4" s="7"/>
      <c r="N4" s="7"/>
    </row>
    <row r="5" spans="1:14" ht="15">
      <c r="A5" s="65"/>
      <c r="B5" s="174"/>
      <c r="C5" s="174"/>
      <c r="D5" s="174"/>
      <c r="E5" s="5"/>
      <c r="F5" s="5"/>
      <c r="G5" s="5"/>
      <c r="H5" s="5"/>
      <c r="I5" s="5"/>
      <c r="J5" s="5"/>
      <c r="K5" s="7"/>
      <c r="L5" s="7"/>
      <c r="M5" s="7"/>
      <c r="N5" s="7"/>
    </row>
    <row r="6" spans="1:14" ht="15">
      <c r="A6" s="74" t="s">
        <v>1</v>
      </c>
      <c r="B6" s="171" t="s">
        <v>138</v>
      </c>
      <c r="C6" s="172" t="s">
        <v>55</v>
      </c>
      <c r="D6" s="173" t="s">
        <v>137</v>
      </c>
      <c r="E6" s="71"/>
      <c r="F6" s="70"/>
      <c r="G6" s="70"/>
      <c r="H6" s="70"/>
      <c r="I6" s="70"/>
      <c r="J6" s="70"/>
      <c r="K6" s="7"/>
      <c r="L6" s="7"/>
      <c r="M6" s="7"/>
      <c r="N6" s="7"/>
    </row>
    <row r="7" spans="1:2" ht="15.75" thickBot="1">
      <c r="A7" s="335"/>
      <c r="B7" s="336"/>
    </row>
    <row r="8" spans="1:19" s="134" customFormat="1" ht="16.5" thickBot="1">
      <c r="A8" s="132"/>
      <c r="B8" s="133" t="s">
        <v>53</v>
      </c>
      <c r="C8" s="133"/>
      <c r="D8" s="133"/>
      <c r="E8" s="133"/>
      <c r="F8" s="133" t="s">
        <v>88</v>
      </c>
      <c r="G8" s="133"/>
      <c r="H8" s="133"/>
      <c r="I8" s="133" t="s">
        <v>89</v>
      </c>
      <c r="J8" s="133"/>
      <c r="K8" s="133"/>
      <c r="L8" s="133" t="s">
        <v>90</v>
      </c>
      <c r="M8" s="133"/>
      <c r="N8" s="133"/>
      <c r="O8" s="133" t="s">
        <v>91</v>
      </c>
      <c r="P8" s="345" t="s">
        <v>95</v>
      </c>
      <c r="Q8" s="346"/>
      <c r="R8" s="347"/>
      <c r="S8" s="332" t="s">
        <v>30</v>
      </c>
    </row>
    <row r="9" spans="1:19" s="75" customFormat="1" ht="66" customHeight="1">
      <c r="A9" s="324" t="s">
        <v>0</v>
      </c>
      <c r="B9" s="326" t="s">
        <v>71</v>
      </c>
      <c r="C9" s="328" t="s">
        <v>73</v>
      </c>
      <c r="D9" s="320" t="s">
        <v>123</v>
      </c>
      <c r="E9" s="322" t="s">
        <v>124</v>
      </c>
      <c r="F9" s="318" t="s">
        <v>125</v>
      </c>
      <c r="G9" s="320" t="s">
        <v>110</v>
      </c>
      <c r="H9" s="322" t="s">
        <v>111</v>
      </c>
      <c r="I9" s="318" t="s">
        <v>112</v>
      </c>
      <c r="J9" s="320" t="s">
        <v>113</v>
      </c>
      <c r="K9" s="322" t="s">
        <v>114</v>
      </c>
      <c r="L9" s="318" t="s">
        <v>115</v>
      </c>
      <c r="M9" s="320" t="s">
        <v>116</v>
      </c>
      <c r="N9" s="322" t="s">
        <v>117</v>
      </c>
      <c r="O9" s="318" t="s">
        <v>118</v>
      </c>
      <c r="P9" s="337" t="s">
        <v>92</v>
      </c>
      <c r="Q9" s="339" t="s">
        <v>93</v>
      </c>
      <c r="R9" s="343" t="s">
        <v>94</v>
      </c>
      <c r="S9" s="333"/>
    </row>
    <row r="10" spans="1:19" s="75" customFormat="1" ht="66.75" customHeight="1">
      <c r="A10" s="325"/>
      <c r="B10" s="327"/>
      <c r="C10" s="329"/>
      <c r="D10" s="321"/>
      <c r="E10" s="323"/>
      <c r="F10" s="319"/>
      <c r="G10" s="321"/>
      <c r="H10" s="323"/>
      <c r="I10" s="319"/>
      <c r="J10" s="321"/>
      <c r="K10" s="323"/>
      <c r="L10" s="319"/>
      <c r="M10" s="321"/>
      <c r="N10" s="323"/>
      <c r="O10" s="319"/>
      <c r="P10" s="338"/>
      <c r="Q10" s="340"/>
      <c r="R10" s="344"/>
      <c r="S10" s="334"/>
    </row>
    <row r="11" spans="1:19" s="46" customFormat="1" ht="30">
      <c r="A11" s="175" t="s">
        <v>74</v>
      </c>
      <c r="B11" s="137" t="s">
        <v>168</v>
      </c>
      <c r="C11" s="176" t="s">
        <v>143</v>
      </c>
      <c r="D11" s="271">
        <v>83995</v>
      </c>
      <c r="E11" s="177">
        <v>6425.942</v>
      </c>
      <c r="F11" s="275">
        <f>E11/D11</f>
        <v>0.07650386332519793</v>
      </c>
      <c r="G11" s="252">
        <v>17800</v>
      </c>
      <c r="H11" s="253">
        <v>3216.664</v>
      </c>
      <c r="I11" s="275">
        <f>H11/G11</f>
        <v>0.1807114606741573</v>
      </c>
      <c r="J11" s="271">
        <v>17800</v>
      </c>
      <c r="K11" s="253">
        <v>3216.664</v>
      </c>
      <c r="L11" s="275">
        <f>K11/J11</f>
        <v>0.1807114606741573</v>
      </c>
      <c r="M11" s="271">
        <v>17899</v>
      </c>
      <c r="N11" s="177">
        <v>2921.384</v>
      </c>
      <c r="O11" s="275">
        <f>N11/M11</f>
        <v>0.1632149282082798</v>
      </c>
      <c r="P11" s="179">
        <f>O11-F11</f>
        <v>0.08671106488308186</v>
      </c>
      <c r="Q11" s="180">
        <f>O11-I11</f>
        <v>-0.017496532465877512</v>
      </c>
      <c r="R11" s="178">
        <f>O11-L11</f>
        <v>-0.017496532465877512</v>
      </c>
      <c r="S11" s="181" t="s">
        <v>155</v>
      </c>
    </row>
    <row r="12" spans="1:19" s="46" customFormat="1" ht="47.25">
      <c r="A12" s="175" t="s">
        <v>75</v>
      </c>
      <c r="B12" s="137" t="s">
        <v>159</v>
      </c>
      <c r="C12" s="176" t="s">
        <v>158</v>
      </c>
      <c r="D12" s="252">
        <v>0</v>
      </c>
      <c r="E12" s="253">
        <v>0</v>
      </c>
      <c r="F12" s="272">
        <v>0</v>
      </c>
      <c r="G12" s="252">
        <v>6</v>
      </c>
      <c r="H12" s="253">
        <v>100</v>
      </c>
      <c r="I12" s="178">
        <f>H12/G12</f>
        <v>16.666666666666668</v>
      </c>
      <c r="J12" s="271">
        <v>6</v>
      </c>
      <c r="K12" s="253">
        <v>100</v>
      </c>
      <c r="L12" s="178">
        <f>K12/J12</f>
        <v>16.666666666666668</v>
      </c>
      <c r="M12" s="271">
        <v>6</v>
      </c>
      <c r="N12" s="177">
        <v>97.2</v>
      </c>
      <c r="O12" s="178">
        <f>N12/M12</f>
        <v>16.2</v>
      </c>
      <c r="P12" s="179">
        <f>O12-F12</f>
        <v>16.2</v>
      </c>
      <c r="Q12" s="180">
        <f>O12-I12</f>
        <v>-0.46666666666666856</v>
      </c>
      <c r="R12" s="178">
        <f>O12-L12</f>
        <v>-0.46666666666666856</v>
      </c>
      <c r="S12" s="181" t="s">
        <v>155</v>
      </c>
    </row>
    <row r="13" spans="1:19" s="46" customFormat="1" ht="16.5" thickBot="1">
      <c r="A13" s="182"/>
      <c r="B13" s="183"/>
      <c r="C13" s="184"/>
      <c r="D13" s="185"/>
      <c r="E13" s="186"/>
      <c r="F13" s="187"/>
      <c r="G13" s="185"/>
      <c r="H13" s="186"/>
      <c r="I13" s="187"/>
      <c r="J13" s="185"/>
      <c r="K13" s="186"/>
      <c r="L13" s="187"/>
      <c r="M13" s="185"/>
      <c r="N13" s="186"/>
      <c r="O13" s="187"/>
      <c r="P13" s="188"/>
      <c r="Q13" s="189"/>
      <c r="R13" s="187"/>
      <c r="S13" s="190"/>
    </row>
    <row r="14" s="31" customFormat="1" ht="13.5" thickTop="1">
      <c r="B14" s="73"/>
    </row>
    <row r="15" spans="1:17" ht="16.5" thickBot="1">
      <c r="A15" s="341" t="s">
        <v>82</v>
      </c>
      <c r="B15" s="342"/>
      <c r="C15" s="342"/>
      <c r="D15" s="342"/>
      <c r="E15" s="342"/>
      <c r="F15" s="342"/>
      <c r="Q15" s="255"/>
    </row>
    <row r="16" spans="1:9" ht="48" thickTop="1">
      <c r="A16" s="191" t="s">
        <v>0</v>
      </c>
      <c r="B16" s="192" t="s">
        <v>71</v>
      </c>
      <c r="C16" s="193" t="s">
        <v>80</v>
      </c>
      <c r="D16" s="193" t="s">
        <v>57</v>
      </c>
      <c r="E16" s="193" t="s">
        <v>81</v>
      </c>
      <c r="F16" s="194" t="s">
        <v>30</v>
      </c>
      <c r="I16" s="273"/>
    </row>
    <row r="17" spans="1:6" ht="15">
      <c r="A17" s="195"/>
      <c r="B17" s="196"/>
      <c r="C17" s="196"/>
      <c r="D17" s="196"/>
      <c r="E17" s="197"/>
      <c r="F17" s="198"/>
    </row>
    <row r="18" spans="1:18" ht="15.75" thickBot="1">
      <c r="A18" s="199"/>
      <c r="B18" s="200"/>
      <c r="C18" s="201"/>
      <c r="D18" s="201"/>
      <c r="E18" s="202"/>
      <c r="F18" s="203"/>
      <c r="N18" s="254"/>
      <c r="R18" s="139"/>
    </row>
    <row r="19" spans="1:15" s="31" customFormat="1" ht="13.5" thickTop="1">
      <c r="A19" s="23"/>
      <c r="B19" s="11"/>
      <c r="C19" s="23"/>
      <c r="D19" s="23"/>
      <c r="E19" s="66"/>
      <c r="F19" s="23"/>
      <c r="O19" s="138"/>
    </row>
    <row r="20" spans="1:6" s="31" customFormat="1" ht="12.75">
      <c r="A20" s="23"/>
      <c r="B20" s="11"/>
      <c r="C20" s="23"/>
      <c r="D20" s="23"/>
      <c r="E20" s="66"/>
      <c r="F20" s="23"/>
    </row>
    <row r="21" spans="1:6" s="31" customFormat="1" ht="12.75">
      <c r="A21" s="23"/>
      <c r="B21" s="11"/>
      <c r="C21" s="23"/>
      <c r="D21" s="23"/>
      <c r="E21" s="66"/>
      <c r="F21" s="23"/>
    </row>
    <row r="22" spans="1:6" s="31" customFormat="1" ht="12.75">
      <c r="A22" s="23"/>
      <c r="B22" s="11"/>
      <c r="C22" s="23"/>
      <c r="D22" s="23"/>
      <c r="E22" s="66"/>
      <c r="F22" s="23"/>
    </row>
    <row r="23" spans="1:9" ht="15">
      <c r="A23" s="348" t="s">
        <v>23</v>
      </c>
      <c r="B23" s="349"/>
      <c r="C23" s="204" t="s">
        <v>8</v>
      </c>
      <c r="D23" s="330" t="s">
        <v>140</v>
      </c>
      <c r="E23" s="331"/>
      <c r="F23" s="354" t="s">
        <v>24</v>
      </c>
      <c r="G23" s="204" t="s">
        <v>8</v>
      </c>
      <c r="H23" s="330" t="s">
        <v>131</v>
      </c>
      <c r="I23" s="331"/>
    </row>
    <row r="24" spans="1:9" ht="15">
      <c r="A24" s="350"/>
      <c r="B24" s="351"/>
      <c r="C24" s="204" t="s">
        <v>25</v>
      </c>
      <c r="D24" s="330"/>
      <c r="E24" s="331"/>
      <c r="F24" s="355"/>
      <c r="G24" s="204" t="s">
        <v>25</v>
      </c>
      <c r="H24" s="330"/>
      <c r="I24" s="331"/>
    </row>
    <row r="25" spans="1:9" ht="19.5" customHeight="1">
      <c r="A25" s="352"/>
      <c r="B25" s="353"/>
      <c r="C25" s="204" t="s">
        <v>26</v>
      </c>
      <c r="D25" s="330" t="s">
        <v>139</v>
      </c>
      <c r="E25" s="331"/>
      <c r="F25" s="356"/>
      <c r="G25" s="204" t="s">
        <v>26</v>
      </c>
      <c r="H25" s="330" t="s">
        <v>139</v>
      </c>
      <c r="I25" s="331"/>
    </row>
    <row r="29" ht="18.75" customHeight="1"/>
  </sheetData>
  <sheetProtection/>
  <mergeCells count="30">
    <mergeCell ref="A15:F15"/>
    <mergeCell ref="H24:I24"/>
    <mergeCell ref="D25:E25"/>
    <mergeCell ref="H25:I25"/>
    <mergeCell ref="R9:R10"/>
    <mergeCell ref="P8:R8"/>
    <mergeCell ref="A23:B25"/>
    <mergeCell ref="D23:E23"/>
    <mergeCell ref="F23:F25"/>
    <mergeCell ref="H23:I23"/>
    <mergeCell ref="D24:E24"/>
    <mergeCell ref="S8:S10"/>
    <mergeCell ref="A7:B7"/>
    <mergeCell ref="P9:P10"/>
    <mergeCell ref="J9:J10"/>
    <mergeCell ref="K9:K10"/>
    <mergeCell ref="L9:L10"/>
    <mergeCell ref="Q9:Q10"/>
    <mergeCell ref="G9:G10"/>
    <mergeCell ref="H9:H10"/>
    <mergeCell ref="I9:I10"/>
    <mergeCell ref="M9:M10"/>
    <mergeCell ref="N9:N10"/>
    <mergeCell ref="O9:O10"/>
    <mergeCell ref="A9:A10"/>
    <mergeCell ref="B9:B10"/>
    <mergeCell ref="C9:C10"/>
    <mergeCell ref="D9:D10"/>
    <mergeCell ref="E9:E10"/>
    <mergeCell ref="F9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"/>
  <sheetViews>
    <sheetView zoomScale="80" zoomScaleNormal="80" zoomScalePageLayoutView="0" workbookViewId="0" topLeftCell="A1">
      <selection activeCell="B22" sqref="B22"/>
    </sheetView>
  </sheetViews>
  <sheetFormatPr defaultColWidth="9.140625" defaultRowHeight="12.75"/>
  <cols>
    <col min="1" max="1" width="12.7109375" style="14" customWidth="1"/>
    <col min="2" max="2" width="61.140625" style="14" bestFit="1" customWidth="1"/>
    <col min="3" max="3" width="22.421875" style="0" customWidth="1"/>
    <col min="4" max="4" width="27.57421875" style="0" customWidth="1"/>
    <col min="5" max="5" width="12.7109375" style="14" customWidth="1"/>
    <col min="6" max="7" width="12.28125" style="14" customWidth="1"/>
    <col min="8" max="8" width="12.00390625" style="14" customWidth="1"/>
    <col min="9" max="9" width="12.8515625" style="14" customWidth="1"/>
    <col min="10" max="10" width="45.8515625" style="84" customWidth="1"/>
  </cols>
  <sheetData>
    <row r="2" spans="1:10" s="69" customFormat="1" ht="15.75">
      <c r="A2" s="80" t="s">
        <v>84</v>
      </c>
      <c r="B2" s="35"/>
      <c r="C2" s="81"/>
      <c r="E2" s="35"/>
      <c r="F2" s="35"/>
      <c r="G2" s="35"/>
      <c r="H2" s="35"/>
      <c r="I2" s="35"/>
      <c r="J2" s="113"/>
    </row>
    <row r="3" spans="1:9" s="84" customFormat="1" ht="18.75" customHeight="1">
      <c r="A3" s="141" t="s">
        <v>134</v>
      </c>
      <c r="B3" s="36"/>
      <c r="C3" s="127"/>
      <c r="E3" s="36"/>
      <c r="F3" s="36"/>
      <c r="G3" s="36"/>
      <c r="H3" s="36"/>
      <c r="I3" s="36"/>
    </row>
    <row r="4" ht="13.5" thickBot="1"/>
    <row r="5" spans="1:10" s="77" customFormat="1" ht="33.75" customHeight="1">
      <c r="A5" s="143" t="s">
        <v>55</v>
      </c>
      <c r="B5" s="144" t="s">
        <v>137</v>
      </c>
      <c r="C5" s="145" t="s">
        <v>43</v>
      </c>
      <c r="D5" s="358" t="s">
        <v>138</v>
      </c>
      <c r="E5" s="359"/>
      <c r="F5" s="359"/>
      <c r="G5" s="359"/>
      <c r="H5" s="359"/>
      <c r="I5" s="360"/>
      <c r="J5" s="146" t="s">
        <v>30</v>
      </c>
    </row>
    <row r="6" spans="1:10" s="77" customFormat="1" ht="120.75">
      <c r="A6" s="82" t="s">
        <v>58</v>
      </c>
      <c r="B6" s="251" t="s">
        <v>144</v>
      </c>
      <c r="C6" s="114"/>
      <c r="D6" s="249"/>
      <c r="E6" s="116"/>
      <c r="F6" s="116"/>
      <c r="G6" s="116"/>
      <c r="H6" s="116"/>
      <c r="I6" s="117"/>
      <c r="J6" s="250" t="s">
        <v>160</v>
      </c>
    </row>
    <row r="7" spans="1:10" s="77" customFormat="1" ht="15.75" customHeight="1">
      <c r="A7" s="115"/>
      <c r="B7" s="112"/>
      <c r="C7" s="76"/>
      <c r="D7" s="357" t="s">
        <v>70</v>
      </c>
      <c r="E7" s="357"/>
      <c r="F7" s="357"/>
      <c r="G7" s="357"/>
      <c r="H7" s="357"/>
      <c r="I7" s="357"/>
      <c r="J7" s="122"/>
    </row>
    <row r="8" spans="1:10" s="79" customFormat="1" ht="63" customHeight="1">
      <c r="A8" s="374" t="s">
        <v>67</v>
      </c>
      <c r="B8" s="375"/>
      <c r="C8" s="78" t="s">
        <v>65</v>
      </c>
      <c r="D8" s="118" t="s">
        <v>68</v>
      </c>
      <c r="E8" s="120" t="s">
        <v>126</v>
      </c>
      <c r="F8" s="78" t="s">
        <v>120</v>
      </c>
      <c r="G8" s="78" t="s">
        <v>121</v>
      </c>
      <c r="H8" s="121" t="s">
        <v>122</v>
      </c>
      <c r="I8" s="119" t="s">
        <v>66</v>
      </c>
      <c r="J8" s="123"/>
    </row>
    <row r="9" spans="1:10" s="77" customFormat="1" ht="70.5" customHeight="1">
      <c r="A9" s="147" t="s">
        <v>59</v>
      </c>
      <c r="B9" s="142" t="s">
        <v>147</v>
      </c>
      <c r="C9" s="148"/>
      <c r="D9" s="149"/>
      <c r="E9" s="150"/>
      <c r="F9" s="151"/>
      <c r="G9" s="152"/>
      <c r="H9" s="153"/>
      <c r="I9" s="154"/>
      <c r="J9" s="217" t="s">
        <v>167</v>
      </c>
    </row>
    <row r="10" spans="1:10" s="77" customFormat="1" ht="86.25" customHeight="1">
      <c r="A10" s="147"/>
      <c r="B10" s="155"/>
      <c r="C10" s="142" t="s">
        <v>74</v>
      </c>
      <c r="D10" s="156" t="s">
        <v>168</v>
      </c>
      <c r="E10" s="261">
        <v>83995</v>
      </c>
      <c r="F10" s="262">
        <v>17800</v>
      </c>
      <c r="G10" s="263">
        <v>17800</v>
      </c>
      <c r="H10" s="264">
        <v>17899</v>
      </c>
      <c r="I10" s="157">
        <f>H10/G10</f>
        <v>1.005561797752809</v>
      </c>
      <c r="J10" s="217" t="s">
        <v>166</v>
      </c>
    </row>
    <row r="11" spans="1:10" s="77" customFormat="1" ht="60.75" customHeight="1">
      <c r="A11" s="147" t="s">
        <v>60</v>
      </c>
      <c r="B11" s="142" t="s">
        <v>149</v>
      </c>
      <c r="C11" s="160"/>
      <c r="D11" s="149"/>
      <c r="E11" s="150"/>
      <c r="F11" s="161"/>
      <c r="G11" s="162"/>
      <c r="H11" s="163"/>
      <c r="I11" s="164"/>
      <c r="J11" s="257" t="s">
        <v>162</v>
      </c>
    </row>
    <row r="12" spans="1:10" s="77" customFormat="1" ht="72" customHeight="1">
      <c r="A12" s="165"/>
      <c r="B12" s="158"/>
      <c r="C12" s="142" t="s">
        <v>74</v>
      </c>
      <c r="D12" s="142" t="s">
        <v>141</v>
      </c>
      <c r="E12" s="265">
        <v>0</v>
      </c>
      <c r="F12" s="266">
        <v>6</v>
      </c>
      <c r="G12" s="267">
        <v>6</v>
      </c>
      <c r="H12" s="268">
        <v>6</v>
      </c>
      <c r="I12" s="157">
        <f>H12/G12</f>
        <v>1</v>
      </c>
      <c r="J12" s="217" t="s">
        <v>161</v>
      </c>
    </row>
    <row r="13" spans="1:10" s="77" customFormat="1" ht="72" customHeight="1">
      <c r="A13" s="147" t="s">
        <v>145</v>
      </c>
      <c r="B13" s="142" t="s">
        <v>148</v>
      </c>
      <c r="C13" s="160"/>
      <c r="D13" s="149"/>
      <c r="E13" s="150"/>
      <c r="F13" s="161"/>
      <c r="G13" s="162"/>
      <c r="H13" s="163"/>
      <c r="I13" s="164"/>
      <c r="J13" s="257" t="s">
        <v>163</v>
      </c>
    </row>
    <row r="14" spans="1:10" s="77" customFormat="1" ht="72" customHeight="1">
      <c r="A14" s="165"/>
      <c r="B14" s="158"/>
      <c r="C14" s="142" t="s">
        <v>74</v>
      </c>
      <c r="D14" s="142" t="s">
        <v>142</v>
      </c>
      <c r="E14" s="265">
        <v>0</v>
      </c>
      <c r="F14" s="266">
        <v>0</v>
      </c>
      <c r="G14" s="267">
        <v>0</v>
      </c>
      <c r="H14" s="268">
        <v>0</v>
      </c>
      <c r="I14" s="157">
        <v>0</v>
      </c>
      <c r="J14" s="217" t="s">
        <v>164</v>
      </c>
    </row>
    <row r="15" spans="1:10" s="77" customFormat="1" ht="72" customHeight="1">
      <c r="A15" s="147" t="s">
        <v>146</v>
      </c>
      <c r="B15" s="142" t="s">
        <v>151</v>
      </c>
      <c r="C15" s="160"/>
      <c r="D15" s="149"/>
      <c r="E15" s="150"/>
      <c r="F15" s="161"/>
      <c r="G15" s="162"/>
      <c r="H15" s="163"/>
      <c r="I15" s="164"/>
      <c r="J15" s="257" t="s">
        <v>165</v>
      </c>
    </row>
    <row r="16" spans="1:10" s="77" customFormat="1" ht="34.5">
      <c r="A16" s="147"/>
      <c r="B16" s="158"/>
      <c r="C16" s="142" t="s">
        <v>74</v>
      </c>
      <c r="D16" s="156" t="s">
        <v>150</v>
      </c>
      <c r="E16" s="265">
        <v>0</v>
      </c>
      <c r="F16" s="266">
        <v>0</v>
      </c>
      <c r="G16" s="267">
        <v>0</v>
      </c>
      <c r="H16" s="268">
        <v>0</v>
      </c>
      <c r="I16" s="157">
        <v>0</v>
      </c>
      <c r="J16" s="217" t="s">
        <v>164</v>
      </c>
    </row>
    <row r="17" spans="1:10" s="77" customFormat="1" ht="15" customHeight="1" thickBot="1">
      <c r="A17" s="147"/>
      <c r="B17" s="158"/>
      <c r="C17" s="142"/>
      <c r="D17" s="156"/>
      <c r="E17" s="159"/>
      <c r="F17" s="166"/>
      <c r="G17" s="166"/>
      <c r="H17" s="167"/>
      <c r="I17" s="157"/>
      <c r="J17" s="124"/>
    </row>
    <row r="18" spans="7:9" ht="12.75">
      <c r="G18" s="256"/>
      <c r="I18" s="140"/>
    </row>
    <row r="19" spans="1:9" s="84" customFormat="1" ht="12.75" customHeight="1">
      <c r="A19" s="83" t="s">
        <v>69</v>
      </c>
      <c r="C19" s="85"/>
      <c r="E19" s="36"/>
      <c r="F19" s="36"/>
      <c r="G19" s="36"/>
      <c r="H19" s="36"/>
      <c r="I19" s="36"/>
    </row>
    <row r="20" spans="1:9" s="84" customFormat="1" ht="12.75" customHeight="1">
      <c r="A20" s="83" t="s">
        <v>72</v>
      </c>
      <c r="C20" s="85"/>
      <c r="E20" s="36"/>
      <c r="F20" s="36"/>
      <c r="G20" s="36"/>
      <c r="H20" s="36"/>
      <c r="I20" s="36"/>
    </row>
    <row r="21" spans="1:9" s="84" customFormat="1" ht="12.75" customHeight="1">
      <c r="A21" s="83" t="s">
        <v>96</v>
      </c>
      <c r="C21" s="85"/>
      <c r="E21" s="36"/>
      <c r="F21" s="36"/>
      <c r="G21" s="36"/>
      <c r="H21" s="36"/>
      <c r="I21" s="36"/>
    </row>
    <row r="22" spans="1:9" s="84" customFormat="1" ht="12.75" customHeight="1">
      <c r="A22" s="83" t="s">
        <v>97</v>
      </c>
      <c r="C22" s="85"/>
      <c r="E22" s="36"/>
      <c r="F22" s="36"/>
      <c r="G22" s="36"/>
      <c r="H22" s="36"/>
      <c r="I22" s="36"/>
    </row>
    <row r="23" ht="12.75" customHeight="1"/>
    <row r="26" spans="1:12" ht="17.25" customHeight="1">
      <c r="A26" s="361"/>
      <c r="B26" s="362" t="s">
        <v>23</v>
      </c>
      <c r="C26" s="168" t="s">
        <v>8</v>
      </c>
      <c r="D26" s="371" t="s">
        <v>140</v>
      </c>
      <c r="E26" s="372"/>
      <c r="F26" s="362" t="s">
        <v>24</v>
      </c>
      <c r="G26" s="363"/>
      <c r="H26" s="364"/>
      <c r="I26" s="168" t="s">
        <v>8</v>
      </c>
      <c r="J26" s="169" t="s">
        <v>131</v>
      </c>
      <c r="K26" s="373"/>
      <c r="L26" s="373"/>
    </row>
    <row r="27" spans="1:12" ht="16.5">
      <c r="A27" s="361"/>
      <c r="B27" s="365"/>
      <c r="C27" s="168" t="s">
        <v>25</v>
      </c>
      <c r="D27" s="371"/>
      <c r="E27" s="372"/>
      <c r="F27" s="365"/>
      <c r="G27" s="366"/>
      <c r="H27" s="367"/>
      <c r="I27" s="168" t="s">
        <v>25</v>
      </c>
      <c r="J27" s="169"/>
      <c r="K27" s="373"/>
      <c r="L27" s="373"/>
    </row>
    <row r="28" spans="1:12" ht="33" customHeight="1">
      <c r="A28" s="361"/>
      <c r="B28" s="368"/>
      <c r="C28" s="168" t="s">
        <v>26</v>
      </c>
      <c r="D28" s="371" t="s">
        <v>139</v>
      </c>
      <c r="E28" s="372"/>
      <c r="F28" s="368"/>
      <c r="G28" s="369"/>
      <c r="H28" s="370"/>
      <c r="I28" s="168" t="s">
        <v>26</v>
      </c>
      <c r="J28" s="169" t="s">
        <v>139</v>
      </c>
      <c r="K28" s="373"/>
      <c r="L28" s="373"/>
    </row>
  </sheetData>
  <sheetProtection/>
  <mergeCells count="12">
    <mergeCell ref="K26:L26"/>
    <mergeCell ref="D27:E27"/>
    <mergeCell ref="K27:L27"/>
    <mergeCell ref="D28:E28"/>
    <mergeCell ref="K28:L28"/>
    <mergeCell ref="A8:B8"/>
    <mergeCell ref="D7:I7"/>
    <mergeCell ref="D5:I5"/>
    <mergeCell ref="A26:A28"/>
    <mergeCell ref="F26:H28"/>
    <mergeCell ref="B26:B28"/>
    <mergeCell ref="D26:E2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"/>
  <sheetViews>
    <sheetView zoomScale="90" zoomScaleNormal="90" zoomScalePageLayoutView="0" workbookViewId="0" topLeftCell="A1">
      <selection activeCell="B2" sqref="B2"/>
    </sheetView>
  </sheetViews>
  <sheetFormatPr defaultColWidth="9.140625" defaultRowHeight="12.75"/>
  <cols>
    <col min="1" max="1" width="13.00390625" style="88" customWidth="1"/>
    <col min="2" max="2" width="19.421875" style="88" customWidth="1"/>
    <col min="3" max="3" width="14.140625" style="88" customWidth="1"/>
    <col min="4" max="4" width="15.421875" style="88" customWidth="1"/>
    <col min="5" max="5" width="17.421875" style="88" customWidth="1"/>
    <col min="6" max="6" width="17.57421875" style="88" customWidth="1"/>
    <col min="7" max="7" width="19.7109375" style="88" customWidth="1"/>
    <col min="8" max="8" width="21.8515625" style="88" customWidth="1"/>
    <col min="9" max="9" width="24.8515625" style="88" customWidth="1"/>
    <col min="10" max="10" width="29.00390625" style="88" customWidth="1"/>
    <col min="11" max="11" width="25.140625" style="88" customWidth="1"/>
    <col min="12" max="12" width="14.421875" style="88" customWidth="1"/>
    <col min="13" max="16384" width="9.140625" style="88" customWidth="1"/>
  </cols>
  <sheetData>
    <row r="2" spans="1:9" s="97" customFormat="1" ht="18">
      <c r="A2" s="205" t="s">
        <v>85</v>
      </c>
      <c r="C2" s="98"/>
      <c r="G2" s="99"/>
      <c r="H2" s="99"/>
      <c r="I2" s="99"/>
    </row>
    <row r="3" spans="1:9" s="92" customFormat="1" ht="18">
      <c r="A3" s="206"/>
      <c r="G3" s="93"/>
      <c r="H3" s="93"/>
      <c r="I3" s="93"/>
    </row>
    <row r="4" spans="1:9" s="95" customFormat="1" ht="18">
      <c r="A4" s="207" t="s">
        <v>63</v>
      </c>
      <c r="C4" s="94"/>
      <c r="G4" s="96"/>
      <c r="H4" s="96"/>
      <c r="I4" s="96"/>
    </row>
    <row r="5" spans="3:9" ht="13.5" thickBot="1">
      <c r="C5" s="87"/>
      <c r="E5" s="87"/>
      <c r="F5" s="87"/>
      <c r="G5" s="89"/>
      <c r="H5" s="89"/>
      <c r="I5" s="89"/>
    </row>
    <row r="6" spans="1:11" ht="35.25" customHeight="1">
      <c r="A6" s="388" t="s">
        <v>36</v>
      </c>
      <c r="B6" s="387" t="s">
        <v>44</v>
      </c>
      <c r="C6" s="208" t="s">
        <v>45</v>
      </c>
      <c r="D6" s="208" t="s">
        <v>46</v>
      </c>
      <c r="E6" s="208" t="s">
        <v>61</v>
      </c>
      <c r="F6" s="208" t="s">
        <v>135</v>
      </c>
      <c r="G6" s="387" t="s">
        <v>136</v>
      </c>
      <c r="H6" s="387" t="s">
        <v>49</v>
      </c>
      <c r="I6" s="387" t="s">
        <v>119</v>
      </c>
      <c r="J6" s="387" t="s">
        <v>50</v>
      </c>
      <c r="K6" s="379" t="s">
        <v>30</v>
      </c>
    </row>
    <row r="7" spans="1:11" ht="15" customHeight="1">
      <c r="A7" s="389"/>
      <c r="B7" s="382"/>
      <c r="C7" s="209" t="s">
        <v>31</v>
      </c>
      <c r="D7" s="209" t="s">
        <v>51</v>
      </c>
      <c r="E7" s="209" t="s">
        <v>51</v>
      </c>
      <c r="F7" s="382" t="s">
        <v>33</v>
      </c>
      <c r="G7" s="382"/>
      <c r="H7" s="382"/>
      <c r="I7" s="382"/>
      <c r="J7" s="382"/>
      <c r="K7" s="380"/>
    </row>
    <row r="8" spans="1:11" ht="32.25" customHeight="1" thickBot="1">
      <c r="A8" s="390"/>
      <c r="B8" s="383"/>
      <c r="C8" s="210" t="s">
        <v>32</v>
      </c>
      <c r="D8" s="210" t="s">
        <v>32</v>
      </c>
      <c r="E8" s="210" t="s">
        <v>32</v>
      </c>
      <c r="F8" s="383"/>
      <c r="G8" s="383"/>
      <c r="H8" s="383"/>
      <c r="I8" s="383"/>
      <c r="J8" s="383"/>
      <c r="K8" s="381"/>
    </row>
    <row r="9" spans="1:11" ht="30">
      <c r="A9" s="211" t="s">
        <v>152</v>
      </c>
      <c r="B9" s="212" t="s">
        <v>141</v>
      </c>
      <c r="C9" s="212">
        <v>100</v>
      </c>
      <c r="D9" s="212">
        <v>2018</v>
      </c>
      <c r="E9" s="212">
        <v>2018</v>
      </c>
      <c r="F9" s="212"/>
      <c r="G9" s="212">
        <v>100</v>
      </c>
      <c r="H9" s="212">
        <v>97.2</v>
      </c>
      <c r="I9" s="212">
        <v>97.2</v>
      </c>
      <c r="J9" s="212">
        <v>97.2</v>
      </c>
      <c r="K9" s="274" t="s">
        <v>156</v>
      </c>
    </row>
    <row r="10" spans="1:11" ht="60">
      <c r="A10" s="260" t="s">
        <v>153</v>
      </c>
      <c r="B10" s="260" t="s">
        <v>142</v>
      </c>
      <c r="C10" s="260">
        <v>200</v>
      </c>
      <c r="D10" s="260">
        <v>2018</v>
      </c>
      <c r="E10" s="260">
        <v>2018</v>
      </c>
      <c r="F10" s="260"/>
      <c r="G10" s="260">
        <v>200</v>
      </c>
      <c r="H10" s="260">
        <v>0</v>
      </c>
      <c r="I10" s="260">
        <v>0</v>
      </c>
      <c r="J10" s="260">
        <v>0</v>
      </c>
      <c r="K10" s="260" t="s">
        <v>157</v>
      </c>
    </row>
    <row r="11" spans="1:11" ht="60">
      <c r="A11" s="260" t="s">
        <v>154</v>
      </c>
      <c r="B11" s="260" t="s">
        <v>150</v>
      </c>
      <c r="C11" s="260">
        <v>200</v>
      </c>
      <c r="D11" s="260">
        <v>2018</v>
      </c>
      <c r="E11" s="260">
        <v>2018</v>
      </c>
      <c r="F11" s="260"/>
      <c r="G11" s="260">
        <v>200</v>
      </c>
      <c r="H11" s="260">
        <v>0</v>
      </c>
      <c r="I11" s="260">
        <v>0</v>
      </c>
      <c r="J11" s="260">
        <v>0</v>
      </c>
      <c r="K11" s="260" t="s">
        <v>157</v>
      </c>
    </row>
    <row r="12" spans="1:11" ht="15.75" thickBot="1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</row>
    <row r="13" spans="1:9" ht="12.75">
      <c r="A13" s="89"/>
      <c r="B13" s="89"/>
      <c r="C13" s="89"/>
      <c r="D13" s="89"/>
      <c r="E13" s="89"/>
      <c r="F13" s="89"/>
      <c r="G13" s="89"/>
      <c r="H13" s="89"/>
      <c r="I13" s="89"/>
    </row>
    <row r="14" spans="5:9" ht="12.75">
      <c r="E14" s="89"/>
      <c r="F14" s="89"/>
      <c r="G14" s="89"/>
      <c r="H14" s="89"/>
      <c r="I14" s="89"/>
    </row>
    <row r="15" spans="7:9" ht="12.75" customHeight="1">
      <c r="G15" s="89"/>
      <c r="H15" s="89"/>
      <c r="I15" s="89"/>
    </row>
    <row r="16" spans="1:9" s="95" customFormat="1" ht="15.75">
      <c r="A16" s="216" t="s">
        <v>64</v>
      </c>
      <c r="G16" s="96"/>
      <c r="H16" s="96"/>
      <c r="I16" s="96"/>
    </row>
    <row r="17" spans="3:9" ht="16.5" thickBot="1">
      <c r="C17" s="100"/>
      <c r="D17" s="90"/>
      <c r="E17" s="87"/>
      <c r="F17" s="87"/>
      <c r="G17" s="90"/>
      <c r="H17" s="91"/>
      <c r="I17" s="91"/>
    </row>
    <row r="18" spans="1:12" ht="18.75" customHeight="1">
      <c r="A18" s="391" t="s">
        <v>36</v>
      </c>
      <c r="B18" s="384" t="s">
        <v>44</v>
      </c>
      <c r="C18" s="110" t="s">
        <v>34</v>
      </c>
      <c r="D18" s="110" t="s">
        <v>45</v>
      </c>
      <c r="E18" s="110" t="s">
        <v>46</v>
      </c>
      <c r="F18" s="110" t="s">
        <v>47</v>
      </c>
      <c r="G18" s="110" t="s">
        <v>37</v>
      </c>
      <c r="H18" s="384" t="s">
        <v>48</v>
      </c>
      <c r="I18" s="384" t="s">
        <v>62</v>
      </c>
      <c r="J18" s="384" t="s">
        <v>49</v>
      </c>
      <c r="K18" s="384" t="s">
        <v>50</v>
      </c>
      <c r="L18" s="376" t="s">
        <v>30</v>
      </c>
    </row>
    <row r="19" spans="1:12" ht="12.75">
      <c r="A19" s="392"/>
      <c r="B19" s="385"/>
      <c r="C19" s="86" t="s">
        <v>35</v>
      </c>
      <c r="D19" s="86" t="s">
        <v>31</v>
      </c>
      <c r="E19" s="86" t="s">
        <v>51</v>
      </c>
      <c r="F19" s="86" t="s">
        <v>51</v>
      </c>
      <c r="G19" s="86" t="s">
        <v>33</v>
      </c>
      <c r="H19" s="385"/>
      <c r="I19" s="385"/>
      <c r="J19" s="385"/>
      <c r="K19" s="385"/>
      <c r="L19" s="377"/>
    </row>
    <row r="20" spans="1:12" ht="13.5" thickBot="1">
      <c r="A20" s="393"/>
      <c r="B20" s="386"/>
      <c r="C20" s="111"/>
      <c r="D20" s="111" t="s">
        <v>32</v>
      </c>
      <c r="E20" s="111" t="s">
        <v>32</v>
      </c>
      <c r="F20" s="111" t="s">
        <v>32</v>
      </c>
      <c r="G20" s="111"/>
      <c r="H20" s="386"/>
      <c r="I20" s="386"/>
      <c r="J20" s="386"/>
      <c r="K20" s="386"/>
      <c r="L20" s="378"/>
    </row>
    <row r="21" spans="1:12" ht="12.75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9"/>
    </row>
    <row r="22" spans="1:12" ht="12.75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3"/>
    </row>
    <row r="23" spans="1:12" ht="12.75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3"/>
    </row>
    <row r="24" spans="1:12" ht="13.5" thickBot="1">
      <c r="A24" s="104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6"/>
    </row>
    <row r="28" spans="1:9" ht="15">
      <c r="A28" s="394" t="s">
        <v>23</v>
      </c>
      <c r="B28" s="395"/>
      <c r="C28" s="204" t="s">
        <v>8</v>
      </c>
      <c r="D28" s="330" t="s">
        <v>140</v>
      </c>
      <c r="E28" s="331"/>
      <c r="F28" s="400" t="s">
        <v>24</v>
      </c>
      <c r="G28" s="204" t="s">
        <v>8</v>
      </c>
      <c r="H28" s="330" t="s">
        <v>131</v>
      </c>
      <c r="I28" s="331"/>
    </row>
    <row r="29" spans="1:9" ht="15">
      <c r="A29" s="396"/>
      <c r="B29" s="397"/>
      <c r="C29" s="204" t="s">
        <v>25</v>
      </c>
      <c r="D29" s="330"/>
      <c r="E29" s="331"/>
      <c r="F29" s="401"/>
      <c r="G29" s="204" t="s">
        <v>25</v>
      </c>
      <c r="H29" s="330"/>
      <c r="I29" s="331"/>
    </row>
    <row r="30" spans="1:9" ht="15">
      <c r="A30" s="398"/>
      <c r="B30" s="399"/>
      <c r="C30" s="204" t="s">
        <v>26</v>
      </c>
      <c r="D30" s="330" t="s">
        <v>139</v>
      </c>
      <c r="E30" s="331"/>
      <c r="F30" s="402"/>
      <c r="G30" s="204" t="s">
        <v>26</v>
      </c>
      <c r="H30" s="330" t="s">
        <v>139</v>
      </c>
      <c r="I30" s="331"/>
    </row>
  </sheetData>
  <sheetProtection/>
  <mergeCells count="23">
    <mergeCell ref="A28:B30"/>
    <mergeCell ref="D28:E28"/>
    <mergeCell ref="F28:F30"/>
    <mergeCell ref="H28:I28"/>
    <mergeCell ref="D29:E29"/>
    <mergeCell ref="H29:I29"/>
    <mergeCell ref="D30:E30"/>
    <mergeCell ref="H30:I30"/>
    <mergeCell ref="A6:A8"/>
    <mergeCell ref="A18:A20"/>
    <mergeCell ref="B18:B20"/>
    <mergeCell ref="H18:H20"/>
    <mergeCell ref="I18:I20"/>
    <mergeCell ref="J18:J20"/>
    <mergeCell ref="L18:L20"/>
    <mergeCell ref="K6:K8"/>
    <mergeCell ref="F7:F8"/>
    <mergeCell ref="K18:K20"/>
    <mergeCell ref="B6:B8"/>
    <mergeCell ref="G6:G8"/>
    <mergeCell ref="H6:H8"/>
    <mergeCell ref="I6:I8"/>
    <mergeCell ref="J6:J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.</cp:lastModifiedBy>
  <cp:lastPrinted>2018-05-08T10:16:58Z</cp:lastPrinted>
  <dcterms:created xsi:type="dcterms:W3CDTF">2006-01-12T07:01:41Z</dcterms:created>
  <dcterms:modified xsi:type="dcterms:W3CDTF">2018-06-12T12:46:49Z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