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nela.Bejte\Desktop\Monitorimi 4-mujori 2018\"/>
    </mc:Choice>
  </mc:AlternateContent>
  <bookViews>
    <workbookView xWindow="0" yWindow="0" windowWidth="28800" windowHeight="11925" activeTab="1"/>
  </bookViews>
  <sheets>
    <sheet name="Aneksi-1" sheetId="1" r:id="rId1"/>
    <sheet name="Aneksi-2" sheetId="2" r:id="rId2"/>
    <sheet name="Aneksi -3" sheetId="3" r:id="rId3"/>
    <sheet name="Aneksi-4" sheetId="4" r:id="rId4"/>
    <sheet name=" Aneksi-5" sheetId="5" r:id="rId5"/>
  </sheets>
  <calcPr calcId="152511"/>
</workbook>
</file>

<file path=xl/calcChain.xml><?xml version="1.0" encoding="utf-8"?>
<calcChain xmlns="http://schemas.openxmlformats.org/spreadsheetml/2006/main">
  <c r="N14" i="2" l="1"/>
  <c r="N15" i="2"/>
  <c r="N16" i="2"/>
  <c r="K20" i="2"/>
  <c r="N18" i="2"/>
  <c r="K16" i="2"/>
  <c r="O23" i="3"/>
  <c r="K14" i="2"/>
  <c r="K13" i="2"/>
  <c r="K12" i="2"/>
  <c r="N23" i="3"/>
  <c r="K11" i="2"/>
  <c r="K10" i="2"/>
  <c r="K9" i="2"/>
  <c r="M23" i="3"/>
  <c r="I10" i="4" l="1"/>
  <c r="I11" i="4"/>
  <c r="I9" i="4"/>
  <c r="F13" i="3" l="1"/>
  <c r="I11" i="3"/>
  <c r="L12" i="3"/>
  <c r="L13" i="3"/>
  <c r="L11" i="3"/>
  <c r="I13" i="3"/>
  <c r="I12" i="3"/>
  <c r="F12" i="3"/>
  <c r="F11" i="3"/>
  <c r="O13" i="3" l="1"/>
  <c r="R13" i="3" s="1"/>
  <c r="P13" i="3" l="1"/>
  <c r="Q13" i="3"/>
  <c r="O11" i="3"/>
  <c r="P11" i="3" s="1"/>
  <c r="Q11" i="3" s="1"/>
  <c r="R11" i="3" s="1"/>
  <c r="G20" i="2" l="1"/>
  <c r="G16" i="2"/>
  <c r="E16" i="2"/>
  <c r="D16" i="2"/>
  <c r="C25" i="2"/>
  <c r="I15" i="2" l="1"/>
  <c r="I9" i="2" l="1"/>
  <c r="F20" i="2"/>
  <c r="I11" i="1" l="1"/>
  <c r="E17" i="1" l="1"/>
  <c r="E19" i="1" s="1"/>
  <c r="H17" i="1" l="1"/>
  <c r="H19" i="1" s="1"/>
  <c r="G17" i="1"/>
  <c r="G19" i="1" s="1"/>
  <c r="F17" i="1"/>
  <c r="F19" i="1" s="1"/>
  <c r="D17" i="1"/>
  <c r="D19" i="1" s="1"/>
  <c r="C17" i="1"/>
  <c r="C19" i="1" s="1"/>
  <c r="I15" i="1"/>
  <c r="I14" i="1"/>
  <c r="I13" i="1"/>
  <c r="I12" i="1"/>
  <c r="I17" i="1" l="1"/>
  <c r="I19" i="1" s="1"/>
  <c r="I18" i="2"/>
  <c r="I17" i="2"/>
  <c r="G27" i="2"/>
  <c r="I14" i="2"/>
  <c r="H16" i="2"/>
  <c r="E20" i="2"/>
  <c r="E27" i="2" s="1"/>
  <c r="D20" i="2"/>
  <c r="D27" i="2" s="1"/>
  <c r="H27" i="2" l="1"/>
  <c r="I20" i="2"/>
  <c r="F16" i="2"/>
  <c r="F27" i="2" s="1"/>
  <c r="C16" i="2"/>
  <c r="C27" i="2" s="1"/>
  <c r="I11" i="2"/>
  <c r="I10" i="2"/>
  <c r="I16" i="2" l="1"/>
  <c r="I27" i="2" s="1"/>
</calcChain>
</file>

<file path=xl/sharedStrings.xml><?xml version="1.0" encoding="utf-8"?>
<sst xmlns="http://schemas.openxmlformats.org/spreadsheetml/2006/main" count="303" uniqueCount="177">
  <si>
    <t>ANEKSI nr.4 "Raporti i realizimit te objektivave te politikes se programit"</t>
  </si>
  <si>
    <t>Kodi i Programit</t>
  </si>
  <si>
    <t>......</t>
  </si>
  <si>
    <t>Emertimi i programit:</t>
  </si>
  <si>
    <t>Komente</t>
  </si>
  <si>
    <t>Qellimi 1</t>
  </si>
  <si>
    <t>........</t>
  </si>
  <si>
    <t>.....</t>
  </si>
  <si>
    <t>**Treguesit e performancës/Produktet:</t>
  </si>
  <si>
    <r>
      <rPr>
        <b/>
        <sz val="14"/>
        <color indexed="60"/>
        <rFont val="Calibri"/>
        <family val="2"/>
        <charset val="238"/>
      </rPr>
      <t>*</t>
    </r>
    <r>
      <rPr>
        <b/>
        <sz val="12"/>
        <color indexed="60"/>
        <rFont val="Calibri"/>
        <family val="2"/>
      </rPr>
      <t>Objektivat e politikës*:</t>
    </r>
  </si>
  <si>
    <t>Kodi i
Treguesit te Performances/Produktit</t>
  </si>
  <si>
    <r>
      <t>Emertimi i Treguesit te Performances</t>
    </r>
    <r>
      <rPr>
        <b/>
        <sz val="11"/>
        <color indexed="60"/>
        <rFont val="Calibri"/>
        <family val="2"/>
        <charset val="238"/>
      </rPr>
      <t>***</t>
    </r>
    <r>
      <rPr>
        <b/>
        <sz val="10"/>
        <color indexed="8"/>
        <rFont val="Calibri"/>
        <family val="2"/>
      </rPr>
      <t>/Produktit</t>
    </r>
    <r>
      <rPr>
        <b/>
        <sz val="12"/>
        <color indexed="60"/>
        <rFont val="Calibri"/>
        <family val="2"/>
        <charset val="238"/>
      </rPr>
      <t/>
    </r>
  </si>
  <si>
    <t>Niveli faktik i  vitit paraardhes</t>
  </si>
  <si>
    <t>Niveli i planifikuar ne vitin korent</t>
  </si>
  <si>
    <t>% e Realizimit te Treguesit te Performances/Produktit</t>
  </si>
  <si>
    <t>Objektivi 1.1</t>
  </si>
  <si>
    <t>...........</t>
  </si>
  <si>
    <t>Emertimi i Treguesit te Performances/Produktit</t>
  </si>
  <si>
    <t>C</t>
  </si>
  <si>
    <t>D</t>
  </si>
  <si>
    <t>Drejtuesi i Ekipit Menaxhues të Programit</t>
  </si>
  <si>
    <t>Emri</t>
  </si>
  <si>
    <t>Sekretari i Përgjithshëm</t>
  </si>
  <si>
    <t>Firma</t>
  </si>
  <si>
    <t>Data</t>
  </si>
  <si>
    <t>ANEKSI nr.2 "Raporti i Shpenzimeve  të Programit sipas Shpenzimeve"</t>
  </si>
  <si>
    <t>ne 000/leke</t>
  </si>
  <si>
    <t>Emri i Grupit</t>
  </si>
  <si>
    <t>Kodi i Grupit</t>
  </si>
  <si>
    <t>Programi</t>
  </si>
  <si>
    <t>Art.</t>
  </si>
  <si>
    <t>Emertimi</t>
  </si>
  <si>
    <t>(1)</t>
  </si>
  <si>
    <t>(2)</t>
  </si>
  <si>
    <t>(3)</t>
  </si>
  <si>
    <t>(4)</t>
  </si>
  <si>
    <t>(5)</t>
  </si>
  <si>
    <t>(6)</t>
  </si>
  <si>
    <t>(7)=(6)-(5)</t>
  </si>
  <si>
    <t>Fakti</t>
  </si>
  <si>
    <t>PBA</t>
  </si>
  <si>
    <t>Buxheti Vjetor</t>
  </si>
  <si>
    <t>Diferenca</t>
  </si>
  <si>
    <t xml:space="preserve"> Plani i Periudhes/progresiv</t>
  </si>
  <si>
    <t>i
Periudhes/progresiv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</si>
  <si>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</si>
  <si>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</si>
  <si>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</si>
  <si>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</si>
  <si>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</si>
  <si>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</si>
  <si>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</si>
  <si>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Nen-Totali</t>
  </si>
  <si>
    <t>Shpenzime Korrente</t>
  </si>
  <si>
    <t>Kapitale të Patrupëzuara</t>
  </si>
  <si>
    <t>Kapitale të Trupëzuara</t>
  </si>
  <si>
    <t>Transferta Kapitale</t>
  </si>
  <si>
    <t>Nen -Totali</t>
  </si>
  <si>
    <t>Shpenzime Kapitale me financim te brendshem</t>
  </si>
  <si>
    <t>Shpenzime Kapitale me financim te huaj</t>
  </si>
  <si>
    <t>Totali</t>
  </si>
  <si>
    <t>Shpenzime Kapitale</t>
  </si>
  <si>
    <t>Shpenzime nga Të ardhurat jashte limiti</t>
  </si>
  <si>
    <t>Totali (korrente + kapitale + Shp nga te ardh.jashte limiti)</t>
  </si>
  <si>
    <t>ANEKSI nr.3 "Raporti permbledhes i realizimit te treguesve te performances/produkteve te programit"</t>
  </si>
  <si>
    <t>I</t>
  </si>
  <si>
    <t>II</t>
  </si>
  <si>
    <t>III</t>
  </si>
  <si>
    <t>IV</t>
  </si>
  <si>
    <t>Luhatjet ne Koston per Njesi</t>
  </si>
  <si>
    <t>Kodi</t>
  </si>
  <si>
    <t xml:space="preserve">Njësia matese </t>
  </si>
  <si>
    <r>
      <t xml:space="preserve">Sasia Faktike 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</si>
  <si>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Shpenzimet 
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</si>
  <si>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Kosto per Njesi 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</si>
  <si>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Sasia 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te vitit korent)</t>
    </r>
  </si>
  <si>
    <r>
      <t xml:space="preserve">Shpenzimet 
(sipas </t>
    </r>
    <r>
      <rPr>
        <b/>
        <sz val="8"/>
        <color indexed="60"/>
        <rFont val="Arial"/>
        <family val="2"/>
        <charset val="238"/>
      </rPr>
      <t xml:space="preserve">planit </t>
    </r>
    <r>
      <rPr>
        <b/>
        <sz val="8"/>
        <rFont val="Arial"/>
        <family val="2"/>
      </rPr>
      <t>te vitit korent)</t>
    </r>
  </si>
  <si>
    <r>
      <t xml:space="preserve">Kosto per Njesi 
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te vitit korent)</t>
    </r>
  </si>
  <si>
    <r>
      <t xml:space="preserve">Shpenzimet 
(sipas </t>
    </r>
    <r>
      <rPr>
        <b/>
        <sz val="8"/>
        <color indexed="60"/>
        <rFont val="Arial"/>
        <family val="2"/>
        <charset val="238"/>
      </rPr>
      <t xml:space="preserve">planit te rishikuar </t>
    </r>
    <r>
      <rPr>
        <b/>
        <sz val="8"/>
        <rFont val="Arial"/>
        <family val="2"/>
      </rPr>
      <t>te vitit korent)</t>
    </r>
  </si>
  <si>
    <r>
      <t xml:space="preserve">Kosto per Njesi 
(sipas </t>
    </r>
    <r>
      <rPr>
        <b/>
        <sz val="8"/>
        <color indexed="60"/>
        <rFont val="Arial"/>
        <family val="2"/>
        <charset val="238"/>
      </rPr>
      <t>planit te rishikuar</t>
    </r>
    <r>
      <rPr>
        <b/>
        <sz val="8"/>
        <rFont val="Arial"/>
        <family val="2"/>
      </rPr>
      <t xml:space="preserve"> te vitit korent)</t>
    </r>
  </si>
  <si>
    <r>
      <t xml:space="preserve">Kosto per Njesi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vitit </t>
    </r>
    <r>
      <rPr>
        <b/>
        <sz val="8"/>
        <rFont val="Arial"/>
        <family val="2"/>
        <charset val="238"/>
      </rPr>
      <t>korent)</t>
    </r>
  </si>
  <si>
    <t xml:space="preserve">V = IV - I
</t>
  </si>
  <si>
    <t xml:space="preserve">V = IV - II
</t>
  </si>
  <si>
    <t xml:space="preserve">V = IV - III
</t>
  </si>
  <si>
    <t>A</t>
  </si>
  <si>
    <t>B</t>
  </si>
  <si>
    <t>Treguesi i Performances .....</t>
  </si>
  <si>
    <t>Treguesit e Performances/Produktet e realizuara nga perdorimi i te ardhurave jashte limitit</t>
  </si>
  <si>
    <t xml:space="preserve">Njësia Matëse 
</t>
  </si>
  <si>
    <t xml:space="preserve">Sasia e 
realizuar </t>
  </si>
  <si>
    <t>Fakti i periudhes/progresiv</t>
  </si>
  <si>
    <t>Produkti ......</t>
  </si>
  <si>
    <t>ANEKSI nr.5  "Projektet  e investimeve me financim te brendshem dhe me financim te huaj"</t>
  </si>
  <si>
    <t>Projektet me financim te brendshëm (ne 000/leke)</t>
  </si>
  <si>
    <t>Kodi projektit</t>
  </si>
  <si>
    <t>Emertimi i projektit</t>
  </si>
  <si>
    <t xml:space="preserve">Vlera e plotë </t>
  </si>
  <si>
    <t>Viti i fillimit</t>
  </si>
  <si>
    <t>Viti i përfundimit</t>
  </si>
  <si>
    <t>Buxheti ________</t>
  </si>
  <si>
    <t>REALIZIMI PROGRESIV  nga fillimi i vitit deri në periudhën aktuale</t>
  </si>
  <si>
    <t>REALIZIMI për periudhën e raportimit (4-mujore/vjetore)</t>
  </si>
  <si>
    <t>REALIZIMI PROGRESIV  nga fillimi i projektit deri në periudhën aktuale</t>
  </si>
  <si>
    <t>e</t>
  </si>
  <si>
    <t>të</t>
  </si>
  <si>
    <t>Kontraktuar</t>
  </si>
  <si>
    <t>projektit</t>
  </si>
  <si>
    <t>Projektet me financim te huaj (ne 000/leke)</t>
  </si>
  <si>
    <t>Grant/</t>
  </si>
  <si>
    <t>Vitit i përfundimit</t>
  </si>
  <si>
    <t>Kredi</t>
  </si>
  <si>
    <t>Drejtoria e Përgjithshme e Shërbimit të Provës</t>
  </si>
  <si>
    <t>14</t>
  </si>
  <si>
    <t>Ministria e Drejtesise</t>
  </si>
  <si>
    <t>A0005</t>
  </si>
  <si>
    <t>Sherbime mbështetës për  riintegrimin social-ekonomik të fëmijëve  në konflikt me ligjin pjesë e shërbimit të Provës</t>
  </si>
  <si>
    <t>numer</t>
  </si>
  <si>
    <t>ANEKSI nr.1 "Raporti i Shpenzimeve sipas Programeve"</t>
  </si>
  <si>
    <t>Programet</t>
  </si>
  <si>
    <t>Titulli</t>
  </si>
  <si>
    <t>0001</t>
  </si>
  <si>
    <t>Programi 1</t>
  </si>
  <si>
    <t>0002</t>
  </si>
  <si>
    <t>Programi 2</t>
  </si>
  <si>
    <t>0003</t>
  </si>
  <si>
    <t>Programi 3</t>
  </si>
  <si>
    <t>0004</t>
  </si>
  <si>
    <t>Programi 4</t>
  </si>
  <si>
    <t>0005</t>
  </si>
  <si>
    <t>Programi 5</t>
  </si>
  <si>
    <t>.........</t>
  </si>
  <si>
    <t>Totali i Shpenzimeve te Ministrise</t>
  </si>
  <si>
    <t xml:space="preserve">Shpenzime nga te Ardhurat Jashte limitit </t>
  </si>
  <si>
    <t xml:space="preserve">Totali </t>
  </si>
  <si>
    <t>Ministria e Drejtësisë</t>
  </si>
  <si>
    <t>Drejtoria e Pergjithshme e Sherbimit te Proves</t>
  </si>
  <si>
    <t>Shpenzimet e Ministrisë/Institucionit    SHERBIMI I PROVËS</t>
  </si>
  <si>
    <t>Plani i buxhetit viti ___2017__</t>
  </si>
  <si>
    <t>24.01.2018</t>
  </si>
  <si>
    <t>EDLIRA KOKONA</t>
  </si>
  <si>
    <t>ENGJËLL  HYSI</t>
  </si>
  <si>
    <t>ENGJËLL HYSI</t>
  </si>
  <si>
    <t xml:space="preserve"> ENGJËLL HYSI</t>
  </si>
  <si>
    <t xml:space="preserve"> EDLIRA KOKONA</t>
  </si>
  <si>
    <t>ELIRA KOKONA</t>
  </si>
  <si>
    <t xml:space="preserve"> ELIRA KOKONA</t>
  </si>
  <si>
    <t xml:space="preserve"> ELIRA  KOKONA</t>
  </si>
  <si>
    <t>i
vitit paraardhes
Viti 2017</t>
  </si>
  <si>
    <t>Viti 2018</t>
  </si>
  <si>
    <t>Plan Fillestar Viti 2018</t>
  </si>
  <si>
    <t>Plan i Rishikuar Viti 2018</t>
  </si>
  <si>
    <t>Periudha e Raportimit:  4-MUJORI-2018</t>
  </si>
  <si>
    <t>Plan                   Viti 2018____</t>
  </si>
  <si>
    <t>Plan Fillestar Viti _2018</t>
  </si>
  <si>
    <t>Plan i Rishikuar Viti____2018</t>
  </si>
  <si>
    <t xml:space="preserve">Fakti I </t>
  </si>
  <si>
    <t>Periudha e Raportimit:  .4-MUJORI-2018</t>
  </si>
  <si>
    <t>Periudha e Raportimit: 4--MUJORI-2018</t>
  </si>
  <si>
    <r>
      <t xml:space="preserve">Sasia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te 4-Mujorit </t>
    </r>
    <r>
      <rPr>
        <b/>
        <sz val="8"/>
        <rFont val="Arial"/>
        <family val="2"/>
        <charset val="238"/>
      </rPr>
      <t>)</t>
    </r>
  </si>
  <si>
    <r>
      <t xml:space="preserve">Shpenzimet </t>
    </r>
    <r>
      <rPr>
        <b/>
        <sz val="8"/>
        <color indexed="60"/>
        <rFont val="Arial"/>
        <family val="2"/>
        <charset val="238"/>
      </rPr>
      <t>Faktike</t>
    </r>
    <r>
      <rPr>
        <b/>
        <sz val="8"/>
        <rFont val="Arial"/>
        <family val="2"/>
      </rPr>
      <t xml:space="preserve"> (ne fund 4-Mujorit</t>
    </r>
    <r>
      <rPr>
        <b/>
        <sz val="8"/>
        <rFont val="Arial"/>
        <family val="2"/>
        <charset val="238"/>
      </rPr>
      <t>)</t>
    </r>
  </si>
  <si>
    <t>Niveli faktik ne fund te 4-Mujorit</t>
  </si>
  <si>
    <t>Plani i buxhetit viti _2018</t>
  </si>
  <si>
    <t>REALIZIMI për periudhën e raportimit (4-M/2018)</t>
  </si>
  <si>
    <t>jo</t>
  </si>
  <si>
    <t xml:space="preserve"> Ministria e Bredshme</t>
  </si>
  <si>
    <t>23.05.2018</t>
  </si>
  <si>
    <t>Blerje Paisje Zyre</t>
  </si>
  <si>
    <t xml:space="preserve">Persona te denuar te mbikqyrur me pajisje elektronike </t>
  </si>
  <si>
    <t>Persona te mbikqyrur me denim alternativ</t>
  </si>
  <si>
    <t>03490</t>
  </si>
  <si>
    <t>Gra te denuara (me denim alternativ)  te perfshira ne programin e riintegrimit</t>
  </si>
  <si>
    <r>
      <t xml:space="preserve">Sasia 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</t>
    </r>
    <r>
      <rPr>
        <b/>
        <sz val="8"/>
        <color indexed="60"/>
        <rFont val="Arial"/>
        <family val="2"/>
        <charset val="238"/>
      </rPr>
      <t>te rishikuar</t>
    </r>
    <r>
      <rPr>
        <b/>
        <sz val="8"/>
        <rFont val="Arial"/>
        <family val="2"/>
      </rPr>
      <t xml:space="preserve"> te vitit korent)4-mujor</t>
    </r>
  </si>
  <si>
    <t>M140058</t>
  </si>
  <si>
    <t>M140049</t>
  </si>
  <si>
    <t>Fond I ngrire (Blerje Paisje Elektronike)</t>
  </si>
  <si>
    <t>Niveli i rishikuar ne vitin korent 4-mujor</t>
  </si>
  <si>
    <t>Mbikqyrja e të dënuarve që vuajnë masën e dënimit alternativ nëpwrmjet mbikqyrjes nga punonjwsit e shërbimit të provës dhe mbikqyrjes elektronike. Përshirja e të dënuarve dhe grave në programet e riintegrimit gjatë vuajtjes së dënimit.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</si>
</sst>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&quot;Lek&quot;_-;\-* #,##0&quot;Lek&quot;_-;_-* &quot;-&quot;&quot;Lek&quot;_-;_-@_-"/>
    <numFmt numFmtId="165" formatCode="#,##0.0"/>
    <numFmt numFmtId="166" formatCode="_-* #,##0_-;\-* #,##0_-;_-* &quot;-&quot;_-;_-@_-"/>
    <numFmt numFmtId="167" formatCode="_-* #,##0.00_-;\-* #,##0.00_-;_-* &quot;-&quot;??_-;_-@_-"/>
    <numFmt numFmtId="168" formatCode="0.0%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  <numFmt numFmtId="189" formatCode="_(* #,##0_);_(* \(#,##0\);_(* &quot;-&quot;??_);_(@_)"/>
    <numFmt numFmtId="190" formatCode="#,##0;[Red]#,##0"/>
  </numFmts>
  <fonts count="8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color indexed="12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</font>
    <font>
      <sz val="9"/>
      <name val="Times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b/>
      <sz val="11"/>
      <color indexed="63"/>
      <name val="Calibri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9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indexed="60"/>
      <name val="Calibri"/>
      <family val="2"/>
      <charset val="238"/>
    </font>
    <font>
      <b/>
      <sz val="8"/>
      <color indexed="60"/>
      <name val="Arial"/>
      <family val="2"/>
      <charset val="238"/>
    </font>
    <font>
      <b/>
      <sz val="10"/>
      <color indexed="8"/>
      <name val="Calibri"/>
      <family val="2"/>
    </font>
    <font>
      <b/>
      <sz val="12"/>
      <color indexed="60"/>
      <name val="Calibri"/>
      <family val="2"/>
    </font>
    <font>
      <b/>
      <sz val="11"/>
      <color indexed="60"/>
      <name val="Calibri"/>
      <family val="2"/>
      <charset val="238"/>
    </font>
    <font>
      <b/>
      <sz val="14"/>
      <color indexed="60"/>
      <name val="Calibri"/>
      <family val="2"/>
      <charset val="238"/>
    </font>
    <font>
      <b/>
      <sz val="10"/>
      <color rgb="FFC00000"/>
      <name val="Arial"/>
      <family val="2"/>
    </font>
    <font>
      <b/>
      <sz val="8"/>
      <color rgb="FFC00000"/>
      <name val="Arial"/>
      <family val="2"/>
    </font>
    <font>
      <b/>
      <u/>
      <sz val="12"/>
      <color rgb="FFC00000"/>
      <name val="Arial"/>
      <family val="2"/>
    </font>
    <font>
      <u/>
      <sz val="12"/>
      <color rgb="FFC00000"/>
      <name val="Arial"/>
      <family val="2"/>
    </font>
    <font>
      <u/>
      <sz val="12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i/>
      <sz val="8"/>
      <color rgb="FFC00000"/>
      <name val="Arial"/>
      <family val="2"/>
    </font>
    <font>
      <sz val="10"/>
      <color rgb="FFC00000"/>
      <name val="Arial"/>
      <family val="2"/>
    </font>
    <font>
      <u/>
      <sz val="12"/>
      <color rgb="FFC00000"/>
      <name val="Calibri"/>
      <family val="2"/>
    </font>
    <font>
      <b/>
      <u/>
      <sz val="12"/>
      <color rgb="FFC00000"/>
      <name val="Arial"/>
      <family val="2"/>
      <charset val="238"/>
    </font>
    <font>
      <b/>
      <sz val="1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C00000"/>
      <name val="Arial"/>
      <family val="2"/>
      <charset val="238"/>
    </font>
    <font>
      <b/>
      <sz val="12"/>
      <color rgb="FFC00000"/>
      <name val="Calibri"/>
      <family val="2"/>
      <charset val="238"/>
      <scheme val="minor"/>
    </font>
    <font>
      <sz val="8"/>
      <color indexed="12"/>
      <name val="Arial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sz val="8"/>
      <color rgb="FFC00000"/>
      <name val="Arial"/>
      <family val="2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theme="7" tint="-0.499984740745262"/>
      <name val="Arial"/>
      <family val="2"/>
    </font>
    <font>
      <b/>
      <sz val="8"/>
      <color theme="1"/>
      <name val="Calibri"/>
      <family val="2"/>
      <scheme val="minor"/>
    </font>
    <font>
      <sz val="1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13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4" fillId="0" borderId="0">
      <alignment vertical="top"/>
    </xf>
    <xf numFmtId="0" fontId="13" fillId="0" borderId="0"/>
    <xf numFmtId="0" fontId="13" fillId="0" borderId="0"/>
    <xf numFmtId="0" fontId="13" fillId="0" borderId="0"/>
    <xf numFmtId="171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17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175" fontId="15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8" fillId="3" borderId="0" applyNumberFormat="0" applyBorder="0" applyAlignment="0" applyProtection="0"/>
    <xf numFmtId="3" fontId="5" fillId="20" borderId="1" applyNumberFormat="0"/>
    <xf numFmtId="0" fontId="19" fillId="21" borderId="2" applyNumberFormat="0" applyAlignment="0" applyProtection="0"/>
    <xf numFmtId="0" fontId="20" fillId="0" borderId="3" applyNumberFormat="0" applyFont="0" applyFill="0" applyAlignment="0" applyProtection="0"/>
    <xf numFmtId="0" fontId="21" fillId="22" borderId="4" applyNumberFormat="0" applyAlignment="0" applyProtection="0"/>
    <xf numFmtId="0" fontId="22" fillId="0" borderId="0"/>
    <xf numFmtId="170" fontId="23" fillId="0" borderId="0">
      <alignment horizontal="right" vertical="top"/>
    </xf>
    <xf numFmtId="0" fontId="22" fillId="0" borderId="0"/>
    <xf numFmtId="0" fontId="22" fillId="0" borderId="0"/>
    <xf numFmtId="0" fontId="20" fillId="0" borderId="0" applyFont="0" applyFill="0" applyBorder="0" applyAlignment="0" applyProtection="0"/>
    <xf numFmtId="0" fontId="5" fillId="23" borderId="0" applyNumberFormat="0" applyBorder="0" applyProtection="0"/>
    <xf numFmtId="176" fontId="5" fillId="0" borderId="0" applyFont="0" applyFill="0" applyBorder="0" applyAlignment="0" applyProtection="0"/>
    <xf numFmtId="168" fontId="5" fillId="24" borderId="5" applyNumberFormat="0" applyFont="0" applyBorder="0" applyAlignment="0" applyProtection="0">
      <alignment horizontal="right"/>
    </xf>
    <xf numFmtId="0" fontId="24" fillId="0" borderId="0" applyNumberForma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25" fillId="4" borderId="0" applyNumberFormat="0" applyBorder="0" applyAlignment="0" applyProtection="0"/>
    <xf numFmtId="38" fontId="8" fillId="23" borderId="0" applyNumberFormat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5" fillId="25" borderId="1" applyNumberFormat="0" applyBorder="0" applyProtection="0"/>
    <xf numFmtId="165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0" fontId="29" fillId="7" borderId="2" applyNumberFormat="0" applyAlignment="0" applyProtection="0"/>
    <xf numFmtId="10" fontId="8" fillId="26" borderId="9" applyNumberFormat="0" applyBorder="0" applyAlignment="0" applyProtection="0"/>
    <xf numFmtId="3" fontId="5" fillId="27" borderId="0" applyNumberFormat="0" applyBorder="0"/>
    <xf numFmtId="165" fontId="30" fillId="0" borderId="0"/>
    <xf numFmtId="0" fontId="31" fillId="0" borderId="10" applyNumberFormat="0" applyFill="0" applyAlignment="0" applyProtection="0"/>
    <xf numFmtId="184" fontId="20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5" fontId="20" fillId="0" borderId="0" applyFont="0" applyFill="0" applyBorder="0" applyAlignment="0" applyProtection="0"/>
    <xf numFmtId="0" fontId="5" fillId="28" borderId="1" applyNumberFormat="0"/>
    <xf numFmtId="3" fontId="5" fillId="29" borderId="1" applyNumberFormat="0" applyFont="0" applyAlignment="0"/>
    <xf numFmtId="187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30" borderId="0" applyNumberFormat="0" applyBorder="0" applyAlignment="0" applyProtection="0"/>
    <xf numFmtId="0" fontId="34" fillId="0" borderId="0"/>
    <xf numFmtId="0" fontId="3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177" fontId="32" fillId="0" borderId="0" applyFill="0" applyBorder="0" applyAlignment="0" applyProtection="0">
      <alignment horizontal="right"/>
    </xf>
    <xf numFmtId="0" fontId="3" fillId="31" borderId="1" applyNumberFormat="0" applyFont="0" applyAlignment="0" applyProtection="0"/>
    <xf numFmtId="0" fontId="36" fillId="21" borderId="11" applyNumberFormat="0" applyAlignment="0" applyProtection="0"/>
    <xf numFmtId="40" fontId="14" fillId="26" borderId="0">
      <alignment horizontal="right"/>
    </xf>
    <xf numFmtId="9" fontId="3" fillId="0" borderId="0" applyFont="0" applyFill="0" applyBorder="0" applyAlignment="0" applyProtection="0"/>
    <xf numFmtId="10" fontId="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2" fontId="20" fillId="0" borderId="0" applyFont="0" applyFill="0" applyBorder="0" applyAlignment="0" applyProtection="0"/>
    <xf numFmtId="185" fontId="32" fillId="0" borderId="0" applyFill="0" applyBorder="0" applyAlignment="0">
      <alignment horizontal="centerContinuous"/>
    </xf>
    <xf numFmtId="3" fontId="5" fillId="32" borderId="1" applyNumberFormat="0"/>
    <xf numFmtId="0" fontId="15" fillId="0" borderId="0"/>
    <xf numFmtId="0" fontId="37" fillId="0" borderId="0"/>
    <xf numFmtId="0" fontId="14" fillId="0" borderId="0">
      <alignment vertical="top"/>
    </xf>
    <xf numFmtId="0" fontId="5" fillId="0" borderId="0" applyNumberFormat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ont="0" applyFill="0" applyBorder="0" applyAlignment="0" applyProtection="0">
      <alignment vertical="top"/>
    </xf>
    <xf numFmtId="0" fontId="42" fillId="0" borderId="0" applyNumberFormat="0" applyFont="0" applyFill="0" applyBorder="0" applyAlignment="0" applyProtection="0">
      <alignment vertical="top"/>
    </xf>
    <xf numFmtId="0" fontId="42" fillId="0" borderId="0" applyNumberFormat="0" applyFont="0" applyFill="0" applyBorder="0" applyAlignment="0" applyProtection="0">
      <alignment vertical="top"/>
    </xf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>
      <alignment horizontal="left" vertical="top"/>
    </xf>
    <xf numFmtId="0" fontId="41" fillId="0" borderId="0" applyNumberFormat="0" applyFont="0" applyFill="0" applyBorder="0" applyAlignment="0" applyProtection="0">
      <alignment horizontal="left" vertical="top"/>
    </xf>
    <xf numFmtId="0" fontId="41" fillId="0" borderId="0" applyNumberFormat="0" applyFont="0" applyFill="0" applyBorder="0" applyAlignment="0" applyProtection="0">
      <alignment horizontal="left" vertical="top"/>
    </xf>
    <xf numFmtId="0" fontId="32" fillId="0" borderId="0"/>
    <xf numFmtId="0" fontId="43" fillId="0" borderId="0">
      <alignment horizontal="left" wrapText="1"/>
    </xf>
    <xf numFmtId="0" fontId="44" fillId="0" borderId="13" applyNumberFormat="0" applyFont="0" applyFill="0" applyBorder="0" applyAlignment="0" applyProtection="0">
      <alignment horizontal="center" wrapText="1"/>
    </xf>
    <xf numFmtId="181" fontId="15" fillId="0" borderId="0" applyNumberFormat="0" applyFont="0" applyFill="0" applyBorder="0" applyAlignment="0" applyProtection="0">
      <alignment horizontal="right"/>
    </xf>
    <xf numFmtId="0" fontId="44" fillId="0" borderId="0" applyNumberFormat="0" applyFont="0" applyFill="0" applyBorder="0" applyAlignment="0" applyProtection="0">
      <alignment horizontal="left" indent="1"/>
    </xf>
    <xf numFmtId="182" fontId="44" fillId="0" borderId="0" applyNumberFormat="0" applyFont="0" applyFill="0" applyBorder="0" applyAlignment="0" applyProtection="0"/>
    <xf numFmtId="0" fontId="32" fillId="0" borderId="13" applyNumberFormat="0" applyFont="0" applyFill="0" applyAlignment="0" applyProtection="0">
      <alignment horizontal="center"/>
    </xf>
    <xf numFmtId="0" fontId="32" fillId="0" borderId="0" applyNumberFormat="0" applyFont="0" applyFill="0" applyBorder="0" applyAlignment="0" applyProtection="0">
      <alignment horizontal="left" wrapText="1" indent="1"/>
    </xf>
    <xf numFmtId="0" fontId="44" fillId="0" borderId="0" applyNumberFormat="0" applyFont="0" applyFill="0" applyBorder="0" applyAlignment="0" applyProtection="0">
      <alignment horizontal="left" indent="1"/>
    </xf>
    <xf numFmtId="0" fontId="32" fillId="0" borderId="0" applyNumberFormat="0" applyFont="0" applyFill="0" applyBorder="0" applyAlignment="0" applyProtection="0">
      <alignment horizontal="left" wrapText="1" indent="2"/>
    </xf>
    <xf numFmtId="183" fontId="32" fillId="0" borderId="0">
      <alignment horizontal="right"/>
    </xf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69" fontId="13" fillId="0" borderId="0">
      <alignment horizontal="right"/>
    </xf>
    <xf numFmtId="0" fontId="47" fillId="0" borderId="0" applyProtection="0"/>
    <xf numFmtId="186" fontId="47" fillId="0" borderId="0" applyProtection="0"/>
    <xf numFmtId="0" fontId="48" fillId="0" borderId="0" applyProtection="0"/>
    <xf numFmtId="0" fontId="49" fillId="0" borderId="0" applyProtection="0"/>
    <xf numFmtId="0" fontId="47" fillId="0" borderId="14" applyProtection="0"/>
    <xf numFmtId="0" fontId="47" fillId="0" borderId="0"/>
    <xf numFmtId="10" fontId="47" fillId="0" borderId="0" applyProtection="0"/>
    <xf numFmtId="0" fontId="47" fillId="0" borderId="0"/>
    <xf numFmtId="2" fontId="47" fillId="0" borderId="0" applyProtection="0"/>
    <xf numFmtId="4" fontId="47" fillId="0" borderId="0" applyProtection="0"/>
    <xf numFmtId="0" fontId="3" fillId="0" borderId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31" fillId="0" borderId="10" applyNumberFormat="0" applyFill="0" applyAlignment="0" applyProtection="0"/>
    <xf numFmtId="0" fontId="16" fillId="7" borderId="0" applyNumberFormat="0" applyBorder="0" applyAlignment="0" applyProtection="0"/>
    <xf numFmtId="0" fontId="28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28" fillId="0" borderId="8" applyNumberFormat="0" applyFill="0" applyAlignment="0" applyProtection="0"/>
    <xf numFmtId="0" fontId="29" fillId="7" borderId="2" applyNumberFormat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8" fillId="3" borderId="0" applyNumberFormat="0" applyBorder="0" applyAlignment="0" applyProtection="0"/>
    <xf numFmtId="0" fontId="16" fillId="9" borderId="0" applyNumberFormat="0" applyBorder="0" applyAlignment="0" applyProtection="0"/>
    <xf numFmtId="0" fontId="19" fillId="21" borderId="2" applyNumberFormat="0" applyAlignment="0" applyProtection="0"/>
    <xf numFmtId="0" fontId="16" fillId="10" borderId="0" applyNumberFormat="0" applyBorder="0" applyAlignment="0" applyProtection="0"/>
    <xf numFmtId="0" fontId="21" fillId="22" borderId="4" applyNumberFormat="0" applyAlignment="0" applyProtection="0"/>
    <xf numFmtId="0" fontId="16" fillId="5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8" applyNumberFormat="0" applyFill="0" applyAlignment="0" applyProtection="0"/>
    <xf numFmtId="0" fontId="27" fillId="0" borderId="7" applyNumberFormat="0" applyFill="0" applyAlignment="0" applyProtection="0"/>
    <xf numFmtId="0" fontId="26" fillId="0" borderId="6" applyNumberFormat="0" applyFill="0" applyAlignment="0" applyProtection="0"/>
    <xf numFmtId="0" fontId="16" fillId="8" borderId="0" applyNumberFormat="0" applyBorder="0" applyAlignment="0" applyProtection="0"/>
    <xf numFmtId="0" fontId="25" fillId="4" borderId="0" applyNumberFormat="0" applyBorder="0" applyAlignment="0" applyProtection="0"/>
    <xf numFmtId="0" fontId="16" fillId="11" borderId="0" applyNumberFormat="0" applyBorder="0" applyAlignment="0" applyProtection="0"/>
    <xf numFmtId="0" fontId="24" fillId="0" borderId="0" applyNumberFormat="0" applyFill="0" applyBorder="0" applyAlignment="0" applyProtection="0"/>
    <xf numFmtId="0" fontId="27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17" fillId="12" borderId="0" applyNumberFormat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9" fillId="7" borderId="2" applyNumberForma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31" fillId="0" borderId="10" applyNumberFormat="0" applyFill="0" applyAlignment="0" applyProtection="0"/>
    <xf numFmtId="0" fontId="21" fillId="22" borderId="4" applyNumberFormat="0" applyAlignment="0" applyProtection="0"/>
    <xf numFmtId="0" fontId="17" fillId="18" borderId="0" applyNumberFormat="0" applyBorder="0" applyAlignment="0" applyProtection="0"/>
    <xf numFmtId="0" fontId="19" fillId="21" borderId="2" applyNumberFormat="0" applyAlignment="0" applyProtection="0"/>
    <xf numFmtId="0" fontId="17" fillId="13" borderId="0" applyNumberFormat="0" applyBorder="0" applyAlignment="0" applyProtection="0"/>
    <xf numFmtId="0" fontId="18" fillId="3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8" borderId="0" applyNumberFormat="0" applyBorder="0" applyAlignment="0" applyProtection="0"/>
    <xf numFmtId="0" fontId="17" fillId="17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33" fillId="30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5" fillId="0" borderId="0"/>
    <xf numFmtId="0" fontId="16" fillId="11" borderId="0" applyNumberFormat="0" applyBorder="0" applyAlignment="0" applyProtection="0"/>
    <xf numFmtId="0" fontId="3" fillId="31" borderId="1" applyNumberFormat="0" applyFont="0" applyAlignment="0" applyProtection="0"/>
    <xf numFmtId="0" fontId="36" fillId="21" borderId="11" applyNumberFormat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17" fillId="19" borderId="0" applyNumberFormat="0" applyBorder="0" applyAlignment="0" applyProtection="0"/>
    <xf numFmtId="0" fontId="18" fillId="3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5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26" fillId="0" borderId="6" applyNumberFormat="0" applyFill="0" applyAlignment="0" applyProtection="0"/>
    <xf numFmtId="0" fontId="19" fillId="21" borderId="2" applyNumberFormat="0" applyAlignment="0" applyProtection="0"/>
    <xf numFmtId="0" fontId="21" fillId="22" borderId="4" applyNumberFormat="0" applyAlignment="0" applyProtection="0"/>
    <xf numFmtId="0" fontId="25" fillId="4" borderId="0" applyNumberFormat="0" applyBorder="0" applyAlignment="0" applyProtection="0"/>
    <xf numFmtId="0" fontId="3" fillId="0" borderId="0"/>
    <xf numFmtId="0" fontId="16" fillId="3" borderId="0" applyNumberFormat="0" applyBorder="0" applyAlignment="0" applyProtection="0"/>
    <xf numFmtId="0" fontId="16" fillId="2" borderId="0" applyNumberFormat="0" applyBorder="0" applyAlignment="0" applyProtection="0"/>
    <xf numFmtId="0" fontId="29" fillId="7" borderId="2" applyNumberFormat="0" applyAlignment="0" applyProtection="0"/>
    <xf numFmtId="0" fontId="3" fillId="0" borderId="0"/>
    <xf numFmtId="0" fontId="33" fillId="30" borderId="0" applyNumberFormat="0" applyBorder="0" applyAlignment="0" applyProtection="0"/>
    <xf numFmtId="0" fontId="5" fillId="0" borderId="0"/>
    <xf numFmtId="0" fontId="3" fillId="31" borderId="1" applyNumberFormat="0" applyFont="0" applyAlignment="0" applyProtection="0"/>
    <xf numFmtId="0" fontId="36" fillId="21" borderId="11" applyNumberFormat="0" applyAlignment="0" applyProtection="0"/>
    <xf numFmtId="9" fontId="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1" fillId="22" borderId="4" applyNumberFormat="0" applyAlignment="0" applyProtection="0"/>
    <xf numFmtId="0" fontId="19" fillId="21" borderId="2" applyNumberFormat="0" applyAlignment="0" applyProtection="0"/>
    <xf numFmtId="0" fontId="29" fillId="7" borderId="2" applyNumberFormat="0" applyAlignment="0" applyProtection="0"/>
    <xf numFmtId="0" fontId="18" fillId="3" borderId="0" applyNumberFormat="0" applyBorder="0" applyAlignment="0" applyProtection="0"/>
    <xf numFmtId="0" fontId="17" fillId="19" borderId="0" applyNumberFormat="0" applyBorder="0" applyAlignment="0" applyProtection="0"/>
    <xf numFmtId="0" fontId="31" fillId="0" borderId="10" applyNumberFormat="0" applyFill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8" borderId="0" applyNumberFormat="0" applyBorder="0" applyAlignment="0" applyProtection="0"/>
    <xf numFmtId="0" fontId="17" fillId="17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33" fillId="3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5" fillId="0" borderId="0"/>
    <xf numFmtId="0" fontId="3" fillId="31" borderId="1" applyNumberFormat="0" applyFont="0" applyAlignment="0" applyProtection="0"/>
    <xf numFmtId="0" fontId="36" fillId="21" borderId="11" applyNumberFormat="0" applyAlignment="0" applyProtection="0"/>
    <xf numFmtId="9" fontId="3" fillId="0" borderId="0" applyFont="0" applyFill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5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2" borderId="0" applyNumberFormat="0" applyBorder="0" applyAlignment="0" applyProtection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0" applyNumberFormat="0" applyFill="0" applyBorder="0" applyAlignment="0" applyProtection="0"/>
    <xf numFmtId="0" fontId="3" fillId="0" borderId="0"/>
    <xf numFmtId="0" fontId="31" fillId="0" borderId="10" applyNumberFormat="0" applyFill="0" applyAlignment="0" applyProtection="0"/>
    <xf numFmtId="0" fontId="33" fillId="30" borderId="0" applyNumberFormat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31" borderId="1" applyNumberFormat="0" applyFont="0" applyAlignment="0" applyProtection="0"/>
    <xf numFmtId="0" fontId="36" fillId="21" borderId="11" applyNumberFormat="0" applyAlignment="0" applyProtection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0" applyNumberFormat="0" applyFill="0" applyBorder="0" applyAlignment="0" applyProtection="0"/>
    <xf numFmtId="43" fontId="88" fillId="0" borderId="0" applyFont="0" applyFill="0" applyBorder="0" applyAlignment="0" applyProtection="0"/>
  </cellStyleXfs>
  <cellXfs count="394">
    <xf numFmtId="0" fontId="0" fillId="0" borderId="0" xfId="0"/>
    <xf numFmtId="3" fontId="8" fillId="35" borderId="16" xfId="86" applyNumberFormat="1" applyFont="1" applyFill="1" applyBorder="1" applyAlignment="1">
      <alignment horizontal="right"/>
    </xf>
    <xf numFmtId="0" fontId="3" fillId="0" borderId="0" xfId="245"/>
    <xf numFmtId="0" fontId="8" fillId="0" borderId="0" xfId="245" applyFont="1" applyFill="1" applyBorder="1" applyAlignment="1">
      <alignment horizontal="center"/>
    </xf>
    <xf numFmtId="0" fontId="3" fillId="0" borderId="0" xfId="245" applyFill="1"/>
    <xf numFmtId="0" fontId="8" fillId="0" borderId="9" xfId="245" applyFont="1" applyFill="1" applyBorder="1" applyAlignment="1">
      <alignment horizontal="center"/>
    </xf>
    <xf numFmtId="0" fontId="7" fillId="34" borderId="9" xfId="245" applyFont="1" applyFill="1" applyBorder="1" applyAlignment="1">
      <alignment horizontal="center" vertical="center"/>
    </xf>
    <xf numFmtId="0" fontId="8" fillId="0" borderId="0" xfId="245" applyFont="1" applyFill="1" applyBorder="1" applyAlignment="1">
      <alignment horizontal="center" vertical="center"/>
    </xf>
    <xf numFmtId="165" fontId="8" fillId="0" borderId="0" xfId="245" applyNumberFormat="1" applyFont="1" applyFill="1" applyBorder="1" applyAlignment="1">
      <alignment horizontal="center" vertical="center"/>
    </xf>
    <xf numFmtId="165" fontId="8" fillId="34" borderId="9" xfId="245" applyNumberFormat="1" applyFont="1" applyFill="1" applyBorder="1" applyAlignment="1">
      <alignment horizontal="center" vertical="center"/>
    </xf>
    <xf numFmtId="0" fontId="69" fillId="0" borderId="0" xfId="245" applyFont="1" applyBorder="1"/>
    <xf numFmtId="0" fontId="64" fillId="0" borderId="0" xfId="245" applyFont="1"/>
    <xf numFmtId="0" fontId="70" fillId="0" borderId="0" xfId="245" applyFont="1" applyBorder="1"/>
    <xf numFmtId="0" fontId="64" fillId="0" borderId="0" xfId="245" applyFont="1" applyBorder="1"/>
    <xf numFmtId="0" fontId="3" fillId="0" borderId="0" xfId="249"/>
    <xf numFmtId="0" fontId="64" fillId="0" borderId="0" xfId="249" applyFont="1" applyAlignment="1">
      <alignment horizontal="center"/>
    </xf>
    <xf numFmtId="0" fontId="65" fillId="0" borderId="0" xfId="249" applyFont="1" applyAlignment="1">
      <alignment horizontal="center"/>
    </xf>
    <xf numFmtId="0" fontId="8" fillId="0" borderId="9" xfId="249" applyFont="1" applyFill="1" applyBorder="1" applyAlignment="1">
      <alignment horizontal="center"/>
    </xf>
    <xf numFmtId="0" fontId="8" fillId="34" borderId="9" xfId="249" applyFont="1" applyFill="1" applyBorder="1" applyAlignment="1">
      <alignment horizontal="center"/>
    </xf>
    <xf numFmtId="0" fontId="64" fillId="0" borderId="0" xfId="249" applyFont="1"/>
    <xf numFmtId="0" fontId="2" fillId="0" borderId="9" xfId="249" applyFont="1" applyBorder="1" applyAlignment="1">
      <alignment horizontal="center" vertical="center" wrapText="1"/>
    </xf>
    <xf numFmtId="0" fontId="71" fillId="0" borderId="9" xfId="249" applyFont="1" applyBorder="1" applyAlignment="1">
      <alignment horizontal="center" vertical="center" wrapText="1"/>
    </xf>
    <xf numFmtId="0" fontId="70" fillId="0" borderId="0" xfId="249" applyFont="1" applyAlignment="1">
      <alignment horizontal="left"/>
    </xf>
    <xf numFmtId="0" fontId="70" fillId="0" borderId="0" xfId="249" applyFont="1" applyAlignment="1"/>
    <xf numFmtId="0" fontId="72" fillId="0" borderId="34" xfId="249" applyFont="1" applyBorder="1" applyAlignment="1">
      <alignment horizontal="center" vertical="center" wrapText="1"/>
    </xf>
    <xf numFmtId="0" fontId="2" fillId="34" borderId="9" xfId="249" applyFont="1" applyFill="1" applyBorder="1" applyAlignment="1">
      <alignment horizontal="center" vertical="center" wrapText="1"/>
    </xf>
    <xf numFmtId="0" fontId="3" fillId="34" borderId="9" xfId="249" applyFill="1" applyBorder="1" applyAlignment="1">
      <alignment horizontal="center" vertical="center" wrapText="1"/>
    </xf>
    <xf numFmtId="0" fontId="2" fillId="34" borderId="25" xfId="249" applyFont="1" applyFill="1" applyBorder="1" applyAlignment="1">
      <alignment horizontal="center" vertical="center" wrapText="1"/>
    </xf>
    <xf numFmtId="0" fontId="71" fillId="34" borderId="9" xfId="249" applyFont="1" applyFill="1" applyBorder="1" applyAlignment="1">
      <alignment horizontal="center" vertical="center" wrapText="1"/>
    </xf>
    <xf numFmtId="0" fontId="73" fillId="0" borderId="15" xfId="249" applyFont="1" applyBorder="1" applyAlignment="1">
      <alignment horizontal="center" vertical="center" wrapText="1"/>
    </xf>
    <xf numFmtId="0" fontId="73" fillId="0" borderId="30" xfId="249" applyFont="1" applyBorder="1" applyAlignment="1">
      <alignment horizontal="center" vertical="center" wrapText="1"/>
    </xf>
    <xf numFmtId="0" fontId="74" fillId="0" borderId="15" xfId="249" applyFont="1" applyBorder="1" applyAlignment="1">
      <alignment horizontal="center" vertical="center" wrapText="1"/>
    </xf>
    <xf numFmtId="0" fontId="65" fillId="0" borderId="0" xfId="249" applyFont="1"/>
    <xf numFmtId="0" fontId="76" fillId="34" borderId="52" xfId="249" applyFont="1" applyFill="1" applyBorder="1" applyAlignment="1">
      <alignment horizontal="center" vertical="center" wrapText="1"/>
    </xf>
    <xf numFmtId="0" fontId="2" fillId="0" borderId="9" xfId="249" applyFont="1" applyFill="1" applyBorder="1" applyAlignment="1">
      <alignment horizontal="center" vertical="center" wrapText="1"/>
    </xf>
    <xf numFmtId="0" fontId="70" fillId="0" borderId="0" xfId="249" applyFont="1"/>
    <xf numFmtId="0" fontId="75" fillId="0" borderId="18" xfId="249" applyFont="1" applyBorder="1" applyAlignment="1">
      <alignment horizontal="center" vertical="center" wrapText="1"/>
    </xf>
    <xf numFmtId="0" fontId="74" fillId="0" borderId="15" xfId="249" applyFont="1" applyFill="1" applyBorder="1" applyAlignment="1">
      <alignment horizontal="center" vertical="center" wrapText="1"/>
    </xf>
    <xf numFmtId="0" fontId="75" fillId="0" borderId="52" xfId="249" applyFont="1" applyBorder="1" applyAlignment="1">
      <alignment horizontal="center" vertical="center" wrapText="1"/>
    </xf>
    <xf numFmtId="0" fontId="2" fillId="0" borderId="51" xfId="249" applyFont="1" applyFill="1" applyBorder="1" applyAlignment="1">
      <alignment horizontal="center" vertical="center" wrapText="1"/>
    </xf>
    <xf numFmtId="0" fontId="2" fillId="0" borderId="13" xfId="249" applyFont="1" applyFill="1" applyBorder="1" applyAlignment="1">
      <alignment horizontal="center" vertical="center" wrapText="1"/>
    </xf>
    <xf numFmtId="0" fontId="2" fillId="0" borderId="49" xfId="249" applyFont="1" applyFill="1" applyBorder="1" applyAlignment="1">
      <alignment horizontal="center" vertical="center" wrapText="1"/>
    </xf>
    <xf numFmtId="0" fontId="2" fillId="0" borderId="25" xfId="249" applyFont="1" applyFill="1" applyBorder="1" applyAlignment="1">
      <alignment horizontal="center" vertical="center" wrapText="1"/>
    </xf>
    <xf numFmtId="0" fontId="77" fillId="0" borderId="61" xfId="249" applyFont="1" applyBorder="1" applyAlignment="1">
      <alignment horizontal="center" vertical="center" wrapText="1"/>
    </xf>
    <xf numFmtId="0" fontId="77" fillId="34" borderId="62" xfId="249" applyFont="1" applyFill="1" applyBorder="1" applyAlignment="1">
      <alignment horizontal="center" vertical="center" wrapText="1"/>
    </xf>
    <xf numFmtId="0" fontId="77" fillId="0" borderId="63" xfId="249" applyFont="1" applyFill="1" applyBorder="1" applyAlignment="1">
      <alignment horizontal="center" vertical="center" wrapText="1"/>
    </xf>
    <xf numFmtId="0" fontId="72" fillId="0" borderId="0" xfId="249" applyFont="1" applyAlignment="1">
      <alignment horizontal="center"/>
    </xf>
    <xf numFmtId="165" fontId="8" fillId="35" borderId="9" xfId="137" applyNumberFormat="1" applyFont="1" applyFill="1" applyBorder="1" applyAlignment="1">
      <alignment horizontal="right"/>
    </xf>
    <xf numFmtId="0" fontId="8" fillId="35" borderId="9" xfId="137" applyFont="1" applyFill="1" applyBorder="1" applyAlignment="1">
      <alignment horizontal="center"/>
    </xf>
    <xf numFmtId="3" fontId="80" fillId="35" borderId="9" xfId="0" applyNumberFormat="1" applyFont="1" applyFill="1" applyBorder="1" applyAlignment="1">
      <alignment horizontal="right"/>
    </xf>
    <xf numFmtId="0" fontId="3" fillId="0" borderId="0" xfId="302"/>
    <xf numFmtId="0" fontId="8" fillId="0" borderId="9" xfId="302" applyFont="1" applyFill="1" applyBorder="1" applyAlignment="1">
      <alignment horizontal="center"/>
    </xf>
    <xf numFmtId="0" fontId="7" fillId="0" borderId="18" xfId="306" applyFont="1" applyFill="1" applyBorder="1" applyAlignment="1">
      <alignment horizontal="center" vertical="center" wrapText="1"/>
    </xf>
    <xf numFmtId="0" fontId="6" fillId="0" borderId="0" xfId="306" applyFont="1" applyFill="1" applyAlignment="1">
      <alignment vertical="center" wrapText="1"/>
    </xf>
    <xf numFmtId="0" fontId="5" fillId="0" borderId="0" xfId="306" applyFill="1" applyBorder="1" applyAlignment="1">
      <alignment vertical="center" wrapText="1"/>
    </xf>
    <xf numFmtId="0" fontId="12" fillId="0" borderId="0" xfId="306" applyFont="1" applyFill="1" applyBorder="1" applyAlignment="1">
      <alignment horizontal="center" vertical="center" wrapText="1"/>
    </xf>
    <xf numFmtId="0" fontId="6" fillId="0" borderId="0" xfId="306" applyFont="1" applyFill="1" applyBorder="1" applyAlignment="1">
      <alignment vertical="center" wrapText="1"/>
    </xf>
    <xf numFmtId="0" fontId="5" fillId="0" borderId="0" xfId="306" applyFill="1" applyAlignment="1">
      <alignment vertical="center"/>
    </xf>
    <xf numFmtId="0" fontId="5" fillId="0" borderId="0" xfId="306" applyFill="1" applyBorder="1" applyAlignment="1">
      <alignment vertical="center"/>
    </xf>
    <xf numFmtId="0" fontId="60" fillId="0" borderId="0" xfId="306" applyFont="1" applyFill="1" applyAlignment="1">
      <alignment vertical="center"/>
    </xf>
    <xf numFmtId="0" fontId="68" fillId="0" borderId="0" xfId="306" applyFont="1" applyFill="1" applyAlignment="1">
      <alignment vertical="center"/>
    </xf>
    <xf numFmtId="0" fontId="68" fillId="0" borderId="0" xfId="306" applyFont="1" applyFill="1" applyBorder="1" applyAlignment="1">
      <alignment vertical="center"/>
    </xf>
    <xf numFmtId="0" fontId="62" fillId="0" borderId="0" xfId="306" applyFont="1" applyFill="1" applyAlignment="1">
      <alignment vertical="center"/>
    </xf>
    <xf numFmtId="0" fontId="63" fillId="0" borderId="0" xfId="306" applyFont="1" applyFill="1" applyAlignment="1">
      <alignment vertical="center"/>
    </xf>
    <xf numFmtId="0" fontId="63" fillId="0" borderId="0" xfId="306" applyFont="1" applyFill="1" applyAlignment="1">
      <alignment horizontal="left" vertical="center"/>
    </xf>
    <xf numFmtId="0" fontId="63" fillId="0" borderId="0" xfId="306" applyFont="1" applyFill="1" applyBorder="1" applyAlignment="1">
      <alignment vertical="center"/>
    </xf>
    <xf numFmtId="0" fontId="4" fillId="0" borderId="0" xfId="306" applyFont="1" applyFill="1" applyBorder="1" applyAlignment="1">
      <alignment vertical="center" wrapText="1"/>
    </xf>
    <xf numFmtId="0" fontId="5" fillId="34" borderId="15" xfId="306" applyFill="1" applyBorder="1" applyAlignment="1">
      <alignment vertical="center" wrapText="1"/>
    </xf>
    <xf numFmtId="0" fontId="5" fillId="34" borderId="9" xfId="306" applyFill="1" applyBorder="1" applyAlignment="1">
      <alignment vertical="center" wrapText="1"/>
    </xf>
    <xf numFmtId="0" fontId="5" fillId="34" borderId="24" xfId="306" applyFill="1" applyBorder="1" applyAlignment="1">
      <alignment vertical="center" wrapText="1"/>
    </xf>
    <xf numFmtId="0" fontId="5" fillId="34" borderId="30" xfId="306" applyFill="1" applyBorder="1" applyAlignment="1">
      <alignment vertical="center" wrapText="1"/>
    </xf>
    <xf numFmtId="0" fontId="5" fillId="34" borderId="25" xfId="306" applyFill="1" applyBorder="1" applyAlignment="1">
      <alignment vertical="center" wrapText="1"/>
    </xf>
    <xf numFmtId="0" fontId="5" fillId="34" borderId="36" xfId="306" applyFill="1" applyBorder="1" applyAlignment="1">
      <alignment vertical="center" wrapText="1"/>
    </xf>
    <xf numFmtId="0" fontId="5" fillId="34" borderId="38" xfId="306" applyFill="1" applyBorder="1" applyAlignment="1">
      <alignment vertical="center" wrapText="1"/>
    </xf>
    <xf numFmtId="0" fontId="5" fillId="34" borderId="39" xfId="306" applyFill="1" applyBorder="1" applyAlignment="1">
      <alignment vertical="center" wrapText="1"/>
    </xf>
    <xf numFmtId="0" fontId="7" fillId="0" borderId="40" xfId="306" applyFont="1" applyFill="1" applyBorder="1" applyAlignment="1">
      <alignment horizontal="center" vertical="center" wrapText="1"/>
    </xf>
    <xf numFmtId="3" fontId="11" fillId="35" borderId="9" xfId="86" applyNumberFormat="1" applyFont="1" applyFill="1" applyBorder="1" applyAlignment="1"/>
    <xf numFmtId="0" fontId="8" fillId="35" borderId="9" xfId="137" applyFont="1" applyFill="1" applyBorder="1"/>
    <xf numFmtId="0" fontId="62" fillId="35" borderId="0" xfId="137" applyFont="1" applyFill="1" applyAlignment="1">
      <alignment horizontal="left"/>
    </xf>
    <xf numFmtId="0" fontId="63" fillId="35" borderId="0" xfId="137" applyFont="1" applyFill="1"/>
    <xf numFmtId="0" fontId="63" fillId="35" borderId="0" xfId="137" applyFont="1" applyFill="1" applyAlignment="1">
      <alignment horizontal="center"/>
    </xf>
    <xf numFmtId="0" fontId="64" fillId="35" borderId="0" xfId="137" applyFont="1" applyFill="1" applyAlignment="1">
      <alignment horizontal="center"/>
    </xf>
    <xf numFmtId="0" fontId="10" fillId="35" borderId="0" xfId="137" applyFont="1" applyFill="1" applyBorder="1" applyAlignment="1">
      <alignment horizontal="center"/>
    </xf>
    <xf numFmtId="0" fontId="8" fillId="35" borderId="0" xfId="137" applyFont="1" applyFill="1" applyBorder="1" applyAlignment="1"/>
    <xf numFmtId="0" fontId="8" fillId="35" borderId="0" xfId="137" applyFont="1" applyFill="1" applyBorder="1" applyAlignment="1">
      <alignment horizontal="center"/>
    </xf>
    <xf numFmtId="0" fontId="6" fillId="35" borderId="0" xfId="137" applyFont="1" applyFill="1" applyBorder="1" applyAlignment="1">
      <alignment horizontal="center"/>
    </xf>
    <xf numFmtId="0" fontId="65" fillId="35" borderId="0" xfId="137" applyFont="1" applyFill="1" applyAlignment="1">
      <alignment horizontal="center"/>
    </xf>
    <xf numFmtId="0" fontId="7" fillId="35" borderId="15" xfId="137" applyFont="1" applyFill="1" applyBorder="1" applyAlignment="1">
      <alignment horizontal="center"/>
    </xf>
    <xf numFmtId="0" fontId="7" fillId="35" borderId="9" xfId="137" applyFont="1" applyFill="1" applyBorder="1" applyAlignment="1">
      <alignment horizontal="center"/>
    </xf>
    <xf numFmtId="49" fontId="8" fillId="35" borderId="9" xfId="86" applyNumberFormat="1" applyFont="1" applyFill="1" applyBorder="1" applyAlignment="1">
      <alignment horizontal="right"/>
    </xf>
    <xf numFmtId="49" fontId="61" fillId="35" borderId="20" xfId="137" applyNumberFormat="1" applyFont="1" applyFill="1" applyBorder="1" applyAlignment="1">
      <alignment horizontal="center" vertical="center"/>
    </xf>
    <xf numFmtId="49" fontId="66" fillId="35" borderId="21" xfId="137" applyNumberFormat="1" applyFont="1" applyFill="1" applyBorder="1" applyAlignment="1">
      <alignment horizontal="center" vertical="center"/>
    </xf>
    <xf numFmtId="0" fontId="7" fillId="35" borderId="18" xfId="137" applyFont="1" applyFill="1" applyBorder="1" applyAlignment="1">
      <alignment horizontal="center" vertical="center"/>
    </xf>
    <xf numFmtId="0" fontId="7" fillId="35" borderId="18" xfId="137" applyFont="1" applyFill="1" applyBorder="1" applyAlignment="1">
      <alignment horizontal="center" vertical="center" wrapText="1"/>
    </xf>
    <xf numFmtId="0" fontId="8" fillId="35" borderId="15" xfId="137" applyFont="1" applyFill="1" applyBorder="1" applyAlignment="1">
      <alignment horizontal="center"/>
    </xf>
    <xf numFmtId="0" fontId="8" fillId="35" borderId="16" xfId="137" applyFont="1" applyFill="1" applyBorder="1" applyAlignment="1">
      <alignment horizontal="left"/>
    </xf>
    <xf numFmtId="3" fontId="80" fillId="35" borderId="20" xfId="0" applyNumberFormat="1" applyFont="1" applyFill="1" applyBorder="1" applyAlignment="1">
      <alignment horizontal="right"/>
    </xf>
    <xf numFmtId="0" fontId="67" fillId="35" borderId="15" xfId="137" applyFont="1" applyFill="1" applyBorder="1" applyAlignment="1">
      <alignment horizontal="center"/>
    </xf>
    <xf numFmtId="3" fontId="8" fillId="35" borderId="9" xfId="86" applyNumberFormat="1" applyFont="1" applyFill="1" applyBorder="1" applyAlignment="1"/>
    <xf numFmtId="165" fontId="8" fillId="35" borderId="9" xfId="86" applyNumberFormat="1" applyFont="1" applyFill="1" applyBorder="1" applyAlignment="1"/>
    <xf numFmtId="0" fontId="11" fillId="35" borderId="15" xfId="137" applyFont="1" applyFill="1" applyBorder="1" applyAlignment="1">
      <alignment horizontal="center"/>
    </xf>
    <xf numFmtId="0" fontId="11" fillId="35" borderId="16" xfId="137" applyFont="1" applyFill="1" applyBorder="1" applyAlignment="1">
      <alignment horizontal="center" wrapText="1"/>
    </xf>
    <xf numFmtId="0" fontId="61" fillId="35" borderId="16" xfId="137" applyFont="1" applyFill="1" applyBorder="1" applyAlignment="1">
      <alignment horizontal="center"/>
    </xf>
    <xf numFmtId="0" fontId="52" fillId="35" borderId="0" xfId="137" applyFont="1" applyFill="1" applyBorder="1" applyAlignment="1">
      <alignment horizontal="center"/>
    </xf>
    <xf numFmtId="0" fontId="61" fillId="35" borderId="15" xfId="137" applyFont="1" applyFill="1" applyBorder="1" applyAlignment="1">
      <alignment horizontal="center"/>
    </xf>
    <xf numFmtId="165" fontId="61" fillId="35" borderId="0" xfId="137" applyNumberFormat="1" applyFont="1" applyFill="1" applyBorder="1" applyAlignment="1">
      <alignment horizontal="center"/>
    </xf>
    <xf numFmtId="0" fontId="61" fillId="35" borderId="0" xfId="137" applyFont="1" applyFill="1" applyBorder="1" applyAlignment="1">
      <alignment horizontal="center" vertical="center"/>
    </xf>
    <xf numFmtId="189" fontId="61" fillId="35" borderId="0" xfId="1" applyNumberFormat="1" applyFont="1" applyFill="1" applyBorder="1" applyAlignment="1">
      <alignment horizontal="center"/>
    </xf>
    <xf numFmtId="0" fontId="8" fillId="35" borderId="52" xfId="137" applyFont="1" applyFill="1" applyBorder="1" applyAlignment="1">
      <alignment horizontal="center"/>
    </xf>
    <xf numFmtId="0" fontId="8" fillId="35" borderId="24" xfId="137" applyFont="1" applyFill="1" applyBorder="1" applyAlignment="1">
      <alignment horizontal="center"/>
    </xf>
    <xf numFmtId="0" fontId="7" fillId="35" borderId="25" xfId="137" applyFont="1" applyFill="1" applyBorder="1"/>
    <xf numFmtId="0" fontId="8" fillId="35" borderId="25" xfId="137" applyFont="1" applyFill="1" applyBorder="1" applyAlignment="1">
      <alignment horizontal="center"/>
    </xf>
    <xf numFmtId="0" fontId="8" fillId="35" borderId="36" xfId="137" applyFont="1" applyFill="1" applyBorder="1" applyAlignment="1">
      <alignment horizontal="center"/>
    </xf>
    <xf numFmtId="0" fontId="5" fillId="35" borderId="25" xfId="306" applyFill="1" applyBorder="1" applyAlignment="1">
      <alignment vertical="center" wrapText="1"/>
    </xf>
    <xf numFmtId="0" fontId="5" fillId="35" borderId="29" xfId="306" applyFill="1" applyBorder="1" applyAlignment="1">
      <alignment vertical="center" wrapText="1"/>
    </xf>
    <xf numFmtId="189" fontId="7" fillId="0" borderId="9" xfId="1" applyNumberFormat="1" applyFont="1" applyBorder="1"/>
    <xf numFmtId="0" fontId="8" fillId="35" borderId="25" xfId="306" applyFont="1" applyFill="1" applyBorder="1" applyAlignment="1">
      <alignment vertical="center" wrapText="1"/>
    </xf>
    <xf numFmtId="0" fontId="6" fillId="34" borderId="37" xfId="306" applyFont="1" applyFill="1" applyBorder="1" applyAlignment="1">
      <alignment vertical="center" wrapText="1"/>
    </xf>
    <xf numFmtId="0" fontId="7" fillId="34" borderId="38" xfId="306" applyFont="1" applyFill="1" applyBorder="1" applyAlignment="1">
      <alignment vertical="center" wrapText="1"/>
    </xf>
    <xf numFmtId="189" fontId="7" fillId="34" borderId="38" xfId="1" applyNumberFormat="1" applyFont="1" applyFill="1" applyBorder="1" applyAlignment="1">
      <alignment vertical="center" wrapText="1"/>
    </xf>
    <xf numFmtId="0" fontId="5" fillId="35" borderId="0" xfId="306" applyFill="1" applyBorder="1" applyAlignment="1">
      <alignment vertical="center" wrapText="1"/>
    </xf>
    <xf numFmtId="0" fontId="8" fillId="35" borderId="0" xfId="306" applyFont="1" applyFill="1" applyBorder="1" applyAlignment="1">
      <alignment vertical="center" wrapText="1"/>
    </xf>
    <xf numFmtId="0" fontId="62" fillId="0" borderId="0" xfId="0" applyFont="1"/>
    <xf numFmtId="0" fontId="63" fillId="0" borderId="0" xfId="0" applyFont="1"/>
    <xf numFmtId="0" fontId="63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0" fillId="0" borderId="0" xfId="0" applyFont="1" applyAlignment="1">
      <alignment horizontal="center"/>
    </xf>
    <xf numFmtId="0" fontId="8" fillId="0" borderId="70" xfId="0" applyFont="1" applyFill="1" applyBorder="1" applyAlignment="1"/>
    <xf numFmtId="0" fontId="8" fillId="0" borderId="71" xfId="0" applyFont="1" applyFill="1" applyBorder="1" applyAlignment="1"/>
    <xf numFmtId="0" fontId="8" fillId="0" borderId="71" xfId="0" applyFont="1" applyFill="1" applyBorder="1" applyAlignment="1">
      <alignment horizontal="center"/>
    </xf>
    <xf numFmtId="0" fontId="8" fillId="0" borderId="72" xfId="0" applyFont="1" applyFill="1" applyBorder="1" applyAlignment="1">
      <alignment horizontal="center"/>
    </xf>
    <xf numFmtId="0" fontId="7" fillId="0" borderId="15" xfId="0" applyFont="1" applyFill="1" applyBorder="1" applyAlignment="1"/>
    <xf numFmtId="0" fontId="8" fillId="0" borderId="23" xfId="0" applyFont="1" applyFill="1" applyBorder="1" applyAlignment="1">
      <alignment horizontal="center"/>
    </xf>
    <xf numFmtId="49" fontId="61" fillId="0" borderId="20" xfId="0" applyNumberFormat="1" applyFont="1" applyFill="1" applyBorder="1" applyAlignment="1">
      <alignment horizontal="center" vertical="center"/>
    </xf>
    <xf numFmtId="49" fontId="61" fillId="0" borderId="21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6" fillId="0" borderId="7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49" fontId="51" fillId="34" borderId="74" xfId="0" applyNumberFormat="1" applyFont="1" applyFill="1" applyBorder="1" applyAlignment="1">
      <alignment horizontal="center"/>
    </xf>
    <xf numFmtId="0" fontId="51" fillId="34" borderId="16" xfId="0" applyFont="1" applyFill="1" applyBorder="1" applyAlignment="1">
      <alignment horizontal="center"/>
    </xf>
    <xf numFmtId="165" fontId="8" fillId="34" borderId="20" xfId="0" applyNumberFormat="1" applyFont="1" applyFill="1" applyBorder="1" applyAlignment="1">
      <alignment horizontal="center"/>
    </xf>
    <xf numFmtId="165" fontId="8" fillId="33" borderId="21" xfId="0" applyNumberFormat="1" applyFont="1" applyFill="1" applyBorder="1" applyAlignment="1">
      <alignment horizontal="center"/>
    </xf>
    <xf numFmtId="165" fontId="7" fillId="33" borderId="27" xfId="0" applyNumberFormat="1" applyFont="1" applyFill="1" applyBorder="1" applyAlignment="1">
      <alignment horizontal="center" vertical="top" wrapText="1"/>
    </xf>
    <xf numFmtId="0" fontId="8" fillId="0" borderId="29" xfId="0" applyFont="1" applyFill="1" applyBorder="1" applyAlignment="1">
      <alignment horizontal="center"/>
    </xf>
    <xf numFmtId="165" fontId="7" fillId="34" borderId="26" xfId="0" applyNumberFormat="1" applyFont="1" applyFill="1" applyBorder="1" applyAlignment="1">
      <alignment horizontal="center" vertical="top" wrapText="1"/>
    </xf>
    <xf numFmtId="0" fontId="8" fillId="0" borderId="27" xfId="0" applyFont="1" applyBorder="1" applyAlignment="1">
      <alignment horizontal="center"/>
    </xf>
    <xf numFmtId="165" fontId="82" fillId="33" borderId="28" xfId="0" applyNumberFormat="1" applyFont="1" applyFill="1" applyBorder="1" applyAlignment="1">
      <alignment horizontal="center"/>
    </xf>
    <xf numFmtId="0" fontId="7" fillId="0" borderId="48" xfId="0" applyFont="1" applyBorder="1" applyAlignment="1">
      <alignment vertical="center" wrapText="1"/>
    </xf>
    <xf numFmtId="0" fontId="8" fillId="0" borderId="9" xfId="0" applyFont="1" applyBorder="1" applyAlignment="1">
      <alignment horizontal="center"/>
    </xf>
    <xf numFmtId="0" fontId="51" fillId="35" borderId="16" xfId="245" applyFont="1" applyFill="1" applyBorder="1" applyAlignment="1">
      <alignment horizontal="left" vertical="center"/>
    </xf>
    <xf numFmtId="3" fontId="8" fillId="34" borderId="9" xfId="245" applyNumberFormat="1" applyFont="1" applyFill="1" applyBorder="1" applyAlignment="1">
      <alignment horizontal="center" vertical="center"/>
    </xf>
    <xf numFmtId="0" fontId="7" fillId="0" borderId="9" xfId="245" applyFont="1" applyFill="1" applyBorder="1" applyAlignment="1">
      <alignment horizontal="center" vertical="center"/>
    </xf>
    <xf numFmtId="0" fontId="8" fillId="0" borderId="0" xfId="245" applyFont="1" applyBorder="1"/>
    <xf numFmtId="0" fontId="83" fillId="0" borderId="0" xfId="245" applyFont="1" applyBorder="1"/>
    <xf numFmtId="0" fontId="8" fillId="0" borderId="0" xfId="245" applyFont="1"/>
    <xf numFmtId="0" fontId="7" fillId="0" borderId="5" xfId="245" applyFont="1" applyBorder="1" applyAlignment="1">
      <alignment horizontal="left"/>
    </xf>
    <xf numFmtId="0" fontId="7" fillId="0" borderId="0" xfId="245" applyFont="1" applyBorder="1" applyAlignment="1">
      <alignment horizontal="left"/>
    </xf>
    <xf numFmtId="0" fontId="66" fillId="0" borderId="28" xfId="245" applyFont="1" applyBorder="1" applyAlignment="1">
      <alignment horizontal="center"/>
    </xf>
    <xf numFmtId="0" fontId="84" fillId="0" borderId="0" xfId="0" applyFont="1"/>
    <xf numFmtId="0" fontId="84" fillId="0" borderId="9" xfId="245" applyFont="1" applyBorder="1" applyAlignment="1">
      <alignment horizontal="right"/>
    </xf>
    <xf numFmtId="165" fontId="82" fillId="33" borderId="27" xfId="0" applyNumberFormat="1" applyFont="1" applyFill="1" applyBorder="1" applyAlignment="1">
      <alignment horizontal="center"/>
    </xf>
    <xf numFmtId="3" fontId="8" fillId="34" borderId="20" xfId="0" applyNumberFormat="1" applyFont="1" applyFill="1" applyBorder="1" applyAlignment="1">
      <alignment horizontal="center"/>
    </xf>
    <xf numFmtId="3" fontId="7" fillId="33" borderId="26" xfId="0" applyNumberFormat="1" applyFont="1" applyFill="1" applyBorder="1" applyAlignment="1">
      <alignment horizontal="center" vertical="top" wrapText="1"/>
    </xf>
    <xf numFmtId="0" fontId="7" fillId="0" borderId="15" xfId="245" applyFont="1" applyFill="1" applyBorder="1" applyAlignment="1">
      <alignment horizontal="left" vertical="center"/>
    </xf>
    <xf numFmtId="0" fontId="8" fillId="0" borderId="17" xfId="245" applyFont="1" applyFill="1" applyBorder="1" applyAlignment="1">
      <alignment horizontal="left" vertical="center"/>
    </xf>
    <xf numFmtId="49" fontId="7" fillId="0" borderId="15" xfId="245" applyNumberFormat="1" applyFont="1" applyBorder="1" applyAlignment="1">
      <alignment horizontal="left" vertical="center"/>
    </xf>
    <xf numFmtId="0" fontId="8" fillId="0" borderId="0" xfId="245" applyFont="1" applyFill="1" applyBorder="1" applyAlignment="1">
      <alignment horizontal="left" vertical="center"/>
    </xf>
    <xf numFmtId="0" fontId="7" fillId="34" borderId="9" xfId="249" applyFont="1" applyFill="1" applyBorder="1" applyAlignment="1">
      <alignment horizontal="center"/>
    </xf>
    <xf numFmtId="0" fontId="6" fillId="34" borderId="38" xfId="306" applyFont="1" applyFill="1" applyBorder="1" applyAlignment="1">
      <alignment vertical="center" wrapText="1"/>
    </xf>
    <xf numFmtId="189" fontId="0" fillId="0" borderId="0" xfId="1" applyNumberFormat="1" applyFont="1"/>
    <xf numFmtId="165" fontId="8" fillId="34" borderId="18" xfId="0" applyNumberFormat="1" applyFont="1" applyFill="1" applyBorder="1" applyAlignment="1">
      <alignment horizontal="center"/>
    </xf>
    <xf numFmtId="3" fontId="7" fillId="34" borderId="38" xfId="86" applyNumberFormat="1" applyFont="1" applyFill="1" applyBorder="1" applyAlignment="1">
      <alignment horizontal="center"/>
    </xf>
    <xf numFmtId="3" fontId="7" fillId="34" borderId="49" xfId="86" applyNumberFormat="1" applyFont="1" applyFill="1" applyBorder="1" applyAlignment="1">
      <alignment horizontal="center"/>
    </xf>
    <xf numFmtId="3" fontId="7" fillId="0" borderId="38" xfId="0" applyNumberFormat="1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3" fontId="85" fillId="35" borderId="9" xfId="86" applyNumberFormat="1" applyFont="1" applyFill="1" applyBorder="1" applyAlignment="1"/>
    <xf numFmtId="3" fontId="80" fillId="35" borderId="9" xfId="0" applyNumberFormat="1" applyFont="1" applyFill="1" applyBorder="1" applyAlignment="1"/>
    <xf numFmtId="3" fontId="8" fillId="35" borderId="49" xfId="86" applyNumberFormat="1" applyFont="1" applyFill="1" applyBorder="1" applyAlignment="1"/>
    <xf numFmtId="189" fontId="8" fillId="35" borderId="9" xfId="305" applyNumberFormat="1" applyFont="1" applyFill="1" applyBorder="1" applyAlignment="1"/>
    <xf numFmtId="165" fontId="8" fillId="35" borderId="9" xfId="137" applyNumberFormat="1" applyFont="1" applyFill="1" applyBorder="1" applyAlignment="1"/>
    <xf numFmtId="165" fontId="11" fillId="35" borderId="9" xfId="137" applyNumberFormat="1" applyFont="1" applyFill="1" applyBorder="1" applyAlignment="1"/>
    <xf numFmtId="165" fontId="61" fillId="35" borderId="9" xfId="137" applyNumberFormat="1" applyFont="1" applyFill="1" applyBorder="1" applyAlignment="1"/>
    <xf numFmtId="165" fontId="7" fillId="35" borderId="20" xfId="137" applyNumberFormat="1" applyFont="1" applyFill="1" applyBorder="1" applyAlignment="1"/>
    <xf numFmtId="165" fontId="61" fillId="35" borderId="26" xfId="137" applyNumberFormat="1" applyFont="1" applyFill="1" applyBorder="1" applyAlignment="1"/>
    <xf numFmtId="165" fontId="8" fillId="35" borderId="24" xfId="137" applyNumberFormat="1" applyFont="1" applyFill="1" applyBorder="1" applyAlignment="1">
      <alignment horizontal="right"/>
    </xf>
    <xf numFmtId="165" fontId="52" fillId="35" borderId="24" xfId="137" applyNumberFormat="1" applyFont="1" applyFill="1" applyBorder="1" applyAlignment="1">
      <alignment horizontal="right"/>
    </xf>
    <xf numFmtId="165" fontId="61" fillId="35" borderId="24" xfId="137" applyNumberFormat="1" applyFont="1" applyFill="1" applyBorder="1" applyAlignment="1">
      <alignment horizontal="right"/>
    </xf>
    <xf numFmtId="165" fontId="51" fillId="35" borderId="24" xfId="137" applyNumberFormat="1" applyFont="1" applyFill="1" applyBorder="1" applyAlignment="1">
      <alignment horizontal="right"/>
    </xf>
    <xf numFmtId="165" fontId="51" fillId="35" borderId="21" xfId="137" applyNumberFormat="1" applyFont="1" applyFill="1" applyBorder="1" applyAlignment="1">
      <alignment horizontal="right"/>
    </xf>
    <xf numFmtId="165" fontId="61" fillId="35" borderId="27" xfId="137" applyNumberFormat="1" applyFont="1" applyFill="1" applyBorder="1" applyAlignment="1">
      <alignment horizontal="right"/>
    </xf>
    <xf numFmtId="3" fontId="8" fillId="35" borderId="16" xfId="86" applyNumberFormat="1" applyFont="1" applyFill="1" applyBorder="1" applyAlignment="1"/>
    <xf numFmtId="189" fontId="80" fillId="35" borderId="9" xfId="1" applyNumberFormat="1" applyFont="1" applyFill="1" applyBorder="1" applyAlignment="1"/>
    <xf numFmtId="165" fontId="81" fillId="35" borderId="38" xfId="137" applyNumberFormat="1" applyFont="1" applyFill="1" applyBorder="1" applyAlignment="1"/>
    <xf numFmtId="165" fontId="11" fillId="35" borderId="20" xfId="137" applyNumberFormat="1" applyFont="1" applyFill="1" applyBorder="1" applyAlignment="1"/>
    <xf numFmtId="189" fontId="61" fillId="35" borderId="26" xfId="1" applyNumberFormat="1" applyFont="1" applyFill="1" applyBorder="1" applyAlignment="1"/>
    <xf numFmtId="165" fontId="61" fillId="35" borderId="9" xfId="137" applyNumberFormat="1" applyFont="1" applyFill="1" applyBorder="1" applyAlignment="1">
      <alignment horizontal="right"/>
    </xf>
    <xf numFmtId="165" fontId="11" fillId="35" borderId="33" xfId="137" applyNumberFormat="1" applyFont="1" applyFill="1" applyBorder="1" applyAlignment="1"/>
    <xf numFmtId="165" fontId="11" fillId="35" borderId="9" xfId="137" applyNumberFormat="1" applyFont="1" applyFill="1" applyBorder="1" applyAlignment="1">
      <alignment horizontal="right"/>
    </xf>
    <xf numFmtId="165" fontId="7" fillId="35" borderId="20" xfId="137" applyNumberFormat="1" applyFont="1" applyFill="1" applyBorder="1" applyAlignment="1">
      <alignment horizontal="right"/>
    </xf>
    <xf numFmtId="189" fontId="80" fillId="35" borderId="9" xfId="1" applyNumberFormat="1" applyFont="1" applyFill="1" applyBorder="1" applyAlignment="1">
      <alignment horizontal="right"/>
    </xf>
    <xf numFmtId="165" fontId="81" fillId="35" borderId="38" xfId="137" applyNumberFormat="1" applyFont="1" applyFill="1" applyBorder="1" applyAlignment="1">
      <alignment horizontal="right"/>
    </xf>
    <xf numFmtId="165" fontId="61" fillId="35" borderId="26" xfId="137" applyNumberFormat="1" applyFont="1" applyFill="1" applyBorder="1" applyAlignment="1">
      <alignment horizontal="right"/>
    </xf>
    <xf numFmtId="3" fontId="50" fillId="0" borderId="9" xfId="245" applyNumberFormat="1" applyFont="1" applyFill="1" applyBorder="1" applyAlignment="1">
      <alignment horizontal="center"/>
    </xf>
    <xf numFmtId="189" fontId="8" fillId="35" borderId="42" xfId="1" applyNumberFormat="1" applyFont="1" applyFill="1" applyBorder="1" applyAlignment="1">
      <alignment horizontal="right"/>
    </xf>
    <xf numFmtId="3" fontId="8" fillId="35" borderId="33" xfId="137" applyNumberFormat="1" applyFont="1" applyFill="1" applyBorder="1" applyAlignment="1">
      <alignment horizontal="right"/>
    </xf>
    <xf numFmtId="0" fontId="50" fillId="35" borderId="52" xfId="137" applyFont="1" applyFill="1" applyBorder="1"/>
    <xf numFmtId="0" fontId="7" fillId="34" borderId="16" xfId="245" applyFont="1" applyFill="1" applyBorder="1" applyAlignment="1">
      <alignment horizontal="left" vertical="center"/>
    </xf>
    <xf numFmtId="3" fontId="8" fillId="33" borderId="9" xfId="245" applyNumberFormat="1" applyFont="1" applyFill="1" applyBorder="1" applyAlignment="1">
      <alignment horizontal="center" vertical="center"/>
    </xf>
    <xf numFmtId="0" fontId="7" fillId="0" borderId="40" xfId="306" applyFont="1" applyFill="1" applyBorder="1" applyAlignment="1">
      <alignment horizontal="center" vertical="center" wrapText="1"/>
    </xf>
    <xf numFmtId="0" fontId="7" fillId="0" borderId="18" xfId="306" applyFont="1" applyFill="1" applyBorder="1" applyAlignment="1">
      <alignment horizontal="center" vertical="center" wrapText="1"/>
    </xf>
    <xf numFmtId="0" fontId="7" fillId="0" borderId="29" xfId="306" applyFont="1" applyFill="1" applyBorder="1" applyAlignment="1">
      <alignment horizontal="center" vertical="center" wrapText="1"/>
    </xf>
    <xf numFmtId="0" fontId="8" fillId="34" borderId="33" xfId="245" applyFont="1" applyFill="1" applyBorder="1" applyAlignment="1">
      <alignment horizontal="center"/>
    </xf>
    <xf numFmtId="0" fontId="8" fillId="34" borderId="16" xfId="245" applyFont="1" applyFill="1" applyBorder="1" applyAlignment="1">
      <alignment horizontal="left"/>
    </xf>
    <xf numFmtId="0" fontId="7" fillId="0" borderId="76" xfId="245" applyFont="1" applyFill="1" applyBorder="1" applyAlignment="1">
      <alignment horizontal="center" vertical="center" wrapText="1"/>
    </xf>
    <xf numFmtId="0" fontId="8" fillId="34" borderId="78" xfId="245" applyFont="1" applyFill="1" applyBorder="1" applyAlignment="1">
      <alignment horizontal="center" vertical="center"/>
    </xf>
    <xf numFmtId="0" fontId="8" fillId="34" borderId="77" xfId="245" applyFont="1" applyFill="1" applyBorder="1" applyAlignment="1">
      <alignment horizontal="center" vertical="center"/>
    </xf>
    <xf numFmtId="0" fontId="7" fillId="0" borderId="56" xfId="245" applyFont="1" applyFill="1" applyBorder="1" applyAlignment="1">
      <alignment horizontal="left" vertical="center" wrapText="1"/>
    </xf>
    <xf numFmtId="0" fontId="7" fillId="0" borderId="66" xfId="245" applyFont="1" applyFill="1" applyBorder="1" applyAlignment="1">
      <alignment horizontal="left" vertical="center" wrapText="1"/>
    </xf>
    <xf numFmtId="0" fontId="7" fillId="0" borderId="59" xfId="245" applyFont="1" applyFill="1" applyBorder="1" applyAlignment="1">
      <alignment horizontal="center" vertical="center" wrapText="1"/>
    </xf>
    <xf numFmtId="0" fontId="7" fillId="0" borderId="52" xfId="245" applyFont="1" applyFill="1" applyBorder="1" applyAlignment="1">
      <alignment horizontal="center" vertical="center" wrapText="1"/>
    </xf>
    <xf numFmtId="0" fontId="7" fillId="0" borderId="79" xfId="245" applyFont="1" applyFill="1" applyBorder="1" applyAlignment="1">
      <alignment horizontal="center" vertical="center"/>
    </xf>
    <xf numFmtId="0" fontId="8" fillId="34" borderId="15" xfId="245" applyFont="1" applyFill="1" applyBorder="1" applyAlignment="1">
      <alignment horizontal="left"/>
    </xf>
    <xf numFmtId="0" fontId="8" fillId="34" borderId="24" xfId="245" applyFont="1" applyFill="1" applyBorder="1" applyAlignment="1">
      <alignment horizontal="center"/>
    </xf>
    <xf numFmtId="0" fontId="8" fillId="34" borderId="57" xfId="245" applyFont="1" applyFill="1" applyBorder="1" applyAlignment="1">
      <alignment horizontal="left"/>
    </xf>
    <xf numFmtId="0" fontId="8" fillId="34" borderId="60" xfId="245" applyFont="1" applyFill="1" applyBorder="1" applyAlignment="1">
      <alignment horizontal="left"/>
    </xf>
    <xf numFmtId="0" fontId="8" fillId="34" borderId="69" xfId="245" applyFont="1" applyFill="1" applyBorder="1" applyAlignment="1">
      <alignment horizontal="center"/>
    </xf>
    <xf numFmtId="165" fontId="8" fillId="34" borderId="25" xfId="245" applyNumberFormat="1" applyFont="1" applyFill="1" applyBorder="1" applyAlignment="1">
      <alignment horizontal="center" vertical="center"/>
    </xf>
    <xf numFmtId="0" fontId="8" fillId="34" borderId="55" xfId="245" applyFont="1" applyFill="1" applyBorder="1" applyAlignment="1">
      <alignment horizontal="center"/>
    </xf>
    <xf numFmtId="0" fontId="60" fillId="0" borderId="0" xfId="249" applyFont="1" applyAlignment="1">
      <alignment horizontal="center"/>
    </xf>
    <xf numFmtId="0" fontId="86" fillId="0" borderId="0" xfId="249" applyFont="1" applyBorder="1" applyAlignment="1">
      <alignment horizontal="left"/>
    </xf>
    <xf numFmtId="0" fontId="6" fillId="0" borderId="25" xfId="249" applyFont="1" applyFill="1" applyBorder="1" applyAlignment="1">
      <alignment horizontal="center" vertical="center" wrapText="1"/>
    </xf>
    <xf numFmtId="0" fontId="66" fillId="0" borderId="65" xfId="245" applyFont="1" applyBorder="1" applyAlignment="1">
      <alignment horizontal="left"/>
    </xf>
    <xf numFmtId="0" fontId="8" fillId="34" borderId="9" xfId="245" applyFont="1" applyFill="1" applyBorder="1" applyAlignment="1">
      <alignment horizontal="center" vertical="center"/>
    </xf>
    <xf numFmtId="0" fontId="7" fillId="35" borderId="50" xfId="137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left"/>
    </xf>
    <xf numFmtId="0" fontId="66" fillId="0" borderId="9" xfId="245" applyFont="1" applyBorder="1" applyAlignment="1">
      <alignment horizontal="center"/>
    </xf>
    <xf numFmtId="3" fontId="7" fillId="34" borderId="20" xfId="0" applyNumberFormat="1" applyFont="1" applyFill="1" applyBorder="1" applyAlignment="1">
      <alignment horizontal="center"/>
    </xf>
    <xf numFmtId="189" fontId="8" fillId="35" borderId="20" xfId="1" applyNumberFormat="1" applyFont="1" applyFill="1" applyBorder="1" applyAlignment="1">
      <alignment horizontal="right"/>
    </xf>
    <xf numFmtId="0" fontId="51" fillId="0" borderId="16" xfId="0" applyFont="1" applyBorder="1" applyAlignment="1">
      <alignment horizontal="left"/>
    </xf>
    <xf numFmtId="0" fontId="8" fillId="35" borderId="29" xfId="306" applyFont="1" applyFill="1" applyBorder="1" applyAlignment="1">
      <alignment vertical="center" wrapText="1"/>
    </xf>
    <xf numFmtId="0" fontId="6" fillId="35" borderId="25" xfId="306" applyFont="1" applyFill="1" applyBorder="1" applyAlignment="1">
      <alignment horizontal="center" vertical="center" wrapText="1"/>
    </xf>
    <xf numFmtId="189" fontId="8" fillId="35" borderId="25" xfId="1" applyNumberFormat="1" applyFont="1" applyFill="1" applyBorder="1" applyAlignment="1">
      <alignment vertical="center" wrapText="1"/>
    </xf>
    <xf numFmtId="0" fontId="7" fillId="0" borderId="18" xfId="306" applyFont="1" applyFill="1" applyBorder="1" applyAlignment="1">
      <alignment horizontal="center" vertical="center" wrapText="1"/>
    </xf>
    <xf numFmtId="3" fontId="7" fillId="34" borderId="9" xfId="86" applyNumberFormat="1" applyFont="1" applyFill="1" applyBorder="1" applyAlignment="1">
      <alignment horizontal="center"/>
    </xf>
    <xf numFmtId="0" fontId="7" fillId="34" borderId="9" xfId="245" quotePrefix="1" applyFont="1" applyFill="1" applyBorder="1" applyAlignment="1">
      <alignment horizontal="center" vertical="center"/>
    </xf>
    <xf numFmtId="0" fontId="51" fillId="35" borderId="16" xfId="245" applyFont="1" applyFill="1" applyBorder="1" applyAlignment="1">
      <alignment horizontal="left" vertical="center" wrapText="1"/>
    </xf>
    <xf numFmtId="49" fontId="8" fillId="35" borderId="9" xfId="86" quotePrefix="1" applyNumberFormat="1" applyFont="1" applyFill="1" applyBorder="1" applyAlignment="1">
      <alignment horizontal="right"/>
    </xf>
    <xf numFmtId="0" fontId="87" fillId="0" borderId="34" xfId="0" applyFont="1" applyBorder="1" applyAlignment="1">
      <alignment horizontal="center"/>
    </xf>
    <xf numFmtId="0" fontId="8" fillId="35" borderId="59" xfId="302" applyFont="1" applyFill="1" applyBorder="1" applyAlignment="1">
      <alignment horizontal="left"/>
    </xf>
    <xf numFmtId="189" fontId="8" fillId="35" borderId="52" xfId="1" applyNumberFormat="1" applyFont="1" applyFill="1" applyBorder="1" applyAlignment="1">
      <alignment vertical="center" wrapText="1"/>
    </xf>
    <xf numFmtId="0" fontId="8" fillId="35" borderId="52" xfId="306" applyFont="1" applyFill="1" applyBorder="1" applyAlignment="1">
      <alignment horizontal="center" vertical="center" wrapText="1"/>
    </xf>
    <xf numFmtId="0" fontId="6" fillId="35" borderId="52" xfId="306" applyFont="1" applyFill="1" applyBorder="1" applyAlignment="1">
      <alignment horizontal="center" vertical="center" wrapText="1"/>
    </xf>
    <xf numFmtId="189" fontId="8" fillId="35" borderId="52" xfId="306" applyNumberFormat="1" applyFont="1" applyFill="1" applyBorder="1" applyAlignment="1">
      <alignment horizontal="right" vertical="center" wrapText="1"/>
    </xf>
    <xf numFmtId="0" fontId="8" fillId="35" borderId="79" xfId="306" applyFont="1" applyFill="1" applyBorder="1" applyAlignment="1">
      <alignment vertical="center" wrapText="1"/>
    </xf>
    <xf numFmtId="0" fontId="87" fillId="0" borderId="30" xfId="0" applyFont="1" applyBorder="1" applyAlignment="1">
      <alignment horizontal="center"/>
    </xf>
    <xf numFmtId="0" fontId="8" fillId="35" borderId="36" xfId="306" applyFont="1" applyFill="1" applyBorder="1" applyAlignment="1">
      <alignment vertical="center" wrapText="1"/>
    </xf>
    <xf numFmtId="49" fontId="7" fillId="0" borderId="9" xfId="245" applyNumberFormat="1" applyFont="1" applyBorder="1" applyAlignment="1">
      <alignment horizontal="center" vertical="center"/>
    </xf>
    <xf numFmtId="3" fontId="5" fillId="0" borderId="9" xfId="0" applyNumberFormat="1" applyFont="1" applyFill="1" applyBorder="1" applyAlignment="1"/>
    <xf numFmtId="9" fontId="3" fillId="0" borderId="9" xfId="292" applyFont="1" applyFill="1" applyBorder="1" applyAlignment="1">
      <alignment horizontal="center" vertical="center" wrapText="1"/>
    </xf>
    <xf numFmtId="9" fontId="3" fillId="33" borderId="9" xfId="292" applyFont="1" applyFill="1" applyBorder="1" applyAlignment="1">
      <alignment horizontal="center" vertical="center" wrapText="1"/>
    </xf>
    <xf numFmtId="0" fontId="71" fillId="0" borderId="9" xfId="249" applyFont="1" applyFill="1" applyBorder="1" applyAlignment="1">
      <alignment horizontal="center" vertical="center" wrapText="1"/>
    </xf>
    <xf numFmtId="9" fontId="65" fillId="34" borderId="24" xfId="249" applyNumberFormat="1" applyFont="1" applyFill="1" applyBorder="1" applyAlignment="1">
      <alignment horizontal="center" vertical="center" wrapText="1"/>
    </xf>
    <xf numFmtId="0" fontId="53" fillId="0" borderId="15" xfId="249" applyFont="1" applyBorder="1" applyAlignment="1">
      <alignment horizontal="center" vertical="center" wrapText="1"/>
    </xf>
    <xf numFmtId="9" fontId="6" fillId="0" borderId="25" xfId="292" applyFont="1" applyFill="1" applyBorder="1" applyAlignment="1">
      <alignment horizontal="center" vertical="center" wrapText="1"/>
    </xf>
    <xf numFmtId="9" fontId="65" fillId="34" borderId="36" xfId="249" applyNumberFormat="1" applyFont="1" applyFill="1" applyBorder="1" applyAlignment="1">
      <alignment horizontal="center" vertical="center" wrapText="1"/>
    </xf>
    <xf numFmtId="0" fontId="2" fillId="35" borderId="9" xfId="249" applyFont="1" applyFill="1" applyBorder="1" applyAlignment="1">
      <alignment horizontal="center" vertical="center" wrapText="1"/>
    </xf>
    <xf numFmtId="0" fontId="51" fillId="34" borderId="16" xfId="245" applyFont="1" applyFill="1" applyBorder="1" applyAlignment="1">
      <alignment horizontal="left" vertical="center"/>
    </xf>
    <xf numFmtId="0" fontId="51" fillId="34" borderId="16" xfId="0" applyFont="1" applyFill="1" applyBorder="1" applyAlignment="1">
      <alignment horizontal="left"/>
    </xf>
    <xf numFmtId="0" fontId="51" fillId="34" borderId="16" xfId="245" applyFont="1" applyFill="1" applyBorder="1" applyAlignment="1">
      <alignment horizontal="left" vertical="center" wrapText="1"/>
    </xf>
    <xf numFmtId="0" fontId="1" fillId="34" borderId="9" xfId="249" applyFont="1" applyFill="1" applyBorder="1" applyAlignment="1">
      <alignment horizontal="center" vertical="center" wrapText="1"/>
    </xf>
    <xf numFmtId="0" fontId="8" fillId="35" borderId="25" xfId="306" applyFont="1" applyFill="1" applyBorder="1" applyAlignment="1">
      <alignment horizontal="center" vertical="center" wrapText="1"/>
    </xf>
    <xf numFmtId="0" fontId="0" fillId="34" borderId="9" xfId="0" applyFill="1" applyBorder="1"/>
    <xf numFmtId="190" fontId="8" fillId="34" borderId="9" xfId="245" applyNumberFormat="1" applyFont="1" applyFill="1" applyBorder="1" applyAlignment="1">
      <alignment horizontal="center" vertical="center"/>
    </xf>
    <xf numFmtId="0" fontId="8" fillId="34" borderId="19" xfId="0" applyFont="1" applyFill="1" applyBorder="1" applyAlignment="1">
      <alignment horizontal="center"/>
    </xf>
    <xf numFmtId="0" fontId="8" fillId="34" borderId="64" xfId="0" applyFont="1" applyFill="1" applyBorder="1" applyAlignment="1">
      <alignment horizontal="center"/>
    </xf>
    <xf numFmtId="0" fontId="8" fillId="34" borderId="47" xfId="0" applyFont="1" applyFill="1" applyBorder="1" applyAlignment="1">
      <alignment horizontal="center"/>
    </xf>
    <xf numFmtId="0" fontId="7" fillId="34" borderId="19" xfId="0" applyFont="1" applyFill="1" applyBorder="1" applyAlignment="1">
      <alignment horizontal="center"/>
    </xf>
    <xf numFmtId="0" fontId="7" fillId="34" borderId="43" xfId="0" applyFont="1" applyFill="1" applyBorder="1" applyAlignment="1">
      <alignment horizontal="center"/>
    </xf>
    <xf numFmtId="0" fontId="6" fillId="0" borderId="46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73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34" borderId="16" xfId="0" applyFont="1" applyFill="1" applyBorder="1" applyAlignment="1">
      <alignment horizontal="center"/>
    </xf>
    <xf numFmtId="0" fontId="7" fillId="34" borderId="33" xfId="0" applyFont="1" applyFill="1" applyBorder="1" applyAlignment="1">
      <alignment horizontal="center"/>
    </xf>
    <xf numFmtId="0" fontId="60" fillId="0" borderId="51" xfId="0" applyFont="1" applyFill="1" applyBorder="1" applyAlignment="1">
      <alignment horizontal="center"/>
    </xf>
    <xf numFmtId="0" fontId="60" fillId="0" borderId="13" xfId="0" applyFont="1" applyFill="1" applyBorder="1" applyAlignment="1">
      <alignment horizontal="center"/>
    </xf>
    <xf numFmtId="0" fontId="60" fillId="0" borderId="43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61" fillId="0" borderId="31" xfId="0" applyFont="1" applyFill="1" applyBorder="1" applyAlignment="1">
      <alignment horizontal="center"/>
    </xf>
    <xf numFmtId="0" fontId="61" fillId="0" borderId="41" xfId="0" applyFont="1" applyFill="1" applyBorder="1" applyAlignment="1">
      <alignment horizontal="center"/>
    </xf>
    <xf numFmtId="0" fontId="79" fillId="35" borderId="42" xfId="86" applyFont="1" applyFill="1" applyBorder="1" applyAlignment="1">
      <alignment horizontal="center"/>
    </xf>
    <xf numFmtId="0" fontId="79" fillId="35" borderId="33" xfId="86" applyFont="1" applyFill="1" applyBorder="1" applyAlignment="1">
      <alignment horizontal="center"/>
    </xf>
    <xf numFmtId="0" fontId="79" fillId="35" borderId="16" xfId="86" applyFont="1" applyFill="1" applyBorder="1" applyAlignment="1">
      <alignment horizontal="center"/>
    </xf>
    <xf numFmtId="0" fontId="50" fillId="35" borderId="58" xfId="86" applyFont="1" applyFill="1" applyBorder="1" applyAlignment="1">
      <alignment horizontal="left"/>
    </xf>
    <xf numFmtId="0" fontId="50" fillId="35" borderId="22" xfId="86" applyFont="1" applyFill="1" applyBorder="1" applyAlignment="1">
      <alignment horizontal="left"/>
    </xf>
    <xf numFmtId="0" fontId="50" fillId="35" borderId="75" xfId="86" applyFont="1" applyFill="1" applyBorder="1" applyAlignment="1">
      <alignment horizontal="left"/>
    </xf>
    <xf numFmtId="0" fontId="8" fillId="35" borderId="9" xfId="137" applyFont="1" applyFill="1" applyBorder="1" applyAlignment="1">
      <alignment horizontal="center"/>
    </xf>
    <xf numFmtId="0" fontId="7" fillId="35" borderId="25" xfId="137" applyFont="1" applyFill="1" applyBorder="1" applyAlignment="1">
      <alignment horizontal="center"/>
    </xf>
    <xf numFmtId="0" fontId="7" fillId="35" borderId="66" xfId="137" applyFont="1" applyFill="1" applyBorder="1" applyAlignment="1">
      <alignment horizontal="center" vertical="center" wrapText="1"/>
    </xf>
    <xf numFmtId="0" fontId="7" fillId="35" borderId="67" xfId="137" applyFont="1" applyFill="1" applyBorder="1" applyAlignment="1">
      <alignment horizontal="center" vertical="center" wrapText="1"/>
    </xf>
    <xf numFmtId="0" fontId="7" fillId="35" borderId="5" xfId="137" applyFont="1" applyFill="1" applyBorder="1" applyAlignment="1">
      <alignment horizontal="center" vertical="center" wrapText="1"/>
    </xf>
    <xf numFmtId="0" fontId="7" fillId="35" borderId="48" xfId="137" applyFont="1" applyFill="1" applyBorder="1" applyAlignment="1">
      <alignment horizontal="center" vertical="center" wrapText="1"/>
    </xf>
    <xf numFmtId="0" fontId="7" fillId="35" borderId="68" xfId="137" applyFont="1" applyFill="1" applyBorder="1" applyAlignment="1">
      <alignment horizontal="center" vertical="center" wrapText="1"/>
    </xf>
    <xf numFmtId="0" fontId="7" fillId="35" borderId="69" xfId="137" applyFont="1" applyFill="1" applyBorder="1" applyAlignment="1">
      <alignment horizontal="center" vertical="center" wrapText="1"/>
    </xf>
    <xf numFmtId="0" fontId="6" fillId="35" borderId="47" xfId="137" applyFont="1" applyFill="1" applyBorder="1" applyAlignment="1">
      <alignment horizontal="center" vertical="center"/>
    </xf>
    <xf numFmtId="0" fontId="6" fillId="35" borderId="48" xfId="137" applyFont="1" applyFill="1" applyBorder="1" applyAlignment="1">
      <alignment horizontal="center" vertical="center"/>
    </xf>
    <xf numFmtId="0" fontId="6" fillId="35" borderId="49" xfId="137" applyFont="1" applyFill="1" applyBorder="1" applyAlignment="1">
      <alignment horizontal="center" vertical="center"/>
    </xf>
    <xf numFmtId="0" fontId="7" fillId="35" borderId="56" xfId="137" applyFont="1" applyFill="1" applyBorder="1" applyAlignment="1">
      <alignment horizontal="center" vertical="center" wrapText="1"/>
    </xf>
    <xf numFmtId="0" fontId="7" fillId="35" borderId="35" xfId="137" applyFont="1" applyFill="1" applyBorder="1" applyAlignment="1">
      <alignment horizontal="center" vertical="center" wrapText="1"/>
    </xf>
    <xf numFmtId="0" fontId="7" fillId="35" borderId="57" xfId="137" applyFont="1" applyFill="1" applyBorder="1" applyAlignment="1">
      <alignment horizontal="center" vertical="center" wrapText="1"/>
    </xf>
    <xf numFmtId="0" fontId="51" fillId="35" borderId="45" xfId="137" applyFont="1" applyFill="1" applyBorder="1" applyAlignment="1">
      <alignment horizontal="center" vertical="center"/>
    </xf>
    <xf numFmtId="0" fontId="51" fillId="35" borderId="39" xfId="137" applyFont="1" applyFill="1" applyBorder="1" applyAlignment="1">
      <alignment horizontal="center" vertical="center"/>
    </xf>
    <xf numFmtId="0" fontId="11" fillId="35" borderId="46" xfId="137" applyFont="1" applyFill="1" applyBorder="1" applyAlignment="1">
      <alignment horizontal="center"/>
    </xf>
    <xf numFmtId="0" fontId="11" fillId="35" borderId="47" xfId="137" applyFont="1" applyFill="1" applyBorder="1" applyAlignment="1">
      <alignment horizontal="center"/>
    </xf>
    <xf numFmtId="0" fontId="61" fillId="35" borderId="31" xfId="137" applyFont="1" applyFill="1" applyBorder="1" applyAlignment="1">
      <alignment horizontal="center" vertical="center"/>
    </xf>
    <xf numFmtId="0" fontId="61" fillId="35" borderId="32" xfId="137" applyFont="1" applyFill="1" applyBorder="1" applyAlignment="1">
      <alignment horizontal="center" vertical="center"/>
    </xf>
    <xf numFmtId="0" fontId="6" fillId="35" borderId="20" xfId="137" applyFont="1" applyFill="1" applyBorder="1" applyAlignment="1">
      <alignment horizontal="center" vertical="center"/>
    </xf>
    <xf numFmtId="0" fontId="6" fillId="35" borderId="18" xfId="137" applyFont="1" applyFill="1" applyBorder="1" applyAlignment="1">
      <alignment horizontal="center" vertical="center"/>
    </xf>
    <xf numFmtId="0" fontId="6" fillId="35" borderId="38" xfId="137" applyFont="1" applyFill="1" applyBorder="1" applyAlignment="1">
      <alignment horizontal="center" vertical="center"/>
    </xf>
    <xf numFmtId="0" fontId="61" fillId="0" borderId="46" xfId="245" applyFont="1" applyFill="1" applyBorder="1" applyAlignment="1">
      <alignment horizontal="left" vertical="center"/>
    </xf>
    <xf numFmtId="0" fontId="61" fillId="0" borderId="64" xfId="245" applyFont="1" applyFill="1" applyBorder="1" applyAlignment="1">
      <alignment horizontal="left" vertical="center"/>
    </xf>
    <xf numFmtId="0" fontId="8" fillId="34" borderId="16" xfId="245" applyFont="1" applyFill="1" applyBorder="1" applyAlignment="1">
      <alignment horizontal="center"/>
    </xf>
    <xf numFmtId="0" fontId="8" fillId="34" borderId="33" xfId="245" applyFont="1" applyFill="1" applyBorder="1" applyAlignment="1">
      <alignment horizontal="center"/>
    </xf>
    <xf numFmtId="0" fontId="7" fillId="34" borderId="16" xfId="245" applyFont="1" applyFill="1" applyBorder="1" applyAlignment="1">
      <alignment horizontal="center"/>
    </xf>
    <xf numFmtId="0" fontId="7" fillId="34" borderId="33" xfId="245" applyFont="1" applyFill="1" applyBorder="1" applyAlignment="1">
      <alignment horizontal="center"/>
    </xf>
    <xf numFmtId="0" fontId="7" fillId="0" borderId="20" xfId="245" applyFont="1" applyFill="1" applyBorder="1" applyAlignment="1">
      <alignment horizontal="center" vertical="center" wrapText="1"/>
    </xf>
    <xf numFmtId="0" fontId="7" fillId="0" borderId="18" xfId="245" applyFont="1" applyFill="1" applyBorder="1" applyAlignment="1">
      <alignment horizontal="center" vertical="center" wrapText="1"/>
    </xf>
    <xf numFmtId="0" fontId="7" fillId="0" borderId="38" xfId="245" applyFont="1" applyFill="1" applyBorder="1" applyAlignment="1">
      <alignment horizontal="center" vertical="center" wrapText="1"/>
    </xf>
    <xf numFmtId="0" fontId="7" fillId="0" borderId="19" xfId="245" applyFont="1" applyFill="1" applyBorder="1" applyAlignment="1">
      <alignment horizontal="left" vertical="center" wrapText="1"/>
    </xf>
    <xf numFmtId="0" fontId="7" fillId="0" borderId="47" xfId="245" applyFont="1" applyFill="1" applyBorder="1" applyAlignment="1">
      <alignment horizontal="left" vertical="center" wrapText="1"/>
    </xf>
    <xf numFmtId="0" fontId="7" fillId="0" borderId="5" xfId="245" applyFont="1" applyFill="1" applyBorder="1" applyAlignment="1">
      <alignment horizontal="left" vertical="center" wrapText="1"/>
    </xf>
    <xf numFmtId="0" fontId="7" fillId="0" borderId="48" xfId="245" applyFont="1" applyFill="1" applyBorder="1" applyAlignment="1">
      <alignment horizontal="left" vertical="center" wrapText="1"/>
    </xf>
    <xf numFmtId="0" fontId="7" fillId="0" borderId="51" xfId="245" applyFont="1" applyFill="1" applyBorder="1" applyAlignment="1">
      <alignment horizontal="left" vertical="center" wrapText="1"/>
    </xf>
    <xf numFmtId="0" fontId="7" fillId="0" borderId="49" xfId="245" applyFont="1" applyFill="1" applyBorder="1" applyAlignment="1">
      <alignment horizontal="left" vertical="center" wrapText="1"/>
    </xf>
    <xf numFmtId="0" fontId="7" fillId="0" borderId="9" xfId="245" applyFont="1" applyFill="1" applyBorder="1" applyAlignment="1">
      <alignment horizontal="center" vertical="center" wrapText="1"/>
    </xf>
    <xf numFmtId="0" fontId="66" fillId="0" borderId="53" xfId="245" applyFont="1" applyBorder="1" applyAlignment="1">
      <alignment horizontal="center"/>
    </xf>
    <xf numFmtId="0" fontId="52" fillId="0" borderId="53" xfId="245" applyFont="1" applyBorder="1" applyAlignment="1">
      <alignment horizontal="center"/>
    </xf>
    <xf numFmtId="0" fontId="7" fillId="0" borderId="9" xfId="245" applyFont="1" applyBorder="1" applyAlignment="1">
      <alignment horizontal="center" vertical="center" wrapText="1"/>
    </xf>
    <xf numFmtId="0" fontId="61" fillId="33" borderId="9" xfId="245" applyFont="1" applyFill="1" applyBorder="1" applyAlignment="1">
      <alignment horizontal="center" vertical="center" wrapText="1"/>
    </xf>
    <xf numFmtId="0" fontId="66" fillId="0" borderId="9" xfId="245" applyFont="1" applyBorder="1" applyAlignment="1">
      <alignment horizontal="center"/>
    </xf>
    <xf numFmtId="0" fontId="7" fillId="0" borderId="34" xfId="245" applyFont="1" applyBorder="1" applyAlignment="1">
      <alignment horizontal="left" vertical="center" wrapText="1"/>
    </xf>
    <xf numFmtId="0" fontId="7" fillId="0" borderId="15" xfId="245" applyFont="1" applyBorder="1" applyAlignment="1">
      <alignment horizontal="left" vertical="center" wrapText="1"/>
    </xf>
    <xf numFmtId="0" fontId="7" fillId="0" borderId="58" xfId="245" applyFont="1" applyBorder="1" applyAlignment="1">
      <alignment horizontal="left" vertical="center" wrapText="1"/>
    </xf>
    <xf numFmtId="0" fontId="7" fillId="0" borderId="16" xfId="245" applyFont="1" applyBorder="1" applyAlignment="1">
      <alignment horizontal="left" vertical="center" wrapText="1"/>
    </xf>
    <xf numFmtId="0" fontId="78" fillId="0" borderId="15" xfId="249" applyFont="1" applyBorder="1" applyAlignment="1">
      <alignment horizontal="center" vertical="center" wrapText="1"/>
    </xf>
    <xf numFmtId="0" fontId="75" fillId="0" borderId="9" xfId="249" applyFont="1" applyBorder="1" applyAlignment="1">
      <alignment horizontal="center" vertical="center" wrapText="1"/>
    </xf>
    <xf numFmtId="0" fontId="79" fillId="35" borderId="58" xfId="86" applyFont="1" applyFill="1" applyBorder="1" applyAlignment="1">
      <alignment horizontal="center"/>
    </xf>
    <xf numFmtId="0" fontId="79" fillId="35" borderId="22" xfId="86" applyFont="1" applyFill="1" applyBorder="1" applyAlignment="1">
      <alignment horizontal="center"/>
    </xf>
    <xf numFmtId="0" fontId="79" fillId="35" borderId="59" xfId="86" applyFont="1" applyFill="1" applyBorder="1" applyAlignment="1">
      <alignment horizontal="center"/>
    </xf>
    <xf numFmtId="0" fontId="7" fillId="0" borderId="48" xfId="249" applyFont="1" applyFill="1" applyBorder="1" applyAlignment="1">
      <alignment horizontal="center" vertical="center" wrapText="1"/>
    </xf>
    <xf numFmtId="0" fontId="7" fillId="0" borderId="9" xfId="249" applyFont="1" applyFill="1" applyBorder="1" applyAlignment="1">
      <alignment horizontal="center" vertical="center" wrapText="1"/>
    </xf>
    <xf numFmtId="0" fontId="7" fillId="34" borderId="9" xfId="249" applyFont="1" applyFill="1" applyBorder="1" applyAlignment="1">
      <alignment horizontal="center"/>
    </xf>
    <xf numFmtId="0" fontId="8" fillId="34" borderId="9" xfId="249" applyFont="1" applyFill="1" applyBorder="1" applyAlignment="1">
      <alignment horizontal="center"/>
    </xf>
    <xf numFmtId="0" fontId="7" fillId="0" borderId="19" xfId="302" applyFont="1" applyFill="1" applyBorder="1" applyAlignment="1">
      <alignment horizontal="center" vertical="center" wrapText="1"/>
    </xf>
    <xf numFmtId="0" fontId="7" fillId="0" borderId="47" xfId="302" applyFont="1" applyFill="1" applyBorder="1" applyAlignment="1">
      <alignment horizontal="center" vertical="center" wrapText="1"/>
    </xf>
    <xf numFmtId="0" fontId="7" fillId="0" borderId="5" xfId="302" applyFont="1" applyFill="1" applyBorder="1" applyAlignment="1">
      <alignment horizontal="center" vertical="center" wrapText="1"/>
    </xf>
    <xf numFmtId="0" fontId="7" fillId="0" borderId="48" xfId="302" applyFont="1" applyFill="1" applyBorder="1" applyAlignment="1">
      <alignment horizontal="center" vertical="center" wrapText="1"/>
    </xf>
    <xf numFmtId="0" fontId="7" fillId="0" borderId="51" xfId="302" applyFont="1" applyFill="1" applyBorder="1" applyAlignment="1">
      <alignment horizontal="center" vertical="center" wrapText="1"/>
    </xf>
    <xf numFmtId="0" fontId="7" fillId="0" borderId="49" xfId="302" applyFont="1" applyFill="1" applyBorder="1" applyAlignment="1">
      <alignment horizontal="center" vertical="center" wrapText="1"/>
    </xf>
    <xf numFmtId="0" fontId="7" fillId="34" borderId="16" xfId="302" applyFont="1" applyFill="1" applyBorder="1" applyAlignment="1">
      <alignment horizontal="center"/>
    </xf>
    <xf numFmtId="0" fontId="7" fillId="34" borderId="33" xfId="302" applyFont="1" applyFill="1" applyBorder="1" applyAlignment="1">
      <alignment horizontal="center"/>
    </xf>
    <xf numFmtId="0" fontId="7" fillId="0" borderId="20" xfId="302" applyFont="1" applyFill="1" applyBorder="1" applyAlignment="1">
      <alignment horizontal="center" vertical="center" wrapText="1"/>
    </xf>
    <xf numFmtId="0" fontId="7" fillId="0" borderId="18" xfId="302" applyFont="1" applyFill="1" applyBorder="1" applyAlignment="1">
      <alignment horizontal="center" vertical="center" wrapText="1"/>
    </xf>
    <xf numFmtId="0" fontId="7" fillId="0" borderId="38" xfId="302" applyFont="1" applyFill="1" applyBorder="1" applyAlignment="1">
      <alignment horizontal="center" vertical="center" wrapText="1"/>
    </xf>
    <xf numFmtId="0" fontId="8" fillId="34" borderId="16" xfId="302" applyFont="1" applyFill="1" applyBorder="1" applyAlignment="1">
      <alignment horizontal="center"/>
    </xf>
    <xf numFmtId="0" fontId="8" fillId="34" borderId="33" xfId="302" applyFont="1" applyFill="1" applyBorder="1" applyAlignment="1">
      <alignment horizontal="center"/>
    </xf>
    <xf numFmtId="0" fontId="7" fillId="0" borderId="56" xfId="306" applyFont="1" applyFill="1" applyBorder="1" applyAlignment="1">
      <alignment horizontal="center" vertical="center" wrapText="1"/>
    </xf>
    <xf numFmtId="0" fontId="7" fillId="0" borderId="35" xfId="306" applyFont="1" applyFill="1" applyBorder="1" applyAlignment="1">
      <alignment horizontal="center" vertical="center" wrapText="1"/>
    </xf>
    <xf numFmtId="0" fontId="7" fillId="0" borderId="57" xfId="306" applyFont="1" applyFill="1" applyBorder="1" applyAlignment="1">
      <alignment horizontal="center" vertical="center" wrapText="1"/>
    </xf>
    <xf numFmtId="0" fontId="7" fillId="0" borderId="40" xfId="306" applyFont="1" applyFill="1" applyBorder="1" applyAlignment="1">
      <alignment horizontal="center" vertical="center" wrapText="1"/>
    </xf>
    <xf numFmtId="0" fontId="7" fillId="0" borderId="18" xfId="306" applyFont="1" applyFill="1" applyBorder="1" applyAlignment="1">
      <alignment horizontal="center" vertical="center" wrapText="1"/>
    </xf>
    <xf numFmtId="0" fontId="7" fillId="0" borderId="29" xfId="306" applyFont="1" applyFill="1" applyBorder="1" applyAlignment="1">
      <alignment horizontal="center" vertical="center" wrapText="1"/>
    </xf>
    <xf numFmtId="0" fontId="7" fillId="0" borderId="54" xfId="306" applyFont="1" applyFill="1" applyBorder="1" applyAlignment="1">
      <alignment horizontal="center" vertical="center" wrapText="1"/>
    </xf>
    <xf numFmtId="0" fontId="7" fillId="0" borderId="45" xfId="306" applyFont="1" applyFill="1" applyBorder="1" applyAlignment="1">
      <alignment horizontal="center" vertical="center" wrapText="1"/>
    </xf>
    <xf numFmtId="0" fontId="7" fillId="0" borderId="55" xfId="306" applyFont="1" applyFill="1" applyBorder="1" applyAlignment="1">
      <alignment horizontal="center" vertical="center" wrapText="1"/>
    </xf>
    <xf numFmtId="43" fontId="0" fillId="0" borderId="0" xfId="0" applyNumberFormat="1"/>
    <xf numFmtId="3" fontId="0" fillId="0" borderId="0" xfId="0" applyNumberFormat="1"/>
    <xf numFmtId="37" fontId="0" fillId="0" borderId="0" xfId="0" applyNumberFormat="1"/>
  </cellXfs>
  <cellStyles count="313">
    <cellStyle name="_ALB content sheet" xfId="3"/>
    <cellStyle name="_ALB_StructPC tables" xfId="4"/>
    <cellStyle name="_Output to team May 12 2008 10pm" xfId="5"/>
    <cellStyle name="_PC Table Summary fror Gramoz May 13 2008" xfId="6"/>
    <cellStyle name="1 indent" xfId="7"/>
    <cellStyle name="2 indents" xfId="8"/>
    <cellStyle name="20% - Accent1 2" xfId="9"/>
    <cellStyle name="20% - Accent1 3" xfId="144"/>
    <cellStyle name="20% - Accent1 4" xfId="240"/>
    <cellStyle name="20% - Accent1 5" xfId="247"/>
    <cellStyle name="20% - Accent1 6" xfId="298"/>
    <cellStyle name="20% - Accent2 2" xfId="10"/>
    <cellStyle name="20% - Accent2 3" xfId="145"/>
    <cellStyle name="20% - Accent2 4" xfId="236"/>
    <cellStyle name="20% - Accent2 5" xfId="246"/>
    <cellStyle name="20% - Accent2 6" xfId="297"/>
    <cellStyle name="20% - Accent3 2" xfId="11"/>
    <cellStyle name="20% - Accent3 3" xfId="146"/>
    <cellStyle name="20% - Accent3 4" xfId="235"/>
    <cellStyle name="20% - Accent3 5" xfId="138"/>
    <cellStyle name="20% - Accent3 6" xfId="296"/>
    <cellStyle name="20% - Accent4 2" xfId="12"/>
    <cellStyle name="20% - Accent4 3" xfId="147"/>
    <cellStyle name="20% - Accent4 4" xfId="234"/>
    <cellStyle name="20% - Accent4 5" xfId="139"/>
    <cellStyle name="20% - Accent4 6" xfId="295"/>
    <cellStyle name="20% - Accent5 2" xfId="13"/>
    <cellStyle name="20% - Accent5 3" xfId="148"/>
    <cellStyle name="20% - Accent5 4" xfId="233"/>
    <cellStyle name="20% - Accent5 5" xfId="140"/>
    <cellStyle name="20% - Accent5 6" xfId="294"/>
    <cellStyle name="20% - Accent6 2" xfId="14"/>
    <cellStyle name="20% - Accent6 3" xfId="149"/>
    <cellStyle name="20% - Accent6 4" xfId="232"/>
    <cellStyle name="20% - Accent6 5" xfId="142"/>
    <cellStyle name="20% - Accent6 6" xfId="293"/>
    <cellStyle name="3 indents" xfId="15"/>
    <cellStyle name="4 indents" xfId="16"/>
    <cellStyle name="40% - Accent1 2" xfId="17"/>
    <cellStyle name="40% - Accent1 3" xfId="152"/>
    <cellStyle name="40% - Accent1 4" xfId="229"/>
    <cellStyle name="40% - Accent1 5" xfId="158"/>
    <cellStyle name="40% - Accent1 6" xfId="288"/>
    <cellStyle name="40% - Accent2 2" xfId="18"/>
    <cellStyle name="40% - Accent2 3" xfId="153"/>
    <cellStyle name="40% - Accent2 4" xfId="228"/>
    <cellStyle name="40% - Accent2 5" xfId="172"/>
    <cellStyle name="40% - Accent2 6" xfId="287"/>
    <cellStyle name="40% - Accent3 2" xfId="19"/>
    <cellStyle name="40% - Accent3 3" xfId="154"/>
    <cellStyle name="40% - Accent3 4" xfId="227"/>
    <cellStyle name="40% - Accent3 5" xfId="174"/>
    <cellStyle name="40% - Accent3 6" xfId="286"/>
    <cellStyle name="40% - Accent4 2" xfId="20"/>
    <cellStyle name="40% - Accent4 3" xfId="155"/>
    <cellStyle name="40% - Accent4 4" xfId="226"/>
    <cellStyle name="40% - Accent4 5" xfId="176"/>
    <cellStyle name="40% - Accent4 6" xfId="285"/>
    <cellStyle name="40% - Accent5 2" xfId="21"/>
    <cellStyle name="40% - Accent5 3" xfId="156"/>
    <cellStyle name="40% - Accent5 4" xfId="225"/>
    <cellStyle name="40% - Accent5 5" xfId="181"/>
    <cellStyle name="40% - Accent5 6" xfId="284"/>
    <cellStyle name="40% - Accent6 2" xfId="22"/>
    <cellStyle name="40% - Accent6 3" xfId="157"/>
    <cellStyle name="40% - Accent6 4" xfId="222"/>
    <cellStyle name="40% - Accent6 5" xfId="183"/>
    <cellStyle name="40% - Accent6 6" xfId="283"/>
    <cellStyle name="5 indents" xfId="23"/>
    <cellStyle name="60% - Accent1 2" xfId="24"/>
    <cellStyle name="60% - Accent1 3" xfId="159"/>
    <cellStyle name="60% - Accent1 4" xfId="219"/>
    <cellStyle name="60% - Accent1 5" xfId="188"/>
    <cellStyle name="60% - Accent1 6" xfId="281"/>
    <cellStyle name="60% - Accent2 2" xfId="25"/>
    <cellStyle name="60% - Accent2 3" xfId="160"/>
    <cellStyle name="60% - Accent2 4" xfId="218"/>
    <cellStyle name="60% - Accent2 5" xfId="193"/>
    <cellStyle name="60% - Accent2 6" xfId="280"/>
    <cellStyle name="60% - Accent3 2" xfId="26"/>
    <cellStyle name="60% - Accent3 3" xfId="161"/>
    <cellStyle name="60% - Accent3 4" xfId="217"/>
    <cellStyle name="60% - Accent3 5" xfId="194"/>
    <cellStyle name="60% - Accent3 6" xfId="279"/>
    <cellStyle name="60% - Accent4 2" xfId="27"/>
    <cellStyle name="60% - Accent4 3" xfId="162"/>
    <cellStyle name="60% - Accent4 4" xfId="216"/>
    <cellStyle name="60% - Accent4 5" xfId="195"/>
    <cellStyle name="60% - Accent4 6" xfId="278"/>
    <cellStyle name="60% - Accent5 2" xfId="28"/>
    <cellStyle name="60% - Accent5 3" xfId="163"/>
    <cellStyle name="60% - Accent5 4" xfId="215"/>
    <cellStyle name="60% - Accent5 5" xfId="196"/>
    <cellStyle name="60% - Accent5 6" xfId="277"/>
    <cellStyle name="60% - Accent6 2" xfId="29"/>
    <cellStyle name="60% - Accent6 3" xfId="164"/>
    <cellStyle name="60% - Accent6 4" xfId="213"/>
    <cellStyle name="60% - Accent6 5" xfId="198"/>
    <cellStyle name="60% - Accent6 6" xfId="276"/>
    <cellStyle name="Accent1 2" xfId="30"/>
    <cellStyle name="Accent1 3" xfId="165"/>
    <cellStyle name="Accent1 4" xfId="212"/>
    <cellStyle name="Accent1 5" xfId="199"/>
    <cellStyle name="Accent1 6" xfId="275"/>
    <cellStyle name="Accent2 2" xfId="31"/>
    <cellStyle name="Accent2 3" xfId="166"/>
    <cellStyle name="Accent2 4" xfId="211"/>
    <cellStyle name="Accent2 5" xfId="200"/>
    <cellStyle name="Accent2 6" xfId="274"/>
    <cellStyle name="Accent3 2" xfId="32"/>
    <cellStyle name="Accent3 3" xfId="167"/>
    <cellStyle name="Accent3 4" xfId="210"/>
    <cellStyle name="Accent3 5" xfId="203"/>
    <cellStyle name="Accent3 6" xfId="273"/>
    <cellStyle name="Accent4 2" xfId="33"/>
    <cellStyle name="Accent4 3" xfId="168"/>
    <cellStyle name="Accent4 4" xfId="209"/>
    <cellStyle name="Accent4 5" xfId="205"/>
    <cellStyle name="Accent4 6" xfId="272"/>
    <cellStyle name="Accent5 2" xfId="34"/>
    <cellStyle name="Accent5 3" xfId="169"/>
    <cellStyle name="Accent5 4" xfId="208"/>
    <cellStyle name="Accent5 5" xfId="220"/>
    <cellStyle name="Accent5 6" xfId="271"/>
    <cellStyle name="Accent6 2" xfId="35"/>
    <cellStyle name="Accent6 3" xfId="170"/>
    <cellStyle name="Accent6 4" xfId="207"/>
    <cellStyle name="Accent6 5" xfId="230"/>
    <cellStyle name="Accent6 6" xfId="269"/>
    <cellStyle name="Bad 2" xfId="36"/>
    <cellStyle name="Bad 3" xfId="171"/>
    <cellStyle name="Bad 4" xfId="206"/>
    <cellStyle name="Bad 5" xfId="231"/>
    <cellStyle name="Bad 6" xfId="268"/>
    <cellStyle name="BoA" xfId="37"/>
    <cellStyle name="Calculation 2" xfId="38"/>
    <cellStyle name="Calculation 3" xfId="173"/>
    <cellStyle name="Calculation 4" xfId="204"/>
    <cellStyle name="Calculation 5" xfId="242"/>
    <cellStyle name="Calculation 6" xfId="266"/>
    <cellStyle name="Celkem" xfId="39"/>
    <cellStyle name="Check Cell 2" xfId="40"/>
    <cellStyle name="Check Cell 3" xfId="175"/>
    <cellStyle name="Check Cell 4" xfId="202"/>
    <cellStyle name="Check Cell 5" xfId="243"/>
    <cellStyle name="Check Cell 6" xfId="265"/>
    <cellStyle name="Comma" xfId="1" builtinId="3"/>
    <cellStyle name="Comma  - Style1" xfId="41"/>
    <cellStyle name="Comma 2" xfId="305"/>
    <cellStyle name="Comma 3" xfId="312"/>
    <cellStyle name="Comma(3)" xfId="42"/>
    <cellStyle name="Curren - Style3" xfId="43"/>
    <cellStyle name="Curren - Style4" xfId="44"/>
    <cellStyle name="Datum" xfId="45"/>
    <cellStyle name="Defl/Infl" xfId="46"/>
    <cellStyle name="Euro" xfId="47"/>
    <cellStyle name="Exogenous" xfId="48"/>
    <cellStyle name="Explanatory Text 2" xfId="49"/>
    <cellStyle name="Explanatory Text 3" xfId="184"/>
    <cellStyle name="Explanatory Text 4" xfId="186"/>
    <cellStyle name="Explanatory Text 5" xfId="259"/>
    <cellStyle name="Explanatory Text 6" xfId="258"/>
    <cellStyle name="Finanční0" xfId="50"/>
    <cellStyle name="Finanèní0" xfId="51"/>
    <cellStyle name="Good 2" xfId="52"/>
    <cellStyle name="Good 3" xfId="187"/>
    <cellStyle name="Good 4" xfId="182"/>
    <cellStyle name="Good 5" xfId="260"/>
    <cellStyle name="Good 6" xfId="244"/>
    <cellStyle name="Grey" xfId="53"/>
    <cellStyle name="Heading 1 2" xfId="54"/>
    <cellStyle name="Heading 1 3" xfId="189"/>
    <cellStyle name="Heading 1 4" xfId="180"/>
    <cellStyle name="Heading 1 5" xfId="261"/>
    <cellStyle name="Heading 1 6" xfId="241"/>
    <cellStyle name="Heading 2 2" xfId="55"/>
    <cellStyle name="Heading 2 3" xfId="190"/>
    <cellStyle name="Heading 2 4" xfId="179"/>
    <cellStyle name="Heading 2 5" xfId="262"/>
    <cellStyle name="Heading 2 6" xfId="185"/>
    <cellStyle name="Heading 3 2" xfId="56"/>
    <cellStyle name="Heading 3 3" xfId="191"/>
    <cellStyle name="Heading 3 4" xfId="178"/>
    <cellStyle name="Heading 3 5" xfId="263"/>
    <cellStyle name="Heading 3 6" xfId="150"/>
    <cellStyle name="Heading 4 2" xfId="57"/>
    <cellStyle name="Heading 4 3" xfId="192"/>
    <cellStyle name="Heading 4 4" xfId="177"/>
    <cellStyle name="Heading 4 5" xfId="264"/>
    <cellStyle name="Heading 4 6" xfId="143"/>
    <cellStyle name="Hipervínculo_IIF" xfId="58"/>
    <cellStyle name="IMF" xfId="59"/>
    <cellStyle name="imf-one decimal" xfId="60"/>
    <cellStyle name="imf-zero decimal" xfId="61"/>
    <cellStyle name="Input [yellow]" xfId="63"/>
    <cellStyle name="Input 2" xfId="62"/>
    <cellStyle name="Input 3" xfId="197"/>
    <cellStyle name="Input 4" xfId="151"/>
    <cellStyle name="Input 5" xfId="267"/>
    <cellStyle name="Input 6" xfId="248"/>
    <cellStyle name="INSTAT" xfId="64"/>
    <cellStyle name="Label" xfId="65"/>
    <cellStyle name="Linked Cell 2" xfId="66"/>
    <cellStyle name="Linked Cell 3" xfId="201"/>
    <cellStyle name="Linked Cell 4" xfId="141"/>
    <cellStyle name="Linked Cell 5" xfId="270"/>
    <cellStyle name="Linked Cell 6" xfId="303"/>
    <cellStyle name="Měna0" xfId="67"/>
    <cellStyle name="Millares [0]_BALPROGRAMA2001R" xfId="68"/>
    <cellStyle name="Millares_BALPROGRAMA2001R" xfId="69"/>
    <cellStyle name="Milliers [0]_Encours - Apr rééch" xfId="70"/>
    <cellStyle name="Milliers_Encours - Apr rééch" xfId="71"/>
    <cellStyle name="Mìna0" xfId="72"/>
    <cellStyle name="Model" xfId="73"/>
    <cellStyle name="MoF" xfId="74"/>
    <cellStyle name="Moneda [0]_BALPROGRAMA2001R" xfId="75"/>
    <cellStyle name="Moneda_BALPROGRAMA2001R" xfId="76"/>
    <cellStyle name="Monétaire [0]_Encours - Apr rééch" xfId="77"/>
    <cellStyle name="Monétaire_Encours - Apr rééch" xfId="78"/>
    <cellStyle name="Neutral 2" xfId="79"/>
    <cellStyle name="Neutral 3" xfId="214"/>
    <cellStyle name="Neutral 4" xfId="250"/>
    <cellStyle name="Neutral 5" xfId="282"/>
    <cellStyle name="Neutral 6" xfId="304"/>
    <cellStyle name="Normal" xfId="0" builtinId="0"/>
    <cellStyle name="Normal - Style1" xfId="80"/>
    <cellStyle name="Normal - Style2" xfId="81"/>
    <cellStyle name="Normal - Style5" xfId="82"/>
    <cellStyle name="Normal - Style6" xfId="83"/>
    <cellStyle name="Normal - Style7" xfId="84"/>
    <cellStyle name="Normal - Style8" xfId="85"/>
    <cellStyle name="Normal 2" xfId="2"/>
    <cellStyle name="Normal 2 2" xfId="86"/>
    <cellStyle name="Normal 2 3" xfId="221"/>
    <cellStyle name="Normal 2 4" xfId="251"/>
    <cellStyle name="Normal 2 5" xfId="289"/>
    <cellStyle name="Normal 2 6" xfId="306"/>
    <cellStyle name="Normal 3" xfId="137"/>
    <cellStyle name="Normal 4" xfId="245"/>
    <cellStyle name="Normal 5" xfId="249"/>
    <cellStyle name="Normal 6" xfId="302"/>
    <cellStyle name="Normal Table" xfId="87"/>
    <cellStyle name="Note 2" xfId="88"/>
    <cellStyle name="Note 3" xfId="223"/>
    <cellStyle name="Note 4" xfId="252"/>
    <cellStyle name="Note 5" xfId="290"/>
    <cellStyle name="Note 6" xfId="307"/>
    <cellStyle name="Output 2" xfId="89"/>
    <cellStyle name="Output 3" xfId="224"/>
    <cellStyle name="Output 4" xfId="253"/>
    <cellStyle name="Output 5" xfId="291"/>
    <cellStyle name="Output 6" xfId="308"/>
    <cellStyle name="Output Amounts" xfId="90"/>
    <cellStyle name="Percent [2]" xfId="92"/>
    <cellStyle name="Percent 2" xfId="91"/>
    <cellStyle name="Percent 4" xfId="254"/>
    <cellStyle name="Percent 5" xfId="292"/>
    <cellStyle name="percentage difference" xfId="93"/>
    <cellStyle name="percentage difference one decimal" xfId="94"/>
    <cellStyle name="percentage difference zero decimal" xfId="95"/>
    <cellStyle name="Pevný" xfId="96"/>
    <cellStyle name="Presentation" xfId="97"/>
    <cellStyle name="Proj" xfId="98"/>
    <cellStyle name="Publication" xfId="99"/>
    <cellStyle name="STYL1 - Style1" xfId="100"/>
    <cellStyle name="Style 1" xfId="101"/>
    <cellStyle name="Text" xfId="102"/>
    <cellStyle name="Title 2" xfId="103"/>
    <cellStyle name="Title 3" xfId="237"/>
    <cellStyle name="Title 4" xfId="255"/>
    <cellStyle name="Title 5" xfId="299"/>
    <cellStyle name="Title 6" xfId="309"/>
    <cellStyle name="Total 2" xfId="104"/>
    <cellStyle name="Total 3" xfId="238"/>
    <cellStyle name="Total 4" xfId="256"/>
    <cellStyle name="Total 5" xfId="300"/>
    <cellStyle name="Total 6" xfId="310"/>
    <cellStyle name="Warning Text 2" xfId="105"/>
    <cellStyle name="Warning Text 3" xfId="239"/>
    <cellStyle name="Warning Text 4" xfId="257"/>
    <cellStyle name="Warning Text 5" xfId="301"/>
    <cellStyle name="Warning Text 6" xfId="311"/>
    <cellStyle name="WebAnchor1" xfId="106"/>
    <cellStyle name="WebAnchor2" xfId="107"/>
    <cellStyle name="WebAnchor3" xfId="108"/>
    <cellStyle name="WebAnchor4" xfId="109"/>
    <cellStyle name="WebAnchor5" xfId="110"/>
    <cellStyle name="WebAnchor6" xfId="111"/>
    <cellStyle name="WebAnchor7" xfId="112"/>
    <cellStyle name="Webexclude" xfId="113"/>
    <cellStyle name="WebFN" xfId="114"/>
    <cellStyle name="WebFN1" xfId="115"/>
    <cellStyle name="WebFN2" xfId="116"/>
    <cellStyle name="WebFN3" xfId="117"/>
    <cellStyle name="WebFN4" xfId="118"/>
    <cellStyle name="WebHR" xfId="119"/>
    <cellStyle name="WebIndent1" xfId="120"/>
    <cellStyle name="WebIndent1wFN3" xfId="121"/>
    <cellStyle name="WebIndent2" xfId="122"/>
    <cellStyle name="WebNoBR" xfId="123"/>
    <cellStyle name="Záhlaví 1" xfId="124"/>
    <cellStyle name="Záhlaví 2" xfId="125"/>
    <cellStyle name="zero" xfId="126"/>
    <cellStyle name="ДАТА" xfId="127"/>
    <cellStyle name="ДЕНЕЖНЫЙ_BOPENGC" xfId="128"/>
    <cellStyle name="ЗАГОЛОВОК1" xfId="129"/>
    <cellStyle name="ЗАГОЛОВОК2" xfId="130"/>
    <cellStyle name="ИТОГОВЫЙ" xfId="131"/>
    <cellStyle name="Обычный_BOPENGC" xfId="132"/>
    <cellStyle name="ПРОЦЕНТНЫЙ_BOPENGC" xfId="133"/>
    <cellStyle name="ТЕКСТ" xfId="134"/>
    <cellStyle name="ФИКСИРОВАННЫЙ" xfId="135"/>
    <cellStyle name="ФИНАНСОВЫЙ_BOPENGC" xfId="136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L14" sqref="L14"/>
    </sheetView>
  </sheetViews>
  <sheetFormatPr defaultRowHeight="15"/>
  <cols>
    <col min="1" max="1" width="13.85546875" customWidth="1"/>
    <col min="2" max="2" width="21.140625" customWidth="1"/>
    <col min="3" max="3" width="15.28515625" customWidth="1"/>
    <col min="4" max="4" width="14.28515625" customWidth="1"/>
    <col min="5" max="5" width="15.7109375" customWidth="1"/>
    <col min="6" max="6" width="13.5703125" customWidth="1"/>
    <col min="7" max="7" width="17.28515625" customWidth="1"/>
    <col min="8" max="8" width="18.28515625" customWidth="1"/>
    <col min="9" max="9" width="16.28515625" customWidth="1"/>
    <col min="10" max="10" width="28.28515625" customWidth="1"/>
  </cols>
  <sheetData>
    <row r="1" spans="1:10" ht="15.75">
      <c r="A1" s="122" t="s">
        <v>117</v>
      </c>
      <c r="B1" s="123"/>
      <c r="C1" s="123"/>
      <c r="D1" s="124"/>
      <c r="E1" s="124"/>
      <c r="F1" s="124"/>
      <c r="G1" s="124"/>
      <c r="H1" s="124"/>
      <c r="I1" s="124"/>
    </row>
    <row r="2" spans="1:10">
      <c r="A2" s="232" t="s">
        <v>151</v>
      </c>
      <c r="B2" s="125"/>
      <c r="C2" s="125"/>
      <c r="D2" s="126"/>
      <c r="E2" s="126"/>
      <c r="F2" s="126"/>
      <c r="G2" s="126"/>
      <c r="H2" s="126"/>
      <c r="I2" s="126"/>
    </row>
    <row r="3" spans="1:10" ht="15.75" thickBot="1">
      <c r="A3" s="125"/>
      <c r="B3" s="125"/>
      <c r="C3" s="125"/>
      <c r="D3" s="126"/>
      <c r="E3" s="126"/>
      <c r="F3" s="126"/>
      <c r="G3" s="127"/>
      <c r="H3" s="126"/>
      <c r="I3" s="128" t="s">
        <v>26</v>
      </c>
    </row>
    <row r="4" spans="1:10">
      <c r="A4" s="129"/>
      <c r="B4" s="130"/>
      <c r="C4" s="130"/>
      <c r="D4" s="131"/>
      <c r="E4" s="131"/>
      <c r="F4" s="131"/>
      <c r="G4" s="131"/>
      <c r="H4" s="131"/>
      <c r="I4" s="132"/>
    </row>
    <row r="5" spans="1:10">
      <c r="A5" s="133" t="s">
        <v>27</v>
      </c>
      <c r="B5" s="277" t="s">
        <v>134</v>
      </c>
      <c r="C5" s="278"/>
      <c r="D5" s="278"/>
      <c r="E5" s="278"/>
      <c r="F5" s="279"/>
      <c r="G5" s="237" t="s">
        <v>28</v>
      </c>
      <c r="H5" s="280">
        <v>14</v>
      </c>
      <c r="I5" s="281"/>
    </row>
    <row r="6" spans="1:10">
      <c r="A6" s="236"/>
      <c r="B6" s="238"/>
      <c r="C6" s="306"/>
      <c r="D6" s="306"/>
      <c r="E6" s="306"/>
      <c r="F6" s="306"/>
      <c r="G6" s="306"/>
      <c r="H6" s="307"/>
      <c r="I6" s="134"/>
    </row>
    <row r="7" spans="1:10">
      <c r="A7" s="282" t="s">
        <v>118</v>
      </c>
      <c r="B7" s="283"/>
      <c r="C7" s="295" t="s">
        <v>136</v>
      </c>
      <c r="D7" s="296"/>
      <c r="E7" s="296"/>
      <c r="F7" s="296"/>
      <c r="G7" s="296"/>
      <c r="H7" s="296"/>
      <c r="I7" s="297"/>
    </row>
    <row r="8" spans="1:10">
      <c r="A8" s="284"/>
      <c r="B8" s="283"/>
      <c r="C8" s="135" t="s">
        <v>32</v>
      </c>
      <c r="D8" s="135" t="s">
        <v>33</v>
      </c>
      <c r="E8" s="135" t="s">
        <v>34</v>
      </c>
      <c r="F8" s="135" t="s">
        <v>35</v>
      </c>
      <c r="G8" s="135" t="s">
        <v>36</v>
      </c>
      <c r="H8" s="135" t="s">
        <v>37</v>
      </c>
      <c r="I8" s="136" t="s">
        <v>38</v>
      </c>
    </row>
    <row r="9" spans="1:10">
      <c r="A9" s="285"/>
      <c r="B9" s="286"/>
      <c r="C9" s="137"/>
      <c r="D9" s="137" t="s">
        <v>40</v>
      </c>
      <c r="E9" s="137" t="s">
        <v>41</v>
      </c>
      <c r="F9" s="137" t="s">
        <v>41</v>
      </c>
      <c r="G9" s="137" t="s">
        <v>41</v>
      </c>
      <c r="H9" s="137" t="s">
        <v>39</v>
      </c>
      <c r="I9" s="298" t="s">
        <v>42</v>
      </c>
    </row>
    <row r="10" spans="1:10" ht="33.75">
      <c r="A10" s="138" t="s">
        <v>119</v>
      </c>
      <c r="B10" s="139" t="s">
        <v>31</v>
      </c>
      <c r="C10" s="140" t="s">
        <v>147</v>
      </c>
      <c r="D10" s="176" t="s">
        <v>148</v>
      </c>
      <c r="E10" s="177" t="s">
        <v>149</v>
      </c>
      <c r="F10" s="140" t="s">
        <v>150</v>
      </c>
      <c r="G10" s="140" t="s">
        <v>43</v>
      </c>
      <c r="H10" s="140" t="s">
        <v>44</v>
      </c>
      <c r="I10" s="299"/>
    </row>
    <row r="11" spans="1:10">
      <c r="A11" s="141" t="s">
        <v>120</v>
      </c>
      <c r="B11" s="142" t="s">
        <v>121</v>
      </c>
      <c r="C11" s="247">
        <v>181000</v>
      </c>
      <c r="D11" s="174">
        <v>170200</v>
      </c>
      <c r="E11" s="175">
        <v>170200</v>
      </c>
      <c r="F11" s="240">
        <v>0</v>
      </c>
      <c r="G11" s="240">
        <v>61667</v>
      </c>
      <c r="H11" s="164">
        <v>40507</v>
      </c>
      <c r="I11" s="144">
        <f>H11-G11</f>
        <v>-21160</v>
      </c>
      <c r="J11" s="172"/>
    </row>
    <row r="12" spans="1:10">
      <c r="A12" s="141" t="s">
        <v>122</v>
      </c>
      <c r="B12" s="142" t="s">
        <v>123</v>
      </c>
      <c r="C12" s="143">
        <v>0</v>
      </c>
      <c r="D12" s="173">
        <v>0</v>
      </c>
      <c r="E12" s="173">
        <v>0</v>
      </c>
      <c r="F12" s="143">
        <v>0</v>
      </c>
      <c r="G12" s="143">
        <v>0</v>
      </c>
      <c r="H12" s="143">
        <v>0</v>
      </c>
      <c r="I12" s="144">
        <f>H12-G12</f>
        <v>0</v>
      </c>
    </row>
    <row r="13" spans="1:10">
      <c r="A13" s="141" t="s">
        <v>124</v>
      </c>
      <c r="B13" s="142" t="s">
        <v>125</v>
      </c>
      <c r="C13" s="143">
        <v>0</v>
      </c>
      <c r="D13" s="143">
        <v>0</v>
      </c>
      <c r="E13" s="143">
        <v>0</v>
      </c>
      <c r="F13" s="143">
        <v>0</v>
      </c>
      <c r="G13" s="143">
        <v>0</v>
      </c>
      <c r="H13" s="143">
        <v>0</v>
      </c>
      <c r="I13" s="144">
        <f>H13-G13</f>
        <v>0</v>
      </c>
    </row>
    <row r="14" spans="1:10">
      <c r="A14" s="141" t="s">
        <v>126</v>
      </c>
      <c r="B14" s="142" t="s">
        <v>127</v>
      </c>
      <c r="C14" s="143">
        <v>0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I14" s="144">
        <f>H14-G14</f>
        <v>0</v>
      </c>
    </row>
    <row r="15" spans="1:10">
      <c r="A15" s="141" t="s">
        <v>128</v>
      </c>
      <c r="B15" s="142" t="s">
        <v>129</v>
      </c>
      <c r="C15" s="164">
        <v>0</v>
      </c>
      <c r="D15" s="143">
        <v>0</v>
      </c>
      <c r="E15" s="143">
        <v>0</v>
      </c>
      <c r="F15" s="143">
        <v>0</v>
      </c>
      <c r="G15" s="143">
        <v>0</v>
      </c>
      <c r="H15" s="143">
        <v>0</v>
      </c>
      <c r="I15" s="144">
        <f>H15-G15</f>
        <v>0</v>
      </c>
    </row>
    <row r="16" spans="1:10" ht="15.75" thickBot="1">
      <c r="A16" s="141" t="s">
        <v>130</v>
      </c>
      <c r="B16" s="142" t="s">
        <v>16</v>
      </c>
      <c r="C16" s="164"/>
      <c r="D16" s="164"/>
      <c r="E16" s="143"/>
      <c r="F16" s="143"/>
      <c r="G16" s="143"/>
      <c r="H16" s="143"/>
      <c r="I16" s="144"/>
    </row>
    <row r="17" spans="1:9" ht="15.75" thickBot="1">
      <c r="A17" s="300" t="s">
        <v>131</v>
      </c>
      <c r="B17" s="301"/>
      <c r="C17" s="165">
        <f>SUM(C11:C16)</f>
        <v>181000</v>
      </c>
      <c r="D17" s="165">
        <f t="shared" ref="D17:G17" si="0">SUM(D11:D16)</f>
        <v>170200</v>
      </c>
      <c r="E17" s="165">
        <f t="shared" si="0"/>
        <v>170200</v>
      </c>
      <c r="F17" s="165">
        <f t="shared" si="0"/>
        <v>0</v>
      </c>
      <c r="G17" s="165">
        <f t="shared" si="0"/>
        <v>61667</v>
      </c>
      <c r="H17" s="165">
        <f>SUM(H11:H16)</f>
        <v>40507</v>
      </c>
      <c r="I17" s="145">
        <f>SUM(I11:I16)</f>
        <v>-21160</v>
      </c>
    </row>
    <row r="18" spans="1:9" ht="15.75" thickBot="1">
      <c r="A18" s="302" t="s">
        <v>132</v>
      </c>
      <c r="B18" s="303"/>
      <c r="C18" s="146"/>
      <c r="D18" s="146"/>
      <c r="E18" s="146"/>
      <c r="F18" s="146"/>
      <c r="G18" s="146"/>
      <c r="H18" s="147"/>
      <c r="I18" s="148"/>
    </row>
    <row r="19" spans="1:9" ht="15.75" thickBot="1">
      <c r="A19" s="304" t="s">
        <v>133</v>
      </c>
      <c r="B19" s="305"/>
      <c r="C19" s="149">
        <f t="shared" ref="C19:H19" si="1">C17+C18</f>
        <v>181000</v>
      </c>
      <c r="D19" s="149">
        <f t="shared" si="1"/>
        <v>170200</v>
      </c>
      <c r="E19" s="149">
        <f t="shared" si="1"/>
        <v>170200</v>
      </c>
      <c r="F19" s="149">
        <f t="shared" si="1"/>
        <v>0</v>
      </c>
      <c r="G19" s="149">
        <f t="shared" si="1"/>
        <v>61667</v>
      </c>
      <c r="H19" s="149">
        <f t="shared" si="1"/>
        <v>40507</v>
      </c>
      <c r="I19" s="163">
        <f>SUM(I17:I18)</f>
        <v>-21160</v>
      </c>
    </row>
    <row r="20" spans="1:9">
      <c r="A20" s="125"/>
      <c r="B20" s="125"/>
      <c r="C20" s="125"/>
      <c r="D20" s="126"/>
      <c r="E20" s="126"/>
      <c r="F20" s="126"/>
      <c r="G20" s="126"/>
      <c r="H20" s="126"/>
      <c r="I20" s="126"/>
    </row>
    <row r="21" spans="1:9">
      <c r="A21" s="125"/>
      <c r="B21" s="125"/>
      <c r="C21" s="125"/>
      <c r="D21" s="126"/>
      <c r="E21" s="126"/>
      <c r="F21" s="126"/>
      <c r="G21" s="126"/>
      <c r="H21" s="126"/>
      <c r="I21" s="126"/>
    </row>
    <row r="22" spans="1:9">
      <c r="A22" s="125"/>
      <c r="B22" s="125"/>
      <c r="C22" s="125"/>
      <c r="D22" s="126"/>
      <c r="E22" s="126"/>
      <c r="F22" s="126"/>
      <c r="G22" s="126"/>
      <c r="H22" s="126"/>
      <c r="I22" s="126"/>
    </row>
    <row r="23" spans="1:9">
      <c r="A23" s="150"/>
      <c r="B23" s="287" t="s">
        <v>22</v>
      </c>
      <c r="C23" s="288"/>
      <c r="D23" s="151" t="s">
        <v>21</v>
      </c>
      <c r="E23" s="293" t="s">
        <v>144</v>
      </c>
      <c r="F23" s="294"/>
      <c r="G23" s="126"/>
      <c r="H23" s="126"/>
      <c r="I23" s="126"/>
    </row>
    <row r="24" spans="1:9">
      <c r="A24" s="150"/>
      <c r="B24" s="289"/>
      <c r="C24" s="290"/>
      <c r="D24" s="151" t="s">
        <v>23</v>
      </c>
      <c r="E24" s="293"/>
      <c r="F24" s="294"/>
      <c r="G24" s="126"/>
      <c r="H24" s="126"/>
      <c r="I24" s="126"/>
    </row>
    <row r="25" spans="1:9">
      <c r="A25" s="150"/>
      <c r="B25" s="291"/>
      <c r="C25" s="292"/>
      <c r="D25" s="151" t="s">
        <v>24</v>
      </c>
      <c r="E25" s="293" t="s">
        <v>165</v>
      </c>
      <c r="F25" s="294"/>
      <c r="G25" s="126"/>
      <c r="H25" s="126"/>
      <c r="I25" s="126"/>
    </row>
  </sheetData>
  <mergeCells count="13">
    <mergeCell ref="B5:F5"/>
    <mergeCell ref="H5:I5"/>
    <mergeCell ref="A7:B9"/>
    <mergeCell ref="B23:C25"/>
    <mergeCell ref="E23:F23"/>
    <mergeCell ref="E24:F24"/>
    <mergeCell ref="E25:F25"/>
    <mergeCell ref="C7:I7"/>
    <mergeCell ref="I9:I10"/>
    <mergeCell ref="A17:B17"/>
    <mergeCell ref="A18:B18"/>
    <mergeCell ref="A19:B19"/>
    <mergeCell ref="C6:H6"/>
  </mergeCells>
  <pageMargins left="0.17" right="0.1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O25" sqref="O25"/>
    </sheetView>
  </sheetViews>
  <sheetFormatPr defaultRowHeight="15"/>
  <cols>
    <col min="1" max="1" width="12.5703125" customWidth="1"/>
    <col min="2" max="2" width="33.5703125" customWidth="1"/>
    <col min="3" max="3" width="12.140625" customWidth="1"/>
    <col min="4" max="4" width="11.28515625" customWidth="1"/>
    <col min="5" max="5" width="14.42578125" customWidth="1"/>
    <col min="6" max="6" width="15.140625" customWidth="1"/>
    <col min="7" max="7" width="18.7109375" customWidth="1"/>
    <col min="8" max="8" width="17.42578125" customWidth="1"/>
    <col min="9" max="9" width="12.28515625" customWidth="1"/>
    <col min="10" max="10" width="17.85546875" customWidth="1"/>
    <col min="11" max="11" width="11.5703125" bestFit="1" customWidth="1"/>
    <col min="12" max="12" width="13.28515625" bestFit="1" customWidth="1"/>
    <col min="14" max="14" width="10.5703125" bestFit="1" customWidth="1"/>
  </cols>
  <sheetData>
    <row r="1" spans="1:14" ht="15.75">
      <c r="A1" s="78" t="s">
        <v>25</v>
      </c>
      <c r="B1" s="79"/>
      <c r="C1" s="79"/>
      <c r="D1" s="80"/>
      <c r="E1" s="80"/>
      <c r="F1" s="80"/>
      <c r="G1" s="80"/>
      <c r="H1" s="80"/>
      <c r="I1" s="81"/>
    </row>
    <row r="2" spans="1:14">
      <c r="A2" s="232" t="s">
        <v>151</v>
      </c>
      <c r="B2" s="83"/>
      <c r="C2" s="83"/>
      <c r="D2" s="82"/>
      <c r="E2" s="82"/>
      <c r="F2" s="84"/>
      <c r="G2" s="85"/>
      <c r="H2" s="84"/>
      <c r="I2" s="86" t="s">
        <v>26</v>
      </c>
    </row>
    <row r="3" spans="1:14">
      <c r="A3" s="232"/>
      <c r="B3" s="83"/>
      <c r="C3" s="83"/>
      <c r="D3" s="82"/>
      <c r="E3" s="82"/>
      <c r="F3" s="84"/>
      <c r="G3" s="85"/>
      <c r="H3" s="84"/>
      <c r="I3" s="86"/>
    </row>
    <row r="4" spans="1:14">
      <c r="A4" s="87" t="s">
        <v>27</v>
      </c>
      <c r="B4" s="308" t="s">
        <v>113</v>
      </c>
      <c r="C4" s="306"/>
      <c r="D4" s="306"/>
      <c r="E4" s="306"/>
      <c r="F4" s="306"/>
      <c r="G4" s="307"/>
      <c r="H4" s="88" t="s">
        <v>28</v>
      </c>
      <c r="I4" s="89" t="s">
        <v>112</v>
      </c>
    </row>
    <row r="5" spans="1:14">
      <c r="A5" s="87" t="s">
        <v>29</v>
      </c>
      <c r="B5" s="308" t="s">
        <v>111</v>
      </c>
      <c r="C5" s="306"/>
      <c r="D5" s="306"/>
      <c r="E5" s="306"/>
      <c r="F5" s="306"/>
      <c r="G5" s="307"/>
      <c r="H5" s="88" t="s">
        <v>1</v>
      </c>
      <c r="I5" s="250" t="s">
        <v>169</v>
      </c>
    </row>
    <row r="6" spans="1:14">
      <c r="A6" s="320" t="s">
        <v>30</v>
      </c>
      <c r="B6" s="332" t="s">
        <v>31</v>
      </c>
      <c r="C6" s="90" t="s">
        <v>32</v>
      </c>
      <c r="D6" s="90" t="s">
        <v>33</v>
      </c>
      <c r="E6" s="90" t="s">
        <v>34</v>
      </c>
      <c r="F6" s="90" t="s">
        <v>35</v>
      </c>
      <c r="G6" s="90" t="s">
        <v>36</v>
      </c>
      <c r="H6" s="90" t="s">
        <v>37</v>
      </c>
      <c r="I6" s="91" t="s">
        <v>38</v>
      </c>
    </row>
    <row r="7" spans="1:14">
      <c r="A7" s="321"/>
      <c r="B7" s="333"/>
      <c r="C7" s="92" t="s">
        <v>155</v>
      </c>
      <c r="D7" s="92" t="s">
        <v>40</v>
      </c>
      <c r="E7" s="92" t="s">
        <v>41</v>
      </c>
      <c r="F7" s="92" t="s">
        <v>41</v>
      </c>
      <c r="G7" s="92" t="s">
        <v>41</v>
      </c>
      <c r="H7" s="92" t="s">
        <v>39</v>
      </c>
      <c r="I7" s="326" t="s">
        <v>42</v>
      </c>
    </row>
    <row r="8" spans="1:14" ht="45" customHeight="1">
      <c r="A8" s="322"/>
      <c r="B8" s="334"/>
      <c r="C8" s="93">
        <v>2017</v>
      </c>
      <c r="D8" s="93" t="s">
        <v>152</v>
      </c>
      <c r="E8" s="93" t="s">
        <v>153</v>
      </c>
      <c r="F8" s="93" t="s">
        <v>154</v>
      </c>
      <c r="G8" s="93" t="s">
        <v>43</v>
      </c>
      <c r="H8" s="93" t="s">
        <v>44</v>
      </c>
      <c r="I8" s="327"/>
    </row>
    <row r="9" spans="1:14">
      <c r="A9" s="94">
        <v>600</v>
      </c>
      <c r="B9" s="95" t="s">
        <v>45</v>
      </c>
      <c r="C9" s="179">
        <v>93799</v>
      </c>
      <c r="D9" s="241">
        <v>119288</v>
      </c>
      <c r="E9" s="241">
        <v>119288</v>
      </c>
      <c r="F9" s="206"/>
      <c r="G9" s="96">
        <v>39763</v>
      </c>
      <c r="H9" s="179">
        <v>32996</v>
      </c>
      <c r="I9" s="187">
        <f>H9-G9</f>
        <v>-6767</v>
      </c>
      <c r="J9" s="172"/>
      <c r="K9" s="392">
        <f>E9*0.9</f>
        <v>107359.2</v>
      </c>
    </row>
    <row r="10" spans="1:14">
      <c r="A10" s="94">
        <v>601</v>
      </c>
      <c r="B10" s="95" t="s">
        <v>46</v>
      </c>
      <c r="C10" s="98">
        <v>15594</v>
      </c>
      <c r="D10" s="179">
        <v>23912</v>
      </c>
      <c r="E10" s="179">
        <v>23912</v>
      </c>
      <c r="F10" s="207"/>
      <c r="G10" s="49">
        <v>7971</v>
      </c>
      <c r="H10" s="180">
        <v>5499</v>
      </c>
      <c r="I10" s="187">
        <f>H10-G10</f>
        <v>-2472</v>
      </c>
      <c r="K10" s="392">
        <f>E10*0.9</f>
        <v>21520.799999999999</v>
      </c>
    </row>
    <row r="11" spans="1:14">
      <c r="A11" s="94">
        <v>602</v>
      </c>
      <c r="B11" s="95" t="s">
        <v>47</v>
      </c>
      <c r="C11" s="181">
        <v>16008</v>
      </c>
      <c r="D11" s="193">
        <v>19600</v>
      </c>
      <c r="E11" s="193">
        <v>19600</v>
      </c>
      <c r="F11" s="47"/>
      <c r="G11" s="1">
        <v>6533</v>
      </c>
      <c r="H11" s="181">
        <v>1627</v>
      </c>
      <c r="I11" s="187">
        <f>H11-G11</f>
        <v>-4906</v>
      </c>
      <c r="K11" s="392">
        <f>E11*0.9</f>
        <v>17640</v>
      </c>
    </row>
    <row r="12" spans="1:14">
      <c r="A12" s="94">
        <v>603</v>
      </c>
      <c r="B12" s="95" t="s">
        <v>48</v>
      </c>
      <c r="C12" s="182">
        <v>0</v>
      </c>
      <c r="D12" s="182">
        <v>0</v>
      </c>
      <c r="E12" s="182">
        <v>0</v>
      </c>
      <c r="F12" s="47"/>
      <c r="G12" s="47">
        <v>0</v>
      </c>
      <c r="H12" s="182">
        <v>0</v>
      </c>
      <c r="I12" s="187">
        <v>0</v>
      </c>
      <c r="K12" s="392">
        <f>E9*0.00757</f>
        <v>903.01016000000004</v>
      </c>
    </row>
    <row r="13" spans="1:14">
      <c r="A13" s="94">
        <v>604</v>
      </c>
      <c r="B13" s="95" t="s">
        <v>49</v>
      </c>
      <c r="C13" s="182">
        <v>0</v>
      </c>
      <c r="D13" s="182">
        <v>0</v>
      </c>
      <c r="E13" s="182">
        <v>0</v>
      </c>
      <c r="F13" s="47"/>
      <c r="G13" s="47">
        <v>0</v>
      </c>
      <c r="H13" s="182">
        <v>0</v>
      </c>
      <c r="I13" s="187">
        <v>0</v>
      </c>
      <c r="K13" s="392">
        <f>E10*0.00757</f>
        <v>181.01384000000002</v>
      </c>
    </row>
    <row r="14" spans="1:14">
      <c r="A14" s="94">
        <v>605</v>
      </c>
      <c r="B14" s="95" t="s">
        <v>50</v>
      </c>
      <c r="C14" s="98">
        <v>395</v>
      </c>
      <c r="D14" s="98">
        <v>400</v>
      </c>
      <c r="E14" s="98">
        <v>400</v>
      </c>
      <c r="F14" s="47"/>
      <c r="G14" s="47">
        <v>400</v>
      </c>
      <c r="H14" s="98">
        <v>385</v>
      </c>
      <c r="I14" s="187">
        <f>H14-G14</f>
        <v>-15</v>
      </c>
      <c r="K14" s="392">
        <f>E11*0.00757</f>
        <v>148.37200000000001</v>
      </c>
      <c r="N14" s="392">
        <f>E9-K9-K12</f>
        <v>11025.789840000003</v>
      </c>
    </row>
    <row r="15" spans="1:14">
      <c r="A15" s="94">
        <v>606</v>
      </c>
      <c r="B15" s="95" t="s">
        <v>51</v>
      </c>
      <c r="C15" s="182">
        <v>60</v>
      </c>
      <c r="D15" s="182">
        <v>0</v>
      </c>
      <c r="E15" s="182">
        <v>0</v>
      </c>
      <c r="F15" s="47"/>
      <c r="G15" s="47">
        <v>0</v>
      </c>
      <c r="H15" s="182"/>
      <c r="I15" s="187">
        <f>H15-G15</f>
        <v>0</v>
      </c>
      <c r="N15" s="392">
        <f>E10-K10-K13</f>
        <v>2210.1861600000007</v>
      </c>
    </row>
    <row r="16" spans="1:14">
      <c r="A16" s="104" t="s">
        <v>52</v>
      </c>
      <c r="B16" s="102" t="s">
        <v>53</v>
      </c>
      <c r="C16" s="184">
        <f t="shared" ref="C16:I16" si="0">SUM(C9:C15)</f>
        <v>125856</v>
      </c>
      <c r="D16" s="198">
        <f t="shared" si="0"/>
        <v>163200</v>
      </c>
      <c r="E16" s="198">
        <f t="shared" si="0"/>
        <v>163200</v>
      </c>
      <c r="F16" s="198">
        <f t="shared" si="0"/>
        <v>0</v>
      </c>
      <c r="G16" s="198">
        <f t="shared" si="0"/>
        <v>54667</v>
      </c>
      <c r="H16" s="178">
        <f t="shared" si="0"/>
        <v>40507</v>
      </c>
      <c r="I16" s="189">
        <f t="shared" si="0"/>
        <v>-14160</v>
      </c>
      <c r="J16" s="172"/>
      <c r="K16" s="393">
        <f>SUM(K9:K15)</f>
        <v>147752.39600000001</v>
      </c>
      <c r="N16" s="392">
        <f>E11-K11-K14</f>
        <v>1811.6279999999999</v>
      </c>
    </row>
    <row r="17" spans="1:14">
      <c r="A17" s="94">
        <v>230</v>
      </c>
      <c r="B17" s="95" t="s">
        <v>54</v>
      </c>
      <c r="C17" s="182">
        <v>0</v>
      </c>
      <c r="D17" s="194">
        <v>0</v>
      </c>
      <c r="E17" s="194">
        <v>0</v>
      </c>
      <c r="F17" s="47">
        <v>0</v>
      </c>
      <c r="G17" s="202">
        <v>0</v>
      </c>
      <c r="H17" s="98">
        <v>0</v>
      </c>
      <c r="I17" s="188">
        <f>H17-G17</f>
        <v>0</v>
      </c>
    </row>
    <row r="18" spans="1:14">
      <c r="A18" s="94">
        <v>231</v>
      </c>
      <c r="B18" s="95" t="s">
        <v>55</v>
      </c>
      <c r="C18" s="182">
        <v>0</v>
      </c>
      <c r="D18" s="195">
        <v>7000</v>
      </c>
      <c r="E18" s="195">
        <v>7000</v>
      </c>
      <c r="F18" s="47">
        <v>0</v>
      </c>
      <c r="G18" s="203">
        <v>7000</v>
      </c>
      <c r="H18" s="99">
        <v>0</v>
      </c>
      <c r="I18" s="188">
        <f>H18-G18</f>
        <v>-7000</v>
      </c>
      <c r="L18" s="172"/>
      <c r="N18" s="393">
        <f>SUM(N14:N17)</f>
        <v>15047.604000000005</v>
      </c>
    </row>
    <row r="19" spans="1:14">
      <c r="A19" s="94">
        <v>232</v>
      </c>
      <c r="B19" s="95" t="s">
        <v>56</v>
      </c>
      <c r="C19" s="182">
        <v>0</v>
      </c>
      <c r="D19" s="183">
        <v>0</v>
      </c>
      <c r="E19" s="183">
        <v>0</v>
      </c>
      <c r="F19" s="47">
        <v>0</v>
      </c>
      <c r="G19" s="47">
        <v>0</v>
      </c>
      <c r="H19" s="76">
        <v>0</v>
      </c>
      <c r="I19" s="188">
        <v>0</v>
      </c>
      <c r="L19" s="391"/>
    </row>
    <row r="20" spans="1:14" ht="34.5" customHeight="1">
      <c r="A20" s="100" t="s">
        <v>57</v>
      </c>
      <c r="B20" s="101" t="s">
        <v>58</v>
      </c>
      <c r="C20" s="183">
        <v>0</v>
      </c>
      <c r="D20" s="196">
        <f>SUM(D17:D19)</f>
        <v>7000</v>
      </c>
      <c r="E20" s="183">
        <f>SUM(E17:E19)</f>
        <v>7000</v>
      </c>
      <c r="F20" s="200">
        <f>F22</f>
        <v>0</v>
      </c>
      <c r="G20" s="200">
        <f>G18</f>
        <v>7000</v>
      </c>
      <c r="H20" s="183"/>
      <c r="I20" s="190">
        <f>H20-G20</f>
        <v>-7000</v>
      </c>
      <c r="K20" s="391">
        <f>K16+N18</f>
        <v>162800</v>
      </c>
    </row>
    <row r="21" spans="1:14">
      <c r="A21" s="94">
        <v>230</v>
      </c>
      <c r="B21" s="95" t="s">
        <v>54</v>
      </c>
      <c r="C21" s="183">
        <v>0</v>
      </c>
      <c r="D21" s="194">
        <v>0</v>
      </c>
      <c r="E21" s="199"/>
      <c r="F21" s="200">
        <v>0</v>
      </c>
      <c r="G21" s="200">
        <v>0</v>
      </c>
      <c r="H21" s="98">
        <v>0</v>
      </c>
      <c r="I21" s="188">
        <v>0</v>
      </c>
    </row>
    <row r="22" spans="1:14">
      <c r="A22" s="94">
        <v>231</v>
      </c>
      <c r="B22" s="95" t="s">
        <v>55</v>
      </c>
      <c r="C22" s="183">
        <v>0</v>
      </c>
      <c r="D22" s="195">
        <v>0</v>
      </c>
      <c r="E22" s="199">
        <v>0</v>
      </c>
      <c r="F22" s="200">
        <v>0</v>
      </c>
      <c r="G22" s="200">
        <v>0</v>
      </c>
      <c r="H22" s="99">
        <v>0</v>
      </c>
      <c r="I22" s="188">
        <v>0</v>
      </c>
    </row>
    <row r="23" spans="1:14">
      <c r="A23" s="94">
        <v>232</v>
      </c>
      <c r="B23" s="95" t="s">
        <v>56</v>
      </c>
      <c r="C23" s="183">
        <v>0</v>
      </c>
      <c r="D23" s="183">
        <v>0</v>
      </c>
      <c r="E23" s="183">
        <v>0</v>
      </c>
      <c r="F23" s="200">
        <v>0</v>
      </c>
      <c r="G23" s="200">
        <v>0</v>
      </c>
      <c r="H23" s="99">
        <v>0</v>
      </c>
      <c r="I23" s="188">
        <v>0</v>
      </c>
    </row>
    <row r="24" spans="1:14" ht="24" customHeight="1">
      <c r="A24" s="100" t="s">
        <v>57</v>
      </c>
      <c r="B24" s="101" t="s">
        <v>59</v>
      </c>
      <c r="C24" s="183">
        <v>71</v>
      </c>
      <c r="D24" s="183">
        <v>0</v>
      </c>
      <c r="E24" s="183">
        <v>0</v>
      </c>
      <c r="F24" s="200">
        <v>0</v>
      </c>
      <c r="G24" s="200">
        <v>0</v>
      </c>
      <c r="H24" s="76">
        <v>0</v>
      </c>
      <c r="I24" s="190">
        <v>0</v>
      </c>
    </row>
    <row r="25" spans="1:14">
      <c r="A25" s="97" t="s">
        <v>60</v>
      </c>
      <c r="B25" s="102" t="s">
        <v>61</v>
      </c>
      <c r="C25" s="184">
        <f>C24</f>
        <v>71</v>
      </c>
      <c r="D25" s="184"/>
      <c r="E25" s="184">
        <v>0</v>
      </c>
      <c r="F25" s="198">
        <v>0</v>
      </c>
      <c r="G25" s="198"/>
      <c r="H25" s="184">
        <v>0</v>
      </c>
      <c r="I25" s="189"/>
    </row>
    <row r="26" spans="1:14" ht="15.75" thickBot="1">
      <c r="A26" s="328" t="s">
        <v>62</v>
      </c>
      <c r="B26" s="329"/>
      <c r="C26" s="185">
        <v>0</v>
      </c>
      <c r="D26" s="185">
        <v>0</v>
      </c>
      <c r="E26" s="185">
        <v>0</v>
      </c>
      <c r="F26" s="201">
        <v>0</v>
      </c>
      <c r="G26" s="201">
        <v>0</v>
      </c>
      <c r="H26" s="185">
        <v>0</v>
      </c>
      <c r="I26" s="191">
        <v>0</v>
      </c>
    </row>
    <row r="27" spans="1:14" ht="15.75" thickBot="1">
      <c r="A27" s="330" t="s">
        <v>63</v>
      </c>
      <c r="B27" s="331"/>
      <c r="C27" s="186">
        <f>C16+C25</f>
        <v>125927</v>
      </c>
      <c r="D27" s="197">
        <f>D16+D20</f>
        <v>170200</v>
      </c>
      <c r="E27" s="197">
        <f>E16+E20</f>
        <v>170200</v>
      </c>
      <c r="F27" s="204">
        <f>F16</f>
        <v>0</v>
      </c>
      <c r="G27" s="204">
        <f>G16+G20</f>
        <v>61667</v>
      </c>
      <c r="H27" s="186">
        <f>H16+H20</f>
        <v>40507</v>
      </c>
      <c r="I27" s="192">
        <f>I16+I20</f>
        <v>-21160</v>
      </c>
      <c r="J27" s="172"/>
    </row>
    <row r="28" spans="1:14" ht="15.75" thickBot="1">
      <c r="A28" s="106"/>
      <c r="B28" s="106"/>
      <c r="C28" s="105"/>
      <c r="D28" s="107"/>
      <c r="E28" s="105"/>
      <c r="F28" s="105"/>
      <c r="G28" s="105"/>
      <c r="H28" s="105"/>
      <c r="I28" s="105"/>
    </row>
    <row r="29" spans="1:14">
      <c r="A29" s="323" t="s">
        <v>20</v>
      </c>
      <c r="B29" s="208" t="s">
        <v>140</v>
      </c>
      <c r="C29" s="314" t="s">
        <v>22</v>
      </c>
      <c r="D29" s="315"/>
      <c r="E29" s="108" t="s">
        <v>21</v>
      </c>
      <c r="F29" s="309" t="s">
        <v>145</v>
      </c>
      <c r="G29" s="310"/>
      <c r="H29" s="311"/>
      <c r="I29" s="103"/>
    </row>
    <row r="30" spans="1:14">
      <c r="A30" s="324"/>
      <c r="B30" s="77" t="s">
        <v>23</v>
      </c>
      <c r="C30" s="316"/>
      <c r="D30" s="317"/>
      <c r="E30" s="48" t="s">
        <v>23</v>
      </c>
      <c r="F30" s="312"/>
      <c r="G30" s="312"/>
      <c r="H30" s="109"/>
      <c r="I30" s="103"/>
    </row>
    <row r="31" spans="1:14" ht="15.75" thickBot="1">
      <c r="A31" s="325"/>
      <c r="B31" s="110"/>
      <c r="C31" s="318"/>
      <c r="D31" s="319"/>
      <c r="E31" s="111" t="s">
        <v>24</v>
      </c>
      <c r="F31" s="313" t="s">
        <v>165</v>
      </c>
      <c r="G31" s="313"/>
      <c r="H31" s="112"/>
      <c r="I31" s="103"/>
    </row>
  </sheetData>
  <mergeCells count="12">
    <mergeCell ref="A6:A8"/>
    <mergeCell ref="A29:A31"/>
    <mergeCell ref="I7:I8"/>
    <mergeCell ref="A26:B26"/>
    <mergeCell ref="A27:B27"/>
    <mergeCell ref="B6:B8"/>
    <mergeCell ref="B4:G4"/>
    <mergeCell ref="B5:G5"/>
    <mergeCell ref="F29:H29"/>
    <mergeCell ref="F30:G30"/>
    <mergeCell ref="F31:G31"/>
    <mergeCell ref="C29:D31"/>
  </mergeCells>
  <pageMargins left="0.2" right="0.17" top="0.38" bottom="0.75" header="0.17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workbookViewId="0">
      <selection activeCell="O24" sqref="O24"/>
    </sheetView>
  </sheetViews>
  <sheetFormatPr defaultRowHeight="15"/>
  <cols>
    <col min="1" max="1" width="10.7109375" customWidth="1"/>
    <col min="2" max="2" width="56.28515625" customWidth="1"/>
    <col min="3" max="3" width="13" customWidth="1"/>
    <col min="4" max="4" width="11.7109375" customWidth="1"/>
    <col min="5" max="5" width="12.7109375" customWidth="1"/>
    <col min="6" max="6" width="11.7109375" customWidth="1"/>
    <col min="7" max="7" width="7.5703125" customWidth="1"/>
    <col min="8" max="8" width="11" customWidth="1"/>
    <col min="9" max="9" width="8.5703125" customWidth="1"/>
    <col min="10" max="10" width="9.5703125" customWidth="1"/>
    <col min="11" max="11" width="8.42578125" customWidth="1"/>
    <col min="12" max="12" width="8" customWidth="1"/>
    <col min="13" max="13" width="8.140625" customWidth="1"/>
    <col min="14" max="14" width="8.5703125" customWidth="1"/>
    <col min="15" max="15" width="7.5703125" customWidth="1"/>
    <col min="16" max="16" width="8" customWidth="1"/>
    <col min="17" max="17" width="7.42578125" customWidth="1"/>
    <col min="18" max="18" width="10.5703125" customWidth="1"/>
    <col min="19" max="19" width="8.140625" customWidth="1"/>
  </cols>
  <sheetData>
    <row r="1" spans="1:19" ht="15.75">
      <c r="A1" s="12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1"/>
      <c r="P1" s="11"/>
      <c r="Q1" s="11"/>
      <c r="R1" s="11"/>
      <c r="S1" s="11"/>
    </row>
    <row r="2" spans="1:19" ht="15.75">
      <c r="A2" s="232" t="s">
        <v>156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  <c r="P2" s="11"/>
      <c r="Q2" s="11"/>
      <c r="R2" s="11"/>
      <c r="S2" s="11"/>
    </row>
    <row r="3" spans="1:19" ht="15.75">
      <c r="A3" s="23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1"/>
      <c r="P3" s="11"/>
      <c r="Q3" s="11"/>
      <c r="R3" s="11"/>
      <c r="S3" s="11"/>
    </row>
    <row r="4" spans="1:19">
      <c r="A4" s="166" t="s">
        <v>27</v>
      </c>
      <c r="B4" s="209" t="s">
        <v>113</v>
      </c>
      <c r="C4" s="154" t="s">
        <v>28</v>
      </c>
      <c r="D4" s="6">
        <v>14</v>
      </c>
      <c r="E4" s="155"/>
      <c r="F4" s="155"/>
      <c r="G4" s="155"/>
      <c r="H4" s="155"/>
      <c r="I4" s="155"/>
      <c r="J4" s="155"/>
      <c r="K4" s="156"/>
      <c r="L4" s="156"/>
      <c r="M4" s="156"/>
      <c r="N4" s="156"/>
      <c r="O4" s="157"/>
      <c r="P4" s="157"/>
      <c r="Q4" s="157"/>
      <c r="R4" s="157"/>
      <c r="S4" s="157"/>
    </row>
    <row r="5" spans="1:19">
      <c r="A5" s="167"/>
      <c r="B5" s="169"/>
      <c r="C5" s="7"/>
      <c r="D5" s="7"/>
      <c r="E5" s="155"/>
      <c r="F5" s="155"/>
      <c r="G5" s="155"/>
      <c r="H5" s="155"/>
      <c r="I5" s="155"/>
      <c r="J5" s="155"/>
      <c r="K5" s="156"/>
      <c r="L5" s="156"/>
      <c r="M5" s="156"/>
      <c r="N5" s="156"/>
      <c r="O5" s="157"/>
      <c r="P5" s="157"/>
      <c r="Q5" s="157"/>
      <c r="R5" s="157"/>
      <c r="S5" s="157"/>
    </row>
    <row r="6" spans="1:19">
      <c r="A6" s="166" t="s">
        <v>29</v>
      </c>
      <c r="B6" s="209" t="s">
        <v>135</v>
      </c>
      <c r="C6" s="154" t="s">
        <v>1</v>
      </c>
      <c r="D6" s="248" t="s">
        <v>169</v>
      </c>
      <c r="E6" s="158"/>
      <c r="F6" s="159"/>
      <c r="G6" s="159"/>
      <c r="H6" s="159"/>
      <c r="I6" s="159"/>
      <c r="J6" s="159"/>
      <c r="K6" s="156"/>
      <c r="L6" s="156"/>
      <c r="M6" s="156"/>
      <c r="N6" s="156"/>
      <c r="O6" s="157"/>
      <c r="P6" s="157"/>
      <c r="Q6" s="157"/>
      <c r="R6" s="157"/>
      <c r="S6" s="157"/>
    </row>
    <row r="7" spans="1:19" ht="15.75" thickBot="1">
      <c r="A7" s="351"/>
      <c r="B7" s="352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</row>
    <row r="8" spans="1:19" ht="17.25" customHeight="1" thickBot="1">
      <c r="A8" s="160"/>
      <c r="B8" s="234" t="s">
        <v>26</v>
      </c>
      <c r="C8" s="239"/>
      <c r="D8" s="239"/>
      <c r="E8" s="239"/>
      <c r="F8" s="239" t="s">
        <v>65</v>
      </c>
      <c r="G8" s="239"/>
      <c r="H8" s="239"/>
      <c r="I8" s="239" t="s">
        <v>66</v>
      </c>
      <c r="J8" s="239"/>
      <c r="K8" s="239"/>
      <c r="L8" s="239" t="s">
        <v>67</v>
      </c>
      <c r="M8" s="239"/>
      <c r="N8" s="239"/>
      <c r="O8" s="239" t="s">
        <v>68</v>
      </c>
      <c r="P8" s="355" t="s">
        <v>69</v>
      </c>
      <c r="Q8" s="355"/>
      <c r="R8" s="355"/>
      <c r="S8" s="350" t="s">
        <v>4</v>
      </c>
    </row>
    <row r="9" spans="1:19">
      <c r="A9" s="356" t="s">
        <v>70</v>
      </c>
      <c r="B9" s="358" t="s">
        <v>17</v>
      </c>
      <c r="C9" s="353" t="s">
        <v>71</v>
      </c>
      <c r="D9" s="353" t="s">
        <v>72</v>
      </c>
      <c r="E9" s="353" t="s">
        <v>73</v>
      </c>
      <c r="F9" s="350" t="s">
        <v>74</v>
      </c>
      <c r="G9" s="353" t="s">
        <v>75</v>
      </c>
      <c r="H9" s="353" t="s">
        <v>76</v>
      </c>
      <c r="I9" s="350" t="s">
        <v>77</v>
      </c>
      <c r="J9" s="353" t="s">
        <v>171</v>
      </c>
      <c r="K9" s="353" t="s">
        <v>78</v>
      </c>
      <c r="L9" s="350" t="s">
        <v>79</v>
      </c>
      <c r="M9" s="353" t="s">
        <v>158</v>
      </c>
      <c r="N9" s="353" t="s">
        <v>159</v>
      </c>
      <c r="O9" s="350" t="s">
        <v>80</v>
      </c>
      <c r="P9" s="354" t="s">
        <v>81</v>
      </c>
      <c r="Q9" s="354" t="s">
        <v>82</v>
      </c>
      <c r="R9" s="354" t="s">
        <v>83</v>
      </c>
      <c r="S9" s="350"/>
    </row>
    <row r="10" spans="1:19" ht="63.75" customHeight="1">
      <c r="A10" s="357"/>
      <c r="B10" s="359"/>
      <c r="C10" s="353"/>
      <c r="D10" s="353"/>
      <c r="E10" s="353"/>
      <c r="F10" s="350"/>
      <c r="G10" s="353"/>
      <c r="H10" s="353"/>
      <c r="I10" s="350"/>
      <c r="J10" s="353"/>
      <c r="K10" s="353"/>
      <c r="L10" s="350"/>
      <c r="M10" s="353"/>
      <c r="N10" s="353"/>
      <c r="O10" s="350"/>
      <c r="P10" s="354"/>
      <c r="Q10" s="354"/>
      <c r="R10" s="354"/>
      <c r="S10" s="350"/>
    </row>
    <row r="11" spans="1:19">
      <c r="A11" s="168" t="s">
        <v>84</v>
      </c>
      <c r="B11" s="152" t="s">
        <v>168</v>
      </c>
      <c r="C11" s="235" t="s">
        <v>116</v>
      </c>
      <c r="D11" s="153">
        <v>6046</v>
      </c>
      <c r="E11" s="153">
        <v>105816</v>
      </c>
      <c r="F11" s="210">
        <f>E11/D11</f>
        <v>17.501819384717169</v>
      </c>
      <c r="G11" s="153">
        <v>6909</v>
      </c>
      <c r="H11" s="276">
        <v>152134</v>
      </c>
      <c r="I11" s="210">
        <f>+H11/G11</f>
        <v>22.019684469532493</v>
      </c>
      <c r="J11" s="153">
        <v>2303</v>
      </c>
      <c r="K11" s="153">
        <v>55641</v>
      </c>
      <c r="L11" s="210">
        <f>K11/J11</f>
        <v>24.160225792444638</v>
      </c>
      <c r="M11" s="153">
        <v>2303</v>
      </c>
      <c r="N11" s="153">
        <v>34614</v>
      </c>
      <c r="O11" s="210">
        <f>N11/M11</f>
        <v>15.029960920538429</v>
      </c>
      <c r="P11" s="210">
        <f>O11-F11</f>
        <v>-2.4718584641787409</v>
      </c>
      <c r="Q11" s="210">
        <f>P11-I11</f>
        <v>-24.491542933711234</v>
      </c>
      <c r="R11" s="210">
        <f>Q11-L11</f>
        <v>-48.651768726155872</v>
      </c>
      <c r="S11" s="153" t="s">
        <v>2</v>
      </c>
    </row>
    <row r="12" spans="1:19">
      <c r="A12" s="168" t="s">
        <v>85</v>
      </c>
      <c r="B12" s="242" t="s">
        <v>167</v>
      </c>
      <c r="C12" s="235" t="s">
        <v>116</v>
      </c>
      <c r="D12" s="153">
        <v>113</v>
      </c>
      <c r="E12" s="153">
        <v>2852</v>
      </c>
      <c r="F12" s="210">
        <f t="shared" ref="F12:F13" si="0">E12/D12</f>
        <v>25.238938053097346</v>
      </c>
      <c r="G12" s="153">
        <v>57</v>
      </c>
      <c r="H12" s="276">
        <v>2581</v>
      </c>
      <c r="I12" s="210">
        <f t="shared" ref="I12:I13" si="1">+H12/G12</f>
        <v>45.280701754385966</v>
      </c>
      <c r="J12" s="153">
        <v>19</v>
      </c>
      <c r="K12" s="153">
        <v>864</v>
      </c>
      <c r="L12" s="210">
        <f t="shared" ref="L12:L13" si="2">K12/J12</f>
        <v>45.473684210526315</v>
      </c>
      <c r="M12" s="153">
        <v>19</v>
      </c>
      <c r="N12" s="153">
        <v>817</v>
      </c>
      <c r="O12" s="210">
        <v>0</v>
      </c>
      <c r="P12" s="210">
        <v>0</v>
      </c>
      <c r="Q12" s="210">
        <v>0</v>
      </c>
      <c r="R12" s="210">
        <v>0</v>
      </c>
      <c r="S12" s="153" t="s">
        <v>2</v>
      </c>
    </row>
    <row r="13" spans="1:19" ht="22.5">
      <c r="A13" s="168" t="s">
        <v>18</v>
      </c>
      <c r="B13" s="249" t="s">
        <v>170</v>
      </c>
      <c r="C13" s="235" t="s">
        <v>116</v>
      </c>
      <c r="D13" s="153">
        <v>656</v>
      </c>
      <c r="E13" s="153">
        <v>17259</v>
      </c>
      <c r="F13" s="210">
        <f t="shared" si="0"/>
        <v>26.309451219512194</v>
      </c>
      <c r="G13" s="153">
        <v>564</v>
      </c>
      <c r="H13" s="276">
        <v>15485</v>
      </c>
      <c r="I13" s="210">
        <f t="shared" si="1"/>
        <v>27.455673758865249</v>
      </c>
      <c r="J13" s="153">
        <v>188</v>
      </c>
      <c r="K13" s="153">
        <v>5162</v>
      </c>
      <c r="L13" s="210">
        <f t="shared" si="2"/>
        <v>27.457446808510639</v>
      </c>
      <c r="M13" s="153">
        <v>188</v>
      </c>
      <c r="N13" s="153">
        <v>5076</v>
      </c>
      <c r="O13" s="210">
        <f>N13/M13</f>
        <v>27</v>
      </c>
      <c r="P13" s="210">
        <f>O13-F13</f>
        <v>0.69054878048780566</v>
      </c>
      <c r="Q13" s="210">
        <f>O13-I13</f>
        <v>-0.45567375886524886</v>
      </c>
      <c r="R13" s="210">
        <f>O13-L13</f>
        <v>-0.4574468085106389</v>
      </c>
      <c r="S13" s="153" t="s">
        <v>2</v>
      </c>
    </row>
    <row r="14" spans="1:19" ht="36.75" customHeight="1" thickBot="1">
      <c r="A14" s="335" t="s">
        <v>87</v>
      </c>
      <c r="B14" s="336"/>
      <c r="C14" s="336"/>
      <c r="D14" s="336"/>
      <c r="E14" s="336"/>
      <c r="F14" s="336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</row>
    <row r="15" spans="1:19" ht="33.75">
      <c r="A15" s="219" t="s">
        <v>70</v>
      </c>
      <c r="B15" s="220" t="s">
        <v>17</v>
      </c>
      <c r="C15" s="216" t="s">
        <v>88</v>
      </c>
      <c r="D15" s="221" t="s">
        <v>89</v>
      </c>
      <c r="E15" s="222" t="s">
        <v>90</v>
      </c>
      <c r="F15" s="223" t="s">
        <v>4</v>
      </c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61"/>
    </row>
    <row r="16" spans="1:19">
      <c r="A16" s="224" t="s">
        <v>84</v>
      </c>
      <c r="B16" s="215" t="s">
        <v>91</v>
      </c>
      <c r="C16" s="218" t="s">
        <v>116</v>
      </c>
      <c r="D16" s="214">
        <v>0</v>
      </c>
      <c r="E16" s="9">
        <v>0</v>
      </c>
      <c r="F16" s="225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61"/>
    </row>
    <row r="17" spans="1:19" ht="15.75" thickBot="1">
      <c r="A17" s="226" t="s">
        <v>19</v>
      </c>
      <c r="B17" s="227" t="s">
        <v>86</v>
      </c>
      <c r="C17" s="217" t="s">
        <v>116</v>
      </c>
      <c r="D17" s="228">
        <v>0</v>
      </c>
      <c r="E17" s="229">
        <v>0</v>
      </c>
      <c r="F17" s="230"/>
      <c r="G17" s="157"/>
      <c r="H17" s="157"/>
      <c r="I17" s="157"/>
      <c r="P17" s="157"/>
      <c r="Q17" s="157"/>
      <c r="R17" s="157"/>
      <c r="S17" s="161"/>
    </row>
    <row r="18" spans="1:19">
      <c r="A18" s="3"/>
      <c r="B18" s="3"/>
      <c r="C18" s="3"/>
      <c r="D18" s="3"/>
      <c r="E18" s="8"/>
      <c r="F18" s="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9">
      <c r="A19" s="3"/>
      <c r="B19" s="3"/>
      <c r="C19" s="3"/>
      <c r="D19" s="3"/>
      <c r="E19" s="8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9">
      <c r="A20" s="3"/>
      <c r="B20" s="3"/>
      <c r="C20" s="3"/>
      <c r="D20" s="3"/>
      <c r="E20" s="8"/>
      <c r="F20" s="3"/>
      <c r="G20" s="4"/>
      <c r="H20" s="4"/>
      <c r="I20" s="4"/>
      <c r="J20" s="4"/>
      <c r="K20" s="4"/>
      <c r="L20" s="4"/>
      <c r="M20" s="4">
        <v>7530</v>
      </c>
      <c r="N20" s="4"/>
      <c r="O20" s="4"/>
      <c r="P20" s="4"/>
      <c r="Q20" s="4"/>
      <c r="R20" s="4"/>
    </row>
    <row r="21" spans="1:19">
      <c r="A21" s="344" t="s">
        <v>20</v>
      </c>
      <c r="B21" s="345"/>
      <c r="C21" s="5" t="s">
        <v>21</v>
      </c>
      <c r="D21" s="339" t="s">
        <v>140</v>
      </c>
      <c r="E21" s="340"/>
      <c r="F21" s="341" t="s">
        <v>22</v>
      </c>
      <c r="G21" s="5" t="s">
        <v>21</v>
      </c>
      <c r="H21" s="339" t="s">
        <v>146</v>
      </c>
      <c r="I21" s="340"/>
      <c r="J21" s="2"/>
      <c r="K21" s="2"/>
      <c r="L21" s="2"/>
      <c r="M21" s="2"/>
      <c r="N21" s="2"/>
      <c r="O21" s="2"/>
      <c r="P21" s="2"/>
      <c r="Q21" s="2"/>
      <c r="R21" s="2"/>
    </row>
    <row r="22" spans="1:19">
      <c r="A22" s="346"/>
      <c r="B22" s="347"/>
      <c r="C22" s="5" t="s">
        <v>23</v>
      </c>
      <c r="D22" s="337"/>
      <c r="E22" s="338"/>
      <c r="F22" s="342"/>
      <c r="G22" s="5" t="s">
        <v>23</v>
      </c>
      <c r="H22" s="337"/>
      <c r="I22" s="338"/>
      <c r="J22" s="2"/>
      <c r="K22" s="2"/>
      <c r="L22" s="2"/>
      <c r="M22" s="2"/>
      <c r="N22" s="2"/>
      <c r="O22" s="2"/>
      <c r="P22" s="2"/>
      <c r="Q22" s="2"/>
      <c r="R22" s="2"/>
    </row>
    <row r="23" spans="1:19">
      <c r="A23" s="348"/>
      <c r="B23" s="349"/>
      <c r="C23" s="5" t="s">
        <v>24</v>
      </c>
      <c r="D23" s="339" t="s">
        <v>165</v>
      </c>
      <c r="E23" s="340"/>
      <c r="F23" s="343"/>
      <c r="G23" s="5" t="s">
        <v>24</v>
      </c>
      <c r="H23" s="339" t="s">
        <v>165</v>
      </c>
      <c r="I23" s="340"/>
      <c r="J23" s="2"/>
      <c r="K23" s="2"/>
      <c r="L23" s="2"/>
      <c r="M23" s="2">
        <f>G11/M20</f>
        <v>0.9175298804780877</v>
      </c>
      <c r="N23" s="2">
        <f>G12/M20</f>
        <v>7.569721115537849E-3</v>
      </c>
      <c r="O23" s="2">
        <f>G13/M20</f>
        <v>7.4900398406374497E-2</v>
      </c>
      <c r="P23" s="2"/>
      <c r="Q23" s="2"/>
      <c r="R23" s="2"/>
    </row>
    <row r="27" spans="1:19">
      <c r="J27" s="157"/>
      <c r="K27" s="157"/>
      <c r="L27" s="157"/>
      <c r="M27" s="157"/>
      <c r="N27" s="157"/>
      <c r="O27" s="157"/>
    </row>
  </sheetData>
  <mergeCells count="30">
    <mergeCell ref="A9:A10"/>
    <mergeCell ref="B9:B10"/>
    <mergeCell ref="C9:C10"/>
    <mergeCell ref="D9:D10"/>
    <mergeCell ref="E9:E10"/>
    <mergeCell ref="S8:S10"/>
    <mergeCell ref="A7:B7"/>
    <mergeCell ref="J9:J10"/>
    <mergeCell ref="K9:K10"/>
    <mergeCell ref="L9:L10"/>
    <mergeCell ref="R9:R10"/>
    <mergeCell ref="P8:R8"/>
    <mergeCell ref="F9:F10"/>
    <mergeCell ref="Q9:Q10"/>
    <mergeCell ref="G9:G10"/>
    <mergeCell ref="H9:H10"/>
    <mergeCell ref="I9:I10"/>
    <mergeCell ref="M9:M10"/>
    <mergeCell ref="N9:N10"/>
    <mergeCell ref="O9:O10"/>
    <mergeCell ref="P9:P10"/>
    <mergeCell ref="A14:F14"/>
    <mergeCell ref="H22:I22"/>
    <mergeCell ref="D23:E23"/>
    <mergeCell ref="H23:I23"/>
    <mergeCell ref="D21:E21"/>
    <mergeCell ref="F21:F23"/>
    <mergeCell ref="H21:I21"/>
    <mergeCell ref="D22:E22"/>
    <mergeCell ref="A21:B23"/>
  </mergeCells>
  <pageMargins left="0.17" right="0.1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A4" workbookViewId="0">
      <selection activeCell="D19" sqref="D19"/>
    </sheetView>
  </sheetViews>
  <sheetFormatPr defaultRowHeight="15"/>
  <cols>
    <col min="1" max="1" width="15.5703125" customWidth="1"/>
    <col min="2" max="2" width="28" customWidth="1"/>
    <col min="3" max="3" width="26.28515625" customWidth="1"/>
    <col min="4" max="4" width="48.7109375" customWidth="1"/>
    <col min="5" max="5" width="14.28515625" customWidth="1"/>
    <col min="6" max="6" width="13.42578125" customWidth="1"/>
    <col min="7" max="7" width="11.85546875" customWidth="1"/>
    <col min="8" max="8" width="15.140625" customWidth="1"/>
    <col min="9" max="9" width="18.140625" customWidth="1"/>
    <col min="10" max="10" width="24.140625" customWidth="1"/>
  </cols>
  <sheetData>
    <row r="1" spans="1:10" ht="15.75">
      <c r="A1" s="22" t="s">
        <v>0</v>
      </c>
      <c r="B1" s="15"/>
      <c r="C1" s="23"/>
      <c r="D1" s="19"/>
      <c r="E1" s="15"/>
      <c r="F1" s="15"/>
      <c r="G1" s="15"/>
      <c r="H1" s="15"/>
      <c r="I1" s="15"/>
      <c r="J1" s="35"/>
    </row>
    <row r="2" spans="1:10">
      <c r="A2" s="232" t="s">
        <v>157</v>
      </c>
      <c r="B2" s="231"/>
      <c r="C2" s="46"/>
      <c r="D2" s="32"/>
      <c r="E2" s="16"/>
      <c r="F2" s="16"/>
      <c r="G2" s="16"/>
      <c r="H2" s="16"/>
      <c r="I2" s="16"/>
      <c r="J2" s="32"/>
    </row>
    <row r="3" spans="1:10" ht="15.75" thickBot="1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ht="15.75">
      <c r="A4" s="24" t="s">
        <v>1</v>
      </c>
      <c r="B4" s="33">
        <v>3490</v>
      </c>
      <c r="C4" s="38" t="s">
        <v>3</v>
      </c>
      <c r="D4" s="362" t="s">
        <v>111</v>
      </c>
      <c r="E4" s="363"/>
      <c r="F4" s="363"/>
      <c r="G4" s="363"/>
      <c r="H4" s="363"/>
      <c r="I4" s="364"/>
      <c r="J4" s="43" t="s">
        <v>4</v>
      </c>
    </row>
    <row r="5" spans="1:10" ht="18.75" customHeight="1">
      <c r="A5" s="31" t="s">
        <v>5</v>
      </c>
      <c r="B5" s="25" t="s">
        <v>6</v>
      </c>
      <c r="C5" s="36"/>
      <c r="D5" s="39"/>
      <c r="E5" s="40"/>
      <c r="F5" s="40"/>
      <c r="G5" s="40"/>
      <c r="H5" s="40"/>
      <c r="I5" s="41"/>
      <c r="J5" s="44" t="s">
        <v>7</v>
      </c>
    </row>
    <row r="6" spans="1:10" ht="15.75">
      <c r="A6" s="37"/>
      <c r="B6" s="34"/>
      <c r="C6" s="20"/>
      <c r="D6" s="361" t="s">
        <v>8</v>
      </c>
      <c r="E6" s="361"/>
      <c r="F6" s="361"/>
      <c r="G6" s="361"/>
      <c r="H6" s="361"/>
      <c r="I6" s="361"/>
      <c r="J6" s="44" t="s">
        <v>7</v>
      </c>
    </row>
    <row r="7" spans="1:10" ht="51">
      <c r="A7" s="360" t="s">
        <v>9</v>
      </c>
      <c r="B7" s="361"/>
      <c r="C7" s="21" t="s">
        <v>10</v>
      </c>
      <c r="D7" s="21" t="s">
        <v>11</v>
      </c>
      <c r="E7" s="21" t="s">
        <v>12</v>
      </c>
      <c r="F7" s="21" t="s">
        <v>13</v>
      </c>
      <c r="G7" s="21" t="s">
        <v>175</v>
      </c>
      <c r="H7" s="21" t="s">
        <v>160</v>
      </c>
      <c r="I7" s="264" t="s">
        <v>14</v>
      </c>
      <c r="J7" s="45"/>
    </row>
    <row r="8" spans="1:10" ht="123.75" customHeight="1">
      <c r="A8" s="29" t="s">
        <v>15</v>
      </c>
      <c r="B8" s="28" t="s">
        <v>176</v>
      </c>
      <c r="C8" s="260"/>
      <c r="D8" s="162"/>
      <c r="E8" s="205"/>
      <c r="F8" s="261"/>
      <c r="G8" s="205"/>
      <c r="H8" s="205"/>
      <c r="I8" s="262"/>
      <c r="J8" s="265" t="s">
        <v>7</v>
      </c>
    </row>
    <row r="9" spans="1:10">
      <c r="A9" s="29"/>
      <c r="B9" s="34"/>
      <c r="C9" s="275"/>
      <c r="D9" s="270" t="s">
        <v>168</v>
      </c>
      <c r="E9" s="273">
        <v>6046</v>
      </c>
      <c r="F9" s="273">
        <v>6909</v>
      </c>
      <c r="G9" s="273">
        <v>2303</v>
      </c>
      <c r="H9" s="273">
        <v>2303</v>
      </c>
      <c r="I9" s="263">
        <f>H9/G9</f>
        <v>1</v>
      </c>
      <c r="J9" s="265" t="s">
        <v>7</v>
      </c>
    </row>
    <row r="10" spans="1:10">
      <c r="A10" s="29"/>
      <c r="B10" s="269"/>
      <c r="C10" s="275"/>
      <c r="D10" s="271" t="s">
        <v>167</v>
      </c>
      <c r="E10" s="273">
        <v>113</v>
      </c>
      <c r="F10" s="26">
        <v>57</v>
      </c>
      <c r="G10" s="26">
        <v>19</v>
      </c>
      <c r="H10" s="26">
        <v>19</v>
      </c>
      <c r="I10" s="263">
        <f t="shared" ref="I10:I11" si="0">H10/G10</f>
        <v>1</v>
      </c>
      <c r="J10" s="265" t="s">
        <v>7</v>
      </c>
    </row>
    <row r="11" spans="1:10" ht="22.5">
      <c r="A11" s="266"/>
      <c r="B11" s="20"/>
      <c r="C11" s="275"/>
      <c r="D11" s="272" t="s">
        <v>170</v>
      </c>
      <c r="E11" s="273">
        <v>656</v>
      </c>
      <c r="F11" s="26">
        <v>564</v>
      </c>
      <c r="G11" s="26">
        <v>188</v>
      </c>
      <c r="H11" s="26">
        <v>188</v>
      </c>
      <c r="I11" s="263">
        <f t="shared" si="0"/>
        <v>1</v>
      </c>
      <c r="J11" s="265" t="s">
        <v>7</v>
      </c>
    </row>
    <row r="12" spans="1:10" ht="39" customHeight="1" thickBot="1">
      <c r="A12" s="30"/>
      <c r="B12" s="27"/>
      <c r="C12" s="42"/>
      <c r="D12" s="42"/>
      <c r="E12" s="42"/>
      <c r="F12" s="233"/>
      <c r="G12" s="233"/>
      <c r="H12" s="233"/>
      <c r="I12" s="267"/>
      <c r="J12" s="268" t="s">
        <v>7</v>
      </c>
    </row>
    <row r="14" spans="1:10" ht="15" customHeight="1">
      <c r="A14" s="365"/>
      <c r="B14" s="366" t="s">
        <v>20</v>
      </c>
      <c r="C14" s="17" t="s">
        <v>21</v>
      </c>
      <c r="D14" s="367" t="s">
        <v>141</v>
      </c>
      <c r="E14" s="367"/>
      <c r="F14" s="366" t="s">
        <v>22</v>
      </c>
      <c r="G14" s="366"/>
      <c r="H14" s="366"/>
      <c r="I14" s="17" t="s">
        <v>21</v>
      </c>
      <c r="J14" s="170" t="s">
        <v>144</v>
      </c>
    </row>
    <row r="15" spans="1:10">
      <c r="A15" s="365"/>
      <c r="B15" s="366"/>
      <c r="C15" s="17" t="s">
        <v>23</v>
      </c>
      <c r="D15" s="368"/>
      <c r="E15" s="368"/>
      <c r="F15" s="366"/>
      <c r="G15" s="366"/>
      <c r="H15" s="366"/>
      <c r="I15" s="17" t="s">
        <v>23</v>
      </c>
      <c r="J15" s="18"/>
    </row>
    <row r="16" spans="1:10">
      <c r="A16" s="365"/>
      <c r="B16" s="366"/>
      <c r="C16" s="17" t="s">
        <v>24</v>
      </c>
      <c r="D16" s="367" t="s">
        <v>165</v>
      </c>
      <c r="E16" s="367"/>
      <c r="F16" s="366"/>
      <c r="G16" s="366"/>
      <c r="H16" s="366"/>
      <c r="I16" s="17" t="s">
        <v>24</v>
      </c>
      <c r="J16" s="88" t="s">
        <v>165</v>
      </c>
    </row>
  </sheetData>
  <mergeCells count="9">
    <mergeCell ref="A7:B7"/>
    <mergeCell ref="D6:I6"/>
    <mergeCell ref="D4:I4"/>
    <mergeCell ref="A14:A16"/>
    <mergeCell ref="F14:H16"/>
    <mergeCell ref="B14:B16"/>
    <mergeCell ref="D14:E14"/>
    <mergeCell ref="D15:E15"/>
    <mergeCell ref="D16:E16"/>
  </mergeCells>
  <pageMargins left="0.2" right="0.1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0"/>
  <sheetViews>
    <sheetView workbookViewId="0">
      <selection activeCell="K25" sqref="K25"/>
    </sheetView>
  </sheetViews>
  <sheetFormatPr defaultRowHeight="15"/>
  <cols>
    <col min="1" max="1" width="12.42578125" customWidth="1"/>
    <col min="2" max="2" width="20" customWidth="1"/>
    <col min="3" max="3" width="12.28515625" customWidth="1"/>
    <col min="4" max="4" width="13.7109375" customWidth="1"/>
    <col min="5" max="5" width="14" customWidth="1"/>
    <col min="6" max="6" width="11.7109375" customWidth="1"/>
    <col min="7" max="7" width="11.5703125" customWidth="1"/>
    <col min="8" max="8" width="15.7109375" customWidth="1"/>
    <col min="9" max="9" width="13.5703125" customWidth="1"/>
    <col min="10" max="10" width="15.7109375" customWidth="1"/>
    <col min="11" max="11" width="16" customWidth="1"/>
    <col min="12" max="12" width="16.5703125" customWidth="1"/>
  </cols>
  <sheetData>
    <row r="3" spans="1:11" ht="15.75">
      <c r="A3" s="62" t="s">
        <v>92</v>
      </c>
      <c r="B3" s="63"/>
      <c r="C3" s="64"/>
      <c r="D3" s="63"/>
      <c r="E3" s="63"/>
      <c r="F3" s="63"/>
      <c r="G3" s="65"/>
      <c r="H3" s="65"/>
      <c r="I3" s="65"/>
      <c r="J3" s="63"/>
      <c r="K3" s="63"/>
    </row>
    <row r="4" spans="1:11">
      <c r="A4" s="232" t="s">
        <v>156</v>
      </c>
      <c r="B4" s="57"/>
      <c r="C4" s="57"/>
      <c r="D4" s="57"/>
      <c r="E4" s="57"/>
      <c r="F4" s="57"/>
      <c r="G4" s="58"/>
      <c r="H4" s="58"/>
      <c r="I4" s="58"/>
      <c r="J4" s="57"/>
      <c r="K4" s="57"/>
    </row>
    <row r="5" spans="1:11">
      <c r="A5" s="232"/>
      <c r="B5" s="57"/>
      <c r="C5" s="57"/>
      <c r="D5" s="57"/>
      <c r="E5" s="57"/>
      <c r="F5" s="57"/>
      <c r="G5" s="58"/>
      <c r="H5" s="58"/>
      <c r="I5" s="58"/>
      <c r="J5" s="57"/>
      <c r="K5" s="57"/>
    </row>
    <row r="6" spans="1:11">
      <c r="A6" s="59" t="s">
        <v>93</v>
      </c>
      <c r="B6" s="60"/>
      <c r="C6" s="59"/>
      <c r="D6" s="60"/>
      <c r="E6" s="60"/>
      <c r="F6" s="60"/>
      <c r="G6" s="61"/>
      <c r="H6" s="61"/>
      <c r="I6" s="61"/>
      <c r="J6" s="60"/>
      <c r="K6" s="60"/>
    </row>
    <row r="7" spans="1:11" ht="15.75" thickBot="1">
      <c r="A7" s="50"/>
      <c r="B7" s="50"/>
      <c r="C7" s="53"/>
      <c r="D7" s="50"/>
      <c r="E7" s="53"/>
      <c r="F7" s="53"/>
      <c r="G7" s="54"/>
      <c r="H7" s="54"/>
      <c r="I7" s="54"/>
      <c r="J7" s="50"/>
      <c r="K7" s="50"/>
    </row>
    <row r="8" spans="1:11" ht="22.5">
      <c r="A8" s="382" t="s">
        <v>94</v>
      </c>
      <c r="B8" s="385" t="s">
        <v>95</v>
      </c>
      <c r="C8" s="75" t="s">
        <v>96</v>
      </c>
      <c r="D8" s="75" t="s">
        <v>97</v>
      </c>
      <c r="E8" s="75" t="s">
        <v>98</v>
      </c>
      <c r="F8" s="75"/>
      <c r="G8" s="385" t="s">
        <v>161</v>
      </c>
      <c r="H8" s="385" t="s">
        <v>100</v>
      </c>
      <c r="I8" s="385" t="s">
        <v>162</v>
      </c>
      <c r="J8" s="385" t="s">
        <v>102</v>
      </c>
      <c r="K8" s="388" t="s">
        <v>4</v>
      </c>
    </row>
    <row r="9" spans="1:11">
      <c r="A9" s="383"/>
      <c r="B9" s="386"/>
      <c r="C9" s="52" t="s">
        <v>103</v>
      </c>
      <c r="D9" s="52" t="s">
        <v>104</v>
      </c>
      <c r="E9" s="52" t="s">
        <v>104</v>
      </c>
      <c r="F9" s="386" t="s">
        <v>105</v>
      </c>
      <c r="G9" s="386"/>
      <c r="H9" s="386"/>
      <c r="I9" s="386"/>
      <c r="J9" s="386"/>
      <c r="K9" s="389"/>
    </row>
    <row r="10" spans="1:11" ht="30.75" customHeight="1" thickBot="1">
      <c r="A10" s="383"/>
      <c r="B10" s="386"/>
      <c r="C10" s="246" t="s">
        <v>106</v>
      </c>
      <c r="D10" s="246" t="s">
        <v>106</v>
      </c>
      <c r="E10" s="246" t="s">
        <v>106</v>
      </c>
      <c r="F10" s="386"/>
      <c r="G10" s="386"/>
      <c r="H10" s="386"/>
      <c r="I10" s="386"/>
      <c r="J10" s="386"/>
      <c r="K10" s="389"/>
    </row>
    <row r="11" spans="1:11" ht="33" customHeight="1">
      <c r="A11" s="251" t="s">
        <v>172</v>
      </c>
      <c r="B11" s="252" t="s">
        <v>166</v>
      </c>
      <c r="C11" s="253">
        <v>1840</v>
      </c>
      <c r="D11" s="254">
        <v>2018</v>
      </c>
      <c r="E11" s="254">
        <v>2018</v>
      </c>
      <c r="F11" s="255" t="s">
        <v>163</v>
      </c>
      <c r="G11" s="253">
        <v>1840</v>
      </c>
      <c r="H11" s="253">
        <v>0</v>
      </c>
      <c r="I11" s="253">
        <v>0</v>
      </c>
      <c r="J11" s="256">
        <v>0</v>
      </c>
      <c r="K11" s="257" t="s">
        <v>164</v>
      </c>
    </row>
    <row r="12" spans="1:11" ht="23.25" thickBot="1">
      <c r="A12" s="258" t="s">
        <v>173</v>
      </c>
      <c r="B12" s="243" t="s">
        <v>174</v>
      </c>
      <c r="C12" s="245">
        <v>5160</v>
      </c>
      <c r="D12" s="274">
        <v>2018</v>
      </c>
      <c r="E12" s="274">
        <v>2018</v>
      </c>
      <c r="F12" s="244" t="s">
        <v>163</v>
      </c>
      <c r="G12" s="245">
        <v>5160</v>
      </c>
      <c r="H12" s="113">
        <v>0</v>
      </c>
      <c r="I12" s="114">
        <v>0</v>
      </c>
      <c r="J12" s="116">
        <v>0</v>
      </c>
      <c r="K12" s="259" t="s">
        <v>164</v>
      </c>
    </row>
    <row r="13" spans="1:11">
      <c r="A13" s="120"/>
      <c r="B13" s="120"/>
      <c r="C13" s="120"/>
      <c r="D13" s="120"/>
      <c r="E13" s="120"/>
      <c r="F13" s="120"/>
      <c r="G13" s="120"/>
      <c r="H13" s="120"/>
      <c r="I13" s="120"/>
      <c r="J13" s="121"/>
      <c r="K13" s="120"/>
    </row>
    <row r="14" spans="1:11">
      <c r="A14" s="120"/>
      <c r="B14" s="120"/>
      <c r="C14" s="120"/>
      <c r="D14" s="120"/>
      <c r="E14" s="120"/>
      <c r="F14" s="120"/>
      <c r="G14" s="120"/>
      <c r="H14" s="120"/>
      <c r="I14" s="120"/>
      <c r="J14" s="121"/>
      <c r="K14" s="120"/>
    </row>
    <row r="15" spans="1:11">
      <c r="A15" s="369" t="s">
        <v>20</v>
      </c>
      <c r="B15" s="370"/>
      <c r="C15" s="51" t="s">
        <v>21</v>
      </c>
      <c r="D15" s="375" t="s">
        <v>142</v>
      </c>
      <c r="E15" s="376"/>
      <c r="F15" s="377" t="s">
        <v>22</v>
      </c>
      <c r="G15" s="51" t="s">
        <v>21</v>
      </c>
      <c r="H15" s="375" t="s">
        <v>143</v>
      </c>
      <c r="I15" s="376"/>
      <c r="J15" s="121"/>
      <c r="K15" s="120"/>
    </row>
    <row r="16" spans="1:11">
      <c r="A16" s="371"/>
      <c r="B16" s="372"/>
      <c r="C16" s="51" t="s">
        <v>23</v>
      </c>
      <c r="D16" s="380"/>
      <c r="E16" s="381"/>
      <c r="F16" s="378"/>
      <c r="G16" s="51" t="s">
        <v>23</v>
      </c>
      <c r="H16" s="380"/>
      <c r="I16" s="381"/>
      <c r="J16" s="121"/>
      <c r="K16" s="120"/>
    </row>
    <row r="17" spans="1:11">
      <c r="A17" s="373"/>
      <c r="B17" s="374"/>
      <c r="C17" s="51" t="s">
        <v>24</v>
      </c>
      <c r="D17" s="375" t="s">
        <v>165</v>
      </c>
      <c r="E17" s="376"/>
      <c r="F17" s="379"/>
      <c r="G17" s="51" t="s">
        <v>24</v>
      </c>
      <c r="H17" s="375" t="s">
        <v>165</v>
      </c>
      <c r="I17" s="376"/>
      <c r="J17" s="121"/>
      <c r="K17" s="120"/>
    </row>
    <row r="18" spans="1:11">
      <c r="A18" s="120"/>
      <c r="B18" s="120"/>
      <c r="C18" s="120"/>
      <c r="D18" s="120"/>
      <c r="E18" s="120"/>
      <c r="F18" s="120"/>
      <c r="G18" s="120"/>
      <c r="H18" s="120"/>
      <c r="I18" s="120"/>
      <c r="J18" s="121"/>
      <c r="K18" s="120"/>
    </row>
    <row r="19" spans="1:11">
      <c r="A19" s="120"/>
      <c r="B19" s="120"/>
      <c r="C19" s="120"/>
      <c r="D19" s="120"/>
      <c r="E19" s="120"/>
      <c r="F19" s="120"/>
      <c r="G19" s="120"/>
      <c r="H19" s="120"/>
      <c r="I19" s="120"/>
      <c r="J19" s="121"/>
      <c r="K19" s="120"/>
    </row>
    <row r="20" spans="1:11">
      <c r="A20" s="120"/>
      <c r="B20" s="120"/>
      <c r="C20" s="120"/>
      <c r="D20" s="120"/>
      <c r="E20" s="120"/>
      <c r="F20" s="120"/>
      <c r="G20" s="120"/>
      <c r="H20" s="120"/>
      <c r="I20" s="120"/>
      <c r="J20" s="121"/>
      <c r="K20" s="120"/>
    </row>
    <row r="21" spans="1:11">
      <c r="A21" s="120"/>
      <c r="B21" s="120"/>
      <c r="C21" s="120"/>
      <c r="D21" s="120"/>
      <c r="E21" s="120"/>
      <c r="F21" s="120"/>
      <c r="G21" s="120"/>
      <c r="H21" s="120"/>
      <c r="I21" s="120"/>
      <c r="J21" s="121"/>
      <c r="K21" s="120"/>
    </row>
    <row r="22" spans="1:11">
      <c r="A22" s="120"/>
      <c r="B22" s="120"/>
      <c r="C22" s="120"/>
      <c r="D22" s="120"/>
      <c r="E22" s="120"/>
      <c r="F22" s="120"/>
      <c r="G22" s="120"/>
      <c r="H22" s="120"/>
      <c r="I22" s="120"/>
      <c r="J22" s="121"/>
      <c r="K22" s="120"/>
    </row>
    <row r="23" spans="1:11">
      <c r="A23" s="120"/>
      <c r="B23" s="120"/>
      <c r="C23" s="120"/>
      <c r="D23" s="120"/>
      <c r="E23" s="120"/>
      <c r="F23" s="120"/>
      <c r="G23" s="120"/>
      <c r="H23" s="120"/>
      <c r="I23" s="120"/>
      <c r="J23" s="121"/>
      <c r="K23" s="120"/>
    </row>
    <row r="24" spans="1:11">
      <c r="A24" s="120"/>
      <c r="B24" s="120"/>
      <c r="C24" s="120"/>
      <c r="D24" s="120"/>
      <c r="E24" s="120"/>
      <c r="F24" s="120"/>
      <c r="G24" s="120"/>
      <c r="H24" s="120"/>
      <c r="I24" s="120"/>
      <c r="J24" s="121"/>
      <c r="K24" s="120"/>
    </row>
    <row r="25" spans="1:11">
      <c r="A25" s="120"/>
      <c r="B25" s="120"/>
      <c r="C25" s="120"/>
      <c r="D25" s="120"/>
      <c r="E25" s="120"/>
      <c r="F25" s="120"/>
      <c r="G25" s="120"/>
      <c r="H25" s="120"/>
      <c r="I25" s="120"/>
      <c r="J25" s="121"/>
      <c r="K25" s="120"/>
    </row>
    <row r="26" spans="1:11">
      <c r="A26" s="120"/>
      <c r="B26" s="120"/>
      <c r="C26" s="120"/>
      <c r="D26" s="120"/>
      <c r="E26" s="120"/>
      <c r="F26" s="120"/>
      <c r="G26" s="120"/>
      <c r="H26" s="120"/>
      <c r="I26" s="120"/>
      <c r="J26" s="121"/>
      <c r="K26" s="120"/>
    </row>
    <row r="27" spans="1:11">
      <c r="A27" s="120"/>
      <c r="B27" s="120"/>
      <c r="C27" s="120"/>
      <c r="D27" s="120"/>
      <c r="E27" s="120"/>
      <c r="F27" s="120"/>
      <c r="G27" s="120"/>
      <c r="H27" s="120"/>
      <c r="I27" s="120"/>
      <c r="J27" s="121"/>
      <c r="K27" s="120"/>
    </row>
    <row r="28" spans="1:11">
      <c r="A28" s="120"/>
      <c r="B28" s="120"/>
      <c r="C28" s="120"/>
      <c r="D28" s="120"/>
      <c r="E28" s="120"/>
      <c r="F28" s="120"/>
      <c r="G28" s="120"/>
      <c r="H28" s="120"/>
      <c r="I28" s="120"/>
      <c r="J28" s="121"/>
      <c r="K28" s="120"/>
    </row>
    <row r="29" spans="1:11">
      <c r="A29" s="120"/>
      <c r="B29" s="120"/>
      <c r="C29" s="120"/>
      <c r="D29" s="120"/>
      <c r="E29" s="120"/>
      <c r="F29" s="120"/>
      <c r="G29" s="120"/>
      <c r="H29" s="120"/>
      <c r="I29" s="120"/>
      <c r="J29" s="121"/>
      <c r="K29" s="120"/>
    </row>
    <row r="30" spans="1:11">
      <c r="A30" s="120"/>
      <c r="B30" s="120"/>
      <c r="C30" s="120"/>
      <c r="D30" s="120"/>
      <c r="E30" s="120"/>
      <c r="F30" s="120"/>
      <c r="G30" s="120"/>
      <c r="H30" s="120"/>
      <c r="I30" s="120"/>
      <c r="J30" s="121"/>
      <c r="K30" s="120"/>
    </row>
    <row r="31" spans="1:11">
      <c r="A31" s="54"/>
      <c r="B31" s="54"/>
      <c r="C31" s="54"/>
      <c r="D31" s="54"/>
      <c r="E31" s="54"/>
      <c r="F31" s="54"/>
      <c r="G31" s="54"/>
      <c r="H31" s="54"/>
      <c r="I31" s="54"/>
      <c r="J31" s="50"/>
      <c r="K31" s="50"/>
    </row>
    <row r="32" spans="1:11">
      <c r="A32" s="50"/>
      <c r="B32" s="50"/>
      <c r="C32" s="50"/>
      <c r="D32" s="50"/>
      <c r="E32" s="54"/>
      <c r="F32" s="54"/>
      <c r="G32" s="54"/>
      <c r="H32" s="54"/>
      <c r="I32" s="54"/>
      <c r="J32" s="50"/>
      <c r="K32" s="50"/>
    </row>
    <row r="33" spans="1:12">
      <c r="A33" s="50"/>
      <c r="B33" s="50"/>
      <c r="C33" s="50"/>
      <c r="D33" s="50"/>
      <c r="E33" s="50"/>
      <c r="F33" s="50"/>
      <c r="G33" s="54"/>
      <c r="H33" s="54"/>
      <c r="I33" s="54"/>
      <c r="J33" s="50"/>
      <c r="K33" s="50"/>
    </row>
    <row r="34" spans="1:12">
      <c r="A34" s="50"/>
      <c r="B34" s="50"/>
      <c r="C34" s="50"/>
      <c r="D34" s="50"/>
      <c r="E34" s="50"/>
      <c r="F34" s="50"/>
      <c r="G34" s="54"/>
      <c r="H34" s="54"/>
      <c r="I34" s="54"/>
      <c r="J34" s="50"/>
      <c r="K34" s="50"/>
    </row>
    <row r="35" spans="1:12">
      <c r="A35" s="50"/>
      <c r="B35" s="50"/>
      <c r="C35" s="50"/>
      <c r="D35" s="50"/>
      <c r="E35" s="50"/>
      <c r="F35" s="50"/>
      <c r="G35" s="54"/>
      <c r="H35" s="54"/>
      <c r="I35" s="54"/>
      <c r="J35" s="50"/>
      <c r="K35" s="50"/>
    </row>
    <row r="36" spans="1:12">
      <c r="A36" s="59" t="s">
        <v>107</v>
      </c>
      <c r="B36" s="60"/>
      <c r="C36" s="60"/>
      <c r="D36" s="60"/>
      <c r="E36" s="60"/>
      <c r="F36" s="60"/>
      <c r="G36" s="61"/>
      <c r="H36" s="61"/>
      <c r="I36" s="61"/>
      <c r="J36" s="60"/>
      <c r="K36" s="60"/>
    </row>
    <row r="37" spans="1:12" ht="16.5" thickBot="1">
      <c r="A37" s="50"/>
      <c r="B37" s="50"/>
      <c r="C37" s="66"/>
      <c r="D37" s="55"/>
      <c r="E37" s="53"/>
      <c r="F37" s="53"/>
      <c r="G37" s="55"/>
      <c r="H37" s="56"/>
      <c r="I37" s="56"/>
      <c r="J37" s="50"/>
      <c r="K37" s="50"/>
    </row>
    <row r="38" spans="1:12" ht="22.5">
      <c r="A38" s="382" t="s">
        <v>94</v>
      </c>
      <c r="B38" s="385" t="s">
        <v>95</v>
      </c>
      <c r="C38" s="211" t="s">
        <v>108</v>
      </c>
      <c r="D38" s="211" t="s">
        <v>96</v>
      </c>
      <c r="E38" s="211" t="s">
        <v>97</v>
      </c>
      <c r="F38" s="211" t="s">
        <v>109</v>
      </c>
      <c r="G38" s="211" t="s">
        <v>99</v>
      </c>
      <c r="H38" s="385" t="s">
        <v>137</v>
      </c>
      <c r="I38" s="385" t="s">
        <v>101</v>
      </c>
      <c r="J38" s="385" t="s">
        <v>100</v>
      </c>
      <c r="K38" s="385" t="s">
        <v>102</v>
      </c>
      <c r="L38" s="388" t="s">
        <v>4</v>
      </c>
    </row>
    <row r="39" spans="1:12">
      <c r="A39" s="383"/>
      <c r="B39" s="386"/>
      <c r="C39" s="212" t="s">
        <v>110</v>
      </c>
      <c r="D39" s="212" t="s">
        <v>103</v>
      </c>
      <c r="E39" s="212" t="s">
        <v>104</v>
      </c>
      <c r="F39" s="212" t="s">
        <v>104</v>
      </c>
      <c r="G39" s="212" t="s">
        <v>105</v>
      </c>
      <c r="H39" s="386"/>
      <c r="I39" s="386"/>
      <c r="J39" s="386"/>
      <c r="K39" s="386"/>
      <c r="L39" s="389"/>
    </row>
    <row r="40" spans="1:12" ht="32.25" customHeight="1" thickBot="1">
      <c r="A40" s="384"/>
      <c r="B40" s="387"/>
      <c r="C40" s="213"/>
      <c r="D40" s="213" t="s">
        <v>106</v>
      </c>
      <c r="E40" s="213" t="s">
        <v>106</v>
      </c>
      <c r="F40" s="213" t="s">
        <v>106</v>
      </c>
      <c r="G40" s="213"/>
      <c r="H40" s="387"/>
      <c r="I40" s="387"/>
      <c r="J40" s="387"/>
      <c r="K40" s="387"/>
      <c r="L40" s="390"/>
    </row>
    <row r="41" spans="1:12" ht="76.5">
      <c r="A41" s="117" t="s">
        <v>114</v>
      </c>
      <c r="B41" s="73" t="s">
        <v>115</v>
      </c>
      <c r="C41" s="115">
        <v>0</v>
      </c>
      <c r="D41" s="115">
        <v>0</v>
      </c>
      <c r="E41" s="118">
        <v>0</v>
      </c>
      <c r="F41" s="118">
        <v>0</v>
      </c>
      <c r="G41" s="171">
        <v>0</v>
      </c>
      <c r="H41" s="119">
        <v>0</v>
      </c>
      <c r="I41" s="119">
        <v>0</v>
      </c>
      <c r="J41" s="119">
        <v>0</v>
      </c>
      <c r="K41" s="119">
        <v>0</v>
      </c>
      <c r="L41" s="74"/>
    </row>
    <row r="42" spans="1:12" ht="76.5">
      <c r="A42" s="117" t="s">
        <v>114</v>
      </c>
      <c r="B42" s="73" t="s">
        <v>115</v>
      </c>
      <c r="C42" s="115">
        <v>0</v>
      </c>
      <c r="D42" s="115">
        <v>0</v>
      </c>
      <c r="E42" s="118">
        <v>0</v>
      </c>
      <c r="F42" s="118">
        <v>0</v>
      </c>
      <c r="G42" s="171">
        <v>0</v>
      </c>
      <c r="H42" s="119">
        <v>0</v>
      </c>
      <c r="I42" s="119">
        <v>0</v>
      </c>
      <c r="J42" s="119">
        <v>0</v>
      </c>
      <c r="K42" s="119">
        <v>0</v>
      </c>
      <c r="L42" s="69"/>
    </row>
    <row r="43" spans="1:12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9"/>
    </row>
    <row r="44" spans="1:12" ht="15.75" thickBot="1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2"/>
    </row>
    <row r="48" spans="1:12">
      <c r="A48" s="369" t="s">
        <v>20</v>
      </c>
      <c r="B48" s="370"/>
      <c r="C48" s="51" t="s">
        <v>21</v>
      </c>
      <c r="D48" s="375" t="s">
        <v>141</v>
      </c>
      <c r="E48" s="376"/>
      <c r="F48" s="377" t="s">
        <v>22</v>
      </c>
      <c r="G48" s="51" t="s">
        <v>21</v>
      </c>
      <c r="H48" s="375" t="s">
        <v>139</v>
      </c>
      <c r="I48" s="376"/>
      <c r="J48" s="50"/>
      <c r="K48" s="50"/>
      <c r="L48" s="50"/>
    </row>
    <row r="49" spans="1:12">
      <c r="A49" s="371"/>
      <c r="B49" s="372"/>
      <c r="C49" s="51" t="s">
        <v>23</v>
      </c>
      <c r="D49" s="380"/>
      <c r="E49" s="381"/>
      <c r="F49" s="378"/>
      <c r="G49" s="51" t="s">
        <v>23</v>
      </c>
      <c r="H49" s="380"/>
      <c r="I49" s="381"/>
      <c r="J49" s="50"/>
      <c r="K49" s="50"/>
      <c r="L49" s="50"/>
    </row>
    <row r="50" spans="1:12">
      <c r="A50" s="373"/>
      <c r="B50" s="374"/>
      <c r="C50" s="51" t="s">
        <v>24</v>
      </c>
      <c r="D50" s="375" t="s">
        <v>138</v>
      </c>
      <c r="E50" s="376"/>
      <c r="F50" s="379"/>
      <c r="G50" s="51" t="s">
        <v>24</v>
      </c>
      <c r="H50" s="375" t="s">
        <v>138</v>
      </c>
      <c r="I50" s="376"/>
      <c r="J50" s="50"/>
      <c r="K50" s="50"/>
      <c r="L50" s="50"/>
    </row>
  </sheetData>
  <mergeCells count="31">
    <mergeCell ref="L38:L40"/>
    <mergeCell ref="K8:K10"/>
    <mergeCell ref="F9:F10"/>
    <mergeCell ref="K38:K40"/>
    <mergeCell ref="B8:B10"/>
    <mergeCell ref="G8:G10"/>
    <mergeCell ref="H8:H10"/>
    <mergeCell ref="I8:I10"/>
    <mergeCell ref="J8:J10"/>
    <mergeCell ref="J38:J40"/>
    <mergeCell ref="A8:A10"/>
    <mergeCell ref="A38:A40"/>
    <mergeCell ref="B38:B40"/>
    <mergeCell ref="H38:H40"/>
    <mergeCell ref="I38:I40"/>
    <mergeCell ref="A15:B17"/>
    <mergeCell ref="D15:E15"/>
    <mergeCell ref="F15:F17"/>
    <mergeCell ref="H15:I15"/>
    <mergeCell ref="D16:E16"/>
    <mergeCell ref="H16:I16"/>
    <mergeCell ref="D17:E17"/>
    <mergeCell ref="H17:I17"/>
    <mergeCell ref="A48:B50"/>
    <mergeCell ref="D48:E48"/>
    <mergeCell ref="F48:F50"/>
    <mergeCell ref="H48:I48"/>
    <mergeCell ref="D49:E49"/>
    <mergeCell ref="H49:I49"/>
    <mergeCell ref="D50:E50"/>
    <mergeCell ref="H50:I50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Aneksi-1</vt:lpstr>
      <vt:lpstr>Aneksi-2</vt:lpstr>
      <vt:lpstr>Aneksi -3</vt:lpstr>
      <vt:lpstr>Aneksi-4</vt:lpstr>
      <vt:lpstr> Aneksi-5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Hike</dc:creator>
  <cp:lastModifiedBy>Ornela Bejte</cp:lastModifiedBy>
  <cp:lastPrinted>2018-06-13T14:00:56Z</cp:lastPrinted>
  <dcterms:created xsi:type="dcterms:W3CDTF">2017-01-23T08:28:12Z</dcterms:created>
  <dcterms:modified xsi:type="dcterms:W3CDTF">2018-06-13T14:23:09Z</dcterms:modified>
</cp:coreProperties>
</file>