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715" activeTab="2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3'!$A$1:$S$20</definedName>
    <definedName name="_xlnm.Print_Area" localSheetId="2">'Aneksi nr. 4'!$A$1:$J$12</definedName>
    <definedName name="_xlnm.Print_Area" localSheetId="3">'Aneksi nr. 5'!$A$1:$L$25</definedName>
    <definedName name="_xlnm.Print_Area" localSheetId="0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<sst xmlns="http://schemas.openxmlformats.org/spreadsheetml/2006/main" count="204" uniqueCount="149">
  <si>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</si>
  <si>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</si>
  <si>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</si>
  <si>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</si>
  <si>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</si>
  <si>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</si>
  <si>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</si>
  <si>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</si>
  <si>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</si>
  <si>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</si>
  <si>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</si>
  <si>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</si>
  <si>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</si>
  <si>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</si>
  <si>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</si>
  <si>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</si>
  <si>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</si>
  <si>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</si>
  <si>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</si>
  <si>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</si>
  <si>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</si>
  <si>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</si>
  <si>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</si>
  <si>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</si>
  <si>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</si>
  <si>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</si>
  <si>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</si>
  <si>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</si>
  <si>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</si>
  <si>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</si>
  <si>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</si>
  <si>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</si>
  <si>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</si>
  <si>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</si>
  <si>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</si>
  <si>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</si>
  <si>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</si>
  <si>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</si>
  <si>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</si>
  <si>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</si>
  <si>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</si>
  <si>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</si>
  <si>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</si>
  <si>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</si>
  <si>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</si>
  <si>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</si>
  <si>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</si>
  <si>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</si>
  <si>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</si>
  <si>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</si>
  <si>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</si>
  <si>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</si>
  <si>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</si>
  <si>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</si>
  <si>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</si>
  <si>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</si>
  <si>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</si>
  <si>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</si>
  <si>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</si>
  <si>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</si>
  <si>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</si>
  <si>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</si>
  <si>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</si>
  <si>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**Treguesit e performancës/Produktet:</t>
  </si>
  <si>
    <t>Emertimi i Treguesit te Performances/Produktit</t>
  </si>
  <si>
    <t xml:space="preserve">Njësia matese </t>
  </si>
  <si>
    <t>A</t>
  </si>
  <si>
    <t>Treguesi i Performances .....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</si>
  <si>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</si>
  <si>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</si>
  <si>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</si>
  <si>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</si>
  <si>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</si>
  <si>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</si>
  <si>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</si>
  <si>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</si>
  <si>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</si>
  <si>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</si>
  <si>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</si>
  <si>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</si>
  <si>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</si>
  <si>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</si>
  <si>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</si>
  <si>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</si>
  <si>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</si>
  <si>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</si>
  <si>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</si>
  <si>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</si>
  <si>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</si>
  <si>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03310</t>
  </si>
  <si>
    <t>Drejtoria e Ndihmes Juridike Falas</t>
  </si>
  <si>
    <t>Ministria e Drejtesise</t>
  </si>
  <si>
    <t>Ndihma Juridike</t>
  </si>
  <si>
    <t>14</t>
  </si>
  <si>
    <t>Dhenia e ndihmes juridike paresore dhe dytesore</t>
  </si>
  <si>
    <t>Dhenia e ndihmes juridike per grate</t>
  </si>
  <si>
    <t>Të përmirësojë ofrimin e ndihmës juridike parësore dhe dytësore për personat që kërkojnë avokat në proceset penale, civile dhe administrative në përputhje me ligjin nr.111/2017</t>
  </si>
  <si>
    <t>Rritja e numrit të përfituesve të Ndihmës Juridike</t>
  </si>
  <si>
    <t>Dhënia e ndihmës juridike parësore dhe dytësore</t>
  </si>
  <si>
    <t>Dhënia e ndihmës juridike për gratë dhe vajzat në nevojë</t>
  </si>
  <si>
    <t>nr.personash</t>
  </si>
  <si>
    <t>Buxheti 2020</t>
  </si>
  <si>
    <t>Plani i buxhetit viti 2020</t>
  </si>
  <si>
    <t>i vitit paraardhes
Viti 2020</t>
  </si>
  <si>
    <t>Plan                   Viti 2021</t>
  </si>
  <si>
    <t>Plan Fillestar Viti 2021</t>
  </si>
  <si>
    <t>Plan i Rishikuar Viti 2021</t>
  </si>
  <si>
    <t>Pajisje elektronike te blera</t>
  </si>
  <si>
    <t>cope</t>
  </si>
  <si>
    <t>Pajisje zyre te blera</t>
  </si>
  <si>
    <t xml:space="preserve">Objektivi 1.2 </t>
  </si>
  <si>
    <t>Blerje pajisje elektronike</t>
  </si>
  <si>
    <t>..............</t>
  </si>
  <si>
    <t>Pajisje eletronike</t>
  </si>
  <si>
    <t>Objektivi 1.3</t>
  </si>
  <si>
    <t>Blerje pajisje zyre</t>
  </si>
  <si>
    <t>Pajisje zyre të blera(TV, mbajtese TV, ekran për projektor, telefona)</t>
  </si>
  <si>
    <t>Sasia Faktike (v.2020)</t>
  </si>
  <si>
    <t>Shpenzimet 
(v.2020)</t>
  </si>
  <si>
    <t>Kosto per Njesi (v.2020)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</si>
  <si>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2021)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</si>
  <si>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2021)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</si>
  <si>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2021)</t>
    </r>
  </si>
  <si>
    <t>DNJF është në proces prokurimi për blerjen e pajisjeve të zyrës.</t>
  </si>
  <si>
    <t xml:space="preserve">Produkti është realizuar në masën 56%. Janë blerë pajisjet elektronike sipas kërkesave të secilës drejtori. </t>
  </si>
  <si>
    <t>Niveli faktik i  vitit 2020</t>
  </si>
  <si>
    <t>Niveli i planifikuar ne vitin 2021</t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</si>
  <si>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(Katermujori i pare i vitit 2021</t>
    </r>
    <r>
      <rPr>
        <b/>
        <sz val="8"/>
        <rFont val="Arial"/>
        <family val="2"/>
      </rPr>
      <t>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</si>
  <si>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(Katermujori i pare i vitit 2021</t>
    </r>
    <r>
      <rPr>
        <b/>
        <sz val="8"/>
        <rFont val="Arial"/>
        <family val="2"/>
      </rPr>
      <t>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</si>
  <si>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(Katermujori i pare i vitit 2021</t>
    </r>
    <r>
      <rPr>
        <b/>
        <sz val="8"/>
        <rFont val="Arial"/>
        <family val="2"/>
      </rPr>
      <t>)</t>
    </r>
  </si>
  <si>
    <t>Periudha e Raportimit: Katërmujori i pare i vitit 2021</t>
  </si>
  <si>
    <t>Niveli faktik ne fund te katermujorit te pare 2021</t>
  </si>
  <si>
    <t>91406AA</t>
  </si>
  <si>
    <t>91406AB</t>
  </si>
  <si>
    <t>18AR501</t>
  </si>
  <si>
    <t>Buxheti 2021</t>
  </si>
  <si>
    <t>Plani i buxhetit viti 2021</t>
  </si>
  <si>
    <t>Të gjithë aktivet e planifikuara si sasi në PBA janë blerë nga DNJF.</t>
  </si>
  <si>
    <t>18AR502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</si>
  <si>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katermujorit te vitit 2021)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</si>
  <si>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 xml:space="preserve"> te katermujorit te vitit 2021)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</si>
  <si>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katermujorit te vitit 2021)</t>
    </r>
  </si>
  <si>
    <t>Niveli i rishikuar ne katermujorin e vitit 2021</t>
  </si>
  <si>
    <t>Produkti është realizuar në masën 56%. Janë blerë pajisjet elektronike sipas kërkesave të secilës drejtori. Fondet e mbetura do te rialokohen për tu përdorur për blerjen e sistemit të kamerave për Qendrat e ndihmës parësore.</t>
  </si>
  <si>
    <t xml:space="preserve">Realizim në masën 86% nga planifikimi katërmujor. Kjo edhe falë njohjes së qytetarëve me ligjin nëpërmjet aktiviteteve ndërgjegjësuese të ndërmarra nga drejtoria </t>
  </si>
  <si>
    <t>Realizim në masën 92% nga planifikimi katërmujor. Kjo edhe falë njohjes së qytetarëve me ligjin nëpërmjet aktiviteteve ndërgjegjësuese të ndërmarra nga drejtoria</t>
  </si>
  <si>
    <t>Në terma të sasisë produkti është realizuar në masën 86% kurse në terma të kostos produkti është realizuar në masën 48%.  Kjo për faktin se një vendim gjyqësor për dhënie ndihme juridike zgjat në kohë dhe likujdimi i avokatëve bëhet në momentin që vendimi merr formë të prerë.</t>
  </si>
  <si>
    <t>Në terma të sasisë produkti është realizuar në masën 92% kurse në terma të kostos produkti është realizuar në masën 50%.  Kjo për faktin se një vendim gjyqësor për dhënie ndihme juridike zgjat në kohë dhe likujdimi i avokatëve bëhet në momentin që vendimi merr formë të prerë.</t>
  </si>
  <si>
    <t>Produktet janë realizuar në nivel mbi mesataren. Numri i rasteve të trajtuara për ndihmë juridike parësore dhe dytësore ka ardhur në rritje falë edhe aktiviteteve ndërgjegjësuese, por edhe njohjes së qytetarëve me ligjin për ndihmën juridike.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</si>
</sst>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_-* #,##0_-;\-* #,##0_-;_-* &quot;-&quot;_-;_-@_-"/>
    <numFmt numFmtId="195" formatCode="_-* #,##0.00_-;\-* #,##0.00_-;_-* &quot;-&quot;??_-;_-@_-"/>
    <numFmt numFmtId="196" formatCode="0.0%"/>
    <numFmt numFmtId="197" formatCode="0_);\(0\)"/>
    <numFmt numFmtId="198" formatCode="0.0"/>
    <numFmt numFmtId="199" formatCode="#,##0.0000"/>
    <numFmt numFmtId="200" formatCode="#,##0.000"/>
    <numFmt numFmtId="201" formatCode="&quot;   &quot;@"/>
    <numFmt numFmtId="202" formatCode="&quot;      &quot;@"/>
    <numFmt numFmtId="203" formatCode="&quot;         &quot;@"/>
    <numFmt numFmtId="204" formatCode="&quot;            &quot;@"/>
    <numFmt numFmtId="205" formatCode="&quot;               &quot;@"/>
    <numFmt numFmtId="206" formatCode="_([$€]* #,##0.00_);_([$€]* \(#,##0.00\);_([$€]* &quot;-&quot;??_);_(@_)"/>
    <numFmt numFmtId="207" formatCode="[&gt;=0.05]#,##0.0;[&lt;=-0.05]\-#,##0.0;?0.0"/>
    <numFmt numFmtId="208" formatCode="[Black]#,##0.0;[Black]\-#,##0.0;;"/>
    <numFmt numFmtId="209" formatCode="[Black][&gt;0.05]#,##0.0;[Black][&lt;-0.05]\-#,##0.0;;"/>
    <numFmt numFmtId="210" formatCode="[Black][&gt;0.5]#,##0;[Black][&lt;-0.5]\-#,##0;;"/>
    <numFmt numFmtId="211" formatCode="General\ \ \ \ \ \ "/>
    <numFmt numFmtId="212" formatCode="0.0\ \ \ \ \ \ \ \ "/>
    <numFmt numFmtId="213" formatCode="mmmm\ yyyy"/>
    <numFmt numFmtId="214" formatCode="#,##0\ &quot;Kč&quot;;\-#,##0\ &quot;Kč&quot;"/>
    <numFmt numFmtId="215" formatCode="#,##0.0____"/>
    <numFmt numFmtId="216" formatCode="\$#,##0.00\ ;\(\$#,##0.00\)"/>
    <numFmt numFmtId="217" formatCode="_-&quot;¢&quot;* #,##0_-;\-&quot;¢&quot;* #,##0_-;_-&quot;¢&quot;* &quot;-&quot;_-;_-@_-"/>
    <numFmt numFmtId="218" formatCode="_-&quot;¢&quot;* #,##0.00_-;\-&quot;¢&quot;* #,##0.00_-;_-&quot;¢&quot;* &quot;-&quot;??_-;_-@_-"/>
    <numFmt numFmtId="219" formatCode="&quot;£&quot;#,##0;\-&quot;£&quot;#,##0"/>
    <numFmt numFmtId="220" formatCode="&quot;£&quot;#,##0;[Red]\-&quot;£&quot;#,##0"/>
    <numFmt numFmtId="221" formatCode="&quot;£&quot;#,##0.00;\-&quot;£&quot;#,##0.00"/>
    <numFmt numFmtId="222" formatCode="&quot;£&quot;#,##0.00;[Red]\-&quot;£&quot;#,##0.00"/>
    <numFmt numFmtId="223" formatCode="_-&quot;£&quot;* #,##0_-;\-&quot;£&quot;* #,##0_-;_-&quot;£&quot;* &quot;-&quot;_-;_-@_-"/>
    <numFmt numFmtId="224" formatCode="_-&quot;£&quot;* #,##0.00_-;\-&quot;£&quot;* #,##0.00_-;_-&quot;£&quot;* &quot;-&quot;??_-;_-@_-"/>
    <numFmt numFmtId="225" formatCode="#,##0;[Red]#,##0"/>
    <numFmt numFmtId="226" formatCode="_-* #,##0.0_L_e_k_-;\-* #,##0.0_L_e_k_-;_-* &quot;-&quot;??_L_e_k_-;_-@_-"/>
    <numFmt numFmtId="227" formatCode="_-* #,##0_L_e_k_-;\-* #,##0_L_e_k_-;_-* &quot;-&quot;??_L_e_k_-;_-@_-"/>
  </numFmts>
  <fonts count="8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i/>
      <sz val="10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5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200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6" fontId="0" fillId="0" borderId="0" applyFont="0" applyFill="0" applyBorder="0" applyAlignment="0" applyProtection="0"/>
    <xf numFmtId="196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4" fontId="17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7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7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5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11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2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3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8" fontId="10" fillId="0" borderId="0">
      <alignment horizontal="right"/>
      <protection/>
    </xf>
    <xf numFmtId="0" fontId="44" fillId="0" borderId="0" applyProtection="0">
      <alignment/>
    </xf>
    <xf numFmtId="216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26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71" fillId="0" borderId="18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71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74" fillId="26" borderId="19" xfId="0" applyFont="1" applyFill="1" applyBorder="1" applyAlignment="1">
      <alignment horizontal="center"/>
    </xf>
    <xf numFmtId="0" fontId="71" fillId="28" borderId="15" xfId="0" applyFont="1" applyFill="1" applyBorder="1" applyAlignment="1">
      <alignment horizontal="center"/>
    </xf>
    <xf numFmtId="185" fontId="71" fillId="28" borderId="9" xfId="0" applyNumberFormat="1" applyFont="1" applyFill="1" applyBorder="1" applyAlignment="1">
      <alignment horizontal="center"/>
    </xf>
    <xf numFmtId="185" fontId="71" fillId="28" borderId="22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85" fontId="71" fillId="29" borderId="25" xfId="0" applyNumberFormat="1" applyFont="1" applyFill="1" applyBorder="1" applyAlignment="1">
      <alignment horizontal="center"/>
    </xf>
    <xf numFmtId="0" fontId="74" fillId="26" borderId="15" xfId="0" applyFont="1" applyFill="1" applyBorder="1" applyAlignment="1">
      <alignment horizontal="center"/>
    </xf>
    <xf numFmtId="185" fontId="74" fillId="26" borderId="9" xfId="0" applyNumberFormat="1" applyFont="1" applyFill="1" applyBorder="1" applyAlignment="1">
      <alignment horizontal="center"/>
    </xf>
    <xf numFmtId="185" fontId="71" fillId="26" borderId="22" xfId="0" applyNumberFormat="1" applyFont="1" applyFill="1" applyBorder="1" applyAlignment="1">
      <alignment horizontal="center"/>
    </xf>
    <xf numFmtId="0" fontId="77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185" fontId="4" fillId="27" borderId="9" xfId="0" applyNumberFormat="1" applyFont="1" applyFill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2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19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2" xfId="0" applyNumberFormat="1" applyFont="1" applyFill="1" applyBorder="1" applyAlignment="1">
      <alignment horizontal="center" vertical="center"/>
    </xf>
    <xf numFmtId="0" fontId="8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7" fillId="0" borderId="0" xfId="0" applyFont="1" applyAlignment="1">
      <alignment horizontal="left"/>
    </xf>
    <xf numFmtId="0" fontId="77" fillId="0" borderId="0" xfId="0" applyFont="1" applyAlignment="1">
      <alignment/>
    </xf>
    <xf numFmtId="0" fontId="82" fillId="0" borderId="27" xfId="0" applyFont="1" applyBorder="1" applyAlignment="1">
      <alignment horizontal="center" vertical="center" wrapText="1"/>
    </xf>
    <xf numFmtId="0" fontId="80" fillId="27" borderId="9" xfId="0" applyFont="1" applyFill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Border="1" applyAlignment="1">
      <alignment vertical="center"/>
      <protection/>
    </xf>
    <xf numFmtId="0" fontId="77" fillId="0" borderId="0" xfId="104" applyFont="1" applyFill="1" applyAlignment="1">
      <alignment vertical="center"/>
      <protection/>
    </xf>
    <xf numFmtId="0" fontId="72" fillId="0" borderId="0" xfId="104" applyFont="1" applyFill="1" applyAlignment="1">
      <alignment vertical="center"/>
      <protection/>
    </xf>
    <xf numFmtId="0" fontId="72" fillId="0" borderId="0" xfId="104" applyFont="1" applyFill="1" applyAlignment="1">
      <alignment horizontal="left" vertical="center"/>
      <protection/>
    </xf>
    <xf numFmtId="0" fontId="72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0" fillId="27" borderId="32" xfId="104" applyFill="1" applyBorder="1" applyAlignment="1">
      <alignment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80" fillId="0" borderId="9" xfId="0" applyFont="1" applyFill="1" applyBorder="1" applyAlignment="1">
      <alignment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85" fillId="0" borderId="17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85" fillId="0" borderId="35" xfId="0" applyFont="1" applyBorder="1" applyAlignment="1">
      <alignment horizontal="center" vertical="center" wrapText="1"/>
    </xf>
    <xf numFmtId="0" fontId="80" fillId="0" borderId="36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37" xfId="0" applyFont="1" applyFill="1" applyBorder="1" applyAlignment="1">
      <alignment horizontal="center" vertical="center" wrapText="1"/>
    </xf>
    <xf numFmtId="0" fontId="80" fillId="27" borderId="15" xfId="0" applyFont="1" applyFill="1" applyBorder="1" applyAlignment="1">
      <alignment horizontal="center" vertical="center" wrapText="1"/>
    </xf>
    <xf numFmtId="0" fontId="86" fillId="0" borderId="38" xfId="0" applyFont="1" applyBorder="1" applyAlignment="1">
      <alignment horizontal="center" vertical="center" wrapText="1"/>
    </xf>
    <xf numFmtId="0" fontId="86" fillId="27" borderId="39" xfId="0" applyFont="1" applyFill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 vertical="center"/>
    </xf>
    <xf numFmtId="185" fontId="71" fillId="29" borderId="2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4" fillId="27" borderId="43" xfId="0" applyFont="1" applyFill="1" applyBorder="1" applyAlignment="1">
      <alignment horizontal="center"/>
    </xf>
    <xf numFmtId="0" fontId="4" fillId="27" borderId="44" xfId="0" applyFont="1" applyFill="1" applyBorder="1" applyAlignment="1">
      <alignment horizontal="center"/>
    </xf>
    <xf numFmtId="0" fontId="4" fillId="27" borderId="45" xfId="0" applyFont="1" applyFill="1" applyBorder="1" applyAlignment="1">
      <alignment horizontal="center"/>
    </xf>
    <xf numFmtId="185" fontId="4" fillId="27" borderId="44" xfId="0" applyNumberFormat="1" applyFont="1" applyFill="1" applyBorder="1" applyAlignment="1">
      <alignment horizontal="center" vertical="center"/>
    </xf>
    <xf numFmtId="0" fontId="4" fillId="27" borderId="46" xfId="0" applyFont="1" applyFill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82" fillId="0" borderId="0" xfId="0" applyFont="1" applyAlignment="1">
      <alignment horizontal="center"/>
    </xf>
    <xf numFmtId="0" fontId="3" fillId="0" borderId="47" xfId="0" applyFont="1" applyFill="1" applyBorder="1" applyAlignment="1">
      <alignment horizontal="center" vertical="center" wrapText="1"/>
    </xf>
    <xf numFmtId="0" fontId="4" fillId="27" borderId="48" xfId="0" applyFont="1" applyFill="1" applyBorder="1" applyAlignment="1">
      <alignment horizontal="center"/>
    </xf>
    <xf numFmtId="0" fontId="4" fillId="27" borderId="4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27" borderId="51" xfId="0" applyFont="1" applyFill="1" applyBorder="1" applyAlignment="1">
      <alignment horizontal="center" vertical="center"/>
    </xf>
    <xf numFmtId="3" fontId="0" fillId="27" borderId="48" xfId="0" applyNumberFormat="1" applyFont="1" applyFill="1" applyBorder="1" applyAlignment="1">
      <alignment horizontal="center" vertical="center"/>
    </xf>
    <xf numFmtId="3" fontId="0" fillId="26" borderId="43" xfId="0" applyNumberFormat="1" applyFont="1" applyFill="1" applyBorder="1" applyAlignment="1">
      <alignment horizontal="center" vertical="center"/>
    </xf>
    <xf numFmtId="0" fontId="86" fillId="0" borderId="52" xfId="0" applyFont="1" applyBorder="1" applyAlignment="1">
      <alignment horizontal="center"/>
    </xf>
    <xf numFmtId="0" fontId="86" fillId="0" borderId="53" xfId="0" applyFont="1" applyBorder="1" applyAlignment="1">
      <alignment horizontal="center"/>
    </xf>
    <xf numFmtId="0" fontId="86" fillId="0" borderId="0" xfId="0" applyFont="1" applyAlignment="1">
      <alignment horizontal="center" vertical="center" wrapText="1"/>
    </xf>
    <xf numFmtId="3" fontId="0" fillId="26" borderId="48" xfId="0" applyNumberFormat="1" applyFont="1" applyFill="1" applyBorder="1" applyAlignment="1">
      <alignment horizontal="center" vertical="center"/>
    </xf>
    <xf numFmtId="0" fontId="3" fillId="27" borderId="9" xfId="0" applyFont="1" applyFill="1" applyBorder="1" applyAlignment="1" quotePrefix="1">
      <alignment horizontal="center" vertical="center"/>
    </xf>
    <xf numFmtId="0" fontId="68" fillId="27" borderId="35" xfId="0" applyFont="1" applyFill="1" applyBorder="1" applyAlignment="1" quotePrefix="1">
      <alignment horizontal="center" vertical="center" wrapText="1"/>
    </xf>
    <xf numFmtId="1" fontId="0" fillId="27" borderId="9" xfId="104" applyNumberFormat="1" applyFill="1" applyBorder="1" applyAlignment="1">
      <alignment vertical="center" wrapText="1"/>
      <protection/>
    </xf>
    <xf numFmtId="1" fontId="0" fillId="27" borderId="22" xfId="104" applyNumberFormat="1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/>
      <protection/>
    </xf>
    <xf numFmtId="179" fontId="0" fillId="27" borderId="31" xfId="53" applyFont="1" applyFill="1" applyBorder="1" applyAlignment="1">
      <alignment vertical="center" wrapText="1"/>
    </xf>
    <xf numFmtId="3" fontId="0" fillId="27" borderId="54" xfId="0" applyNumberFormat="1" applyFont="1" applyFill="1" applyBorder="1" applyAlignment="1">
      <alignment horizontal="center" vertical="center" wrapText="1"/>
    </xf>
    <xf numFmtId="0" fontId="9" fillId="27" borderId="39" xfId="0" applyFont="1" applyFill="1" applyBorder="1" applyAlignment="1">
      <alignment horizontal="center" vertical="center" wrapText="1"/>
    </xf>
    <xf numFmtId="9" fontId="0" fillId="27" borderId="54" xfId="0" applyNumberFormat="1" applyFont="1" applyFill="1" applyBorder="1" applyAlignment="1">
      <alignment horizontal="center" vertical="center" wrapText="1"/>
    </xf>
    <xf numFmtId="0" fontId="3" fillId="27" borderId="55" xfId="0" applyFont="1" applyFill="1" applyBorder="1" applyAlignment="1">
      <alignment horizontal="center" vertical="center"/>
    </xf>
    <xf numFmtId="0" fontId="0" fillId="27" borderId="56" xfId="0" applyFont="1" applyFill="1" applyBorder="1" applyAlignment="1">
      <alignment horizontal="center" vertical="center"/>
    </xf>
    <xf numFmtId="3" fontId="0" fillId="27" borderId="57" xfId="0" applyNumberFormat="1" applyFont="1" applyFill="1" applyBorder="1" applyAlignment="1">
      <alignment horizontal="center" vertical="center"/>
    </xf>
    <xf numFmtId="3" fontId="0" fillId="27" borderId="44" xfId="0" applyNumberFormat="1" applyFont="1" applyFill="1" applyBorder="1" applyAlignment="1">
      <alignment horizontal="center" vertical="center"/>
    </xf>
    <xf numFmtId="3" fontId="0" fillId="26" borderId="58" xfId="0" applyNumberFormat="1" applyFont="1" applyFill="1" applyBorder="1" applyAlignment="1">
      <alignment horizontal="center" vertical="center"/>
    </xf>
    <xf numFmtId="3" fontId="0" fillId="26" borderId="57" xfId="0" applyNumberFormat="1" applyFont="1" applyFill="1" applyBorder="1" applyAlignment="1">
      <alignment horizontal="center" vertical="center"/>
    </xf>
    <xf numFmtId="3" fontId="0" fillId="26" borderId="5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2" fillId="27" borderId="9" xfId="0" applyFont="1" applyFill="1" applyBorder="1" applyAlignment="1">
      <alignment horizontal="center" vertical="center" wrapText="1"/>
    </xf>
    <xf numFmtId="0" fontId="80" fillId="27" borderId="25" xfId="0" applyFont="1" applyFill="1" applyBorder="1" applyAlignment="1">
      <alignment horizontal="center" vertical="center" wrapText="1"/>
    </xf>
    <xf numFmtId="3" fontId="0" fillId="27" borderId="61" xfId="0" applyNumberFormat="1" applyFont="1" applyFill="1" applyBorder="1" applyAlignment="1">
      <alignment horizontal="center" vertical="center" wrapText="1"/>
    </xf>
    <xf numFmtId="185" fontId="4" fillId="27" borderId="9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71" fillId="29" borderId="65" xfId="0" applyFont="1" applyFill="1" applyBorder="1" applyAlignment="1">
      <alignment horizontal="center" vertical="center"/>
    </xf>
    <xf numFmtId="0" fontId="71" fillId="29" borderId="6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6" fillId="26" borderId="67" xfId="0" applyFont="1" applyFill="1" applyBorder="1" applyAlignment="1">
      <alignment horizontal="center" vertical="center" wrapText="1"/>
    </xf>
    <xf numFmtId="0" fontId="86" fillId="26" borderId="48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88" fillId="0" borderId="70" xfId="0" applyFont="1" applyBorder="1" applyAlignment="1">
      <alignment horizontal="center"/>
    </xf>
    <xf numFmtId="0" fontId="50" fillId="0" borderId="70" xfId="0" applyFont="1" applyBorder="1" applyAlignment="1">
      <alignment horizont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86" fillId="26" borderId="74" xfId="0" applyFont="1" applyFill="1" applyBorder="1" applyAlignment="1">
      <alignment horizontal="center" vertical="center" wrapText="1"/>
    </xf>
    <xf numFmtId="0" fontId="86" fillId="26" borderId="75" xfId="0" applyFont="1" applyFill="1" applyBorder="1" applyAlignment="1">
      <alignment horizontal="center" vertical="center" wrapText="1"/>
    </xf>
    <xf numFmtId="0" fontId="86" fillId="0" borderId="76" xfId="0" applyFont="1" applyBorder="1" applyAlignment="1">
      <alignment horizontal="center"/>
    </xf>
    <xf numFmtId="0" fontId="86" fillId="0" borderId="77" xfId="0" applyFont="1" applyBorder="1" applyAlignment="1">
      <alignment horizontal="center"/>
    </xf>
    <xf numFmtId="0" fontId="86" fillId="0" borderId="78" xfId="0" applyFont="1" applyBorder="1" applyAlignment="1">
      <alignment horizontal="center"/>
    </xf>
    <xf numFmtId="0" fontId="86" fillId="26" borderId="79" xfId="0" applyFont="1" applyFill="1" applyBorder="1" applyAlignment="1">
      <alignment horizontal="center" vertical="center" wrapText="1"/>
    </xf>
    <xf numFmtId="0" fontId="86" fillId="26" borderId="64" xfId="0" applyFont="1" applyFill="1" applyBorder="1" applyAlignment="1">
      <alignment horizontal="center" vertical="center" wrapText="1"/>
    </xf>
    <xf numFmtId="0" fontId="85" fillId="0" borderId="51" xfId="0" applyFont="1" applyBorder="1" applyAlignment="1">
      <alignment horizontal="center" vertical="center" wrapText="1"/>
    </xf>
    <xf numFmtId="0" fontId="85" fillId="0" borderId="9" xfId="0" applyFont="1" applyBorder="1" applyAlignment="1">
      <alignment horizontal="center" vertical="center" wrapText="1"/>
    </xf>
    <xf numFmtId="0" fontId="80" fillId="27" borderId="69" xfId="0" applyFont="1" applyFill="1" applyBorder="1" applyAlignment="1">
      <alignment horizontal="center" vertical="center" wrapText="1"/>
    </xf>
    <xf numFmtId="0" fontId="80" fillId="27" borderId="21" xfId="0" applyFont="1" applyFill="1" applyBorder="1" applyAlignment="1">
      <alignment horizontal="center" vertical="center" wrapText="1"/>
    </xf>
    <xf numFmtId="0" fontId="80" fillId="27" borderId="79" xfId="0" applyFont="1" applyFill="1" applyBorder="1" applyAlignment="1">
      <alignment horizontal="center" vertical="center" wrapText="1"/>
    </xf>
    <xf numFmtId="0" fontId="3" fillId="0" borderId="80" xfId="104" applyFont="1" applyFill="1" applyBorder="1" applyAlignment="1">
      <alignment horizontal="center" vertical="center" wrapText="1"/>
      <protection/>
    </xf>
    <xf numFmtId="0" fontId="3" fillId="0" borderId="60" xfId="104" applyFont="1" applyFill="1" applyBorder="1" applyAlignment="1">
      <alignment horizontal="center" vertical="center" wrapText="1"/>
      <protection/>
    </xf>
    <xf numFmtId="0" fontId="3" fillId="0" borderId="81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3" fillId="0" borderId="82" xfId="104" applyFont="1" applyFill="1" applyBorder="1" applyAlignment="1">
      <alignment horizontal="center" vertical="center" wrapText="1"/>
      <protection/>
    </xf>
    <xf numFmtId="0" fontId="3" fillId="0" borderId="63" xfId="104" applyFont="1" applyFill="1" applyBorder="1" applyAlignment="1">
      <alignment horizontal="center" vertical="center" wrapText="1"/>
      <protection/>
    </xf>
    <xf numFmtId="0" fontId="3" fillId="0" borderId="83" xfId="104" applyFont="1" applyFill="1" applyBorder="1" applyAlignment="1">
      <alignment horizontal="center" vertical="center" wrapText="1"/>
      <protection/>
    </xf>
    <xf numFmtId="0" fontId="0" fillId="27" borderId="34" xfId="104" applyFill="1" applyBorder="1" applyAlignment="1">
      <alignment vertical="center" wrapText="1"/>
      <protection/>
    </xf>
    <xf numFmtId="0" fontId="0" fillId="27" borderId="83" xfId="104" applyFill="1" applyBorder="1" applyAlignment="1">
      <alignment vertical="center" wrapText="1"/>
      <protection/>
    </xf>
    <xf numFmtId="0" fontId="3" fillId="27" borderId="9" xfId="0" applyFont="1" applyFill="1" applyBorder="1" applyAlignment="1">
      <alignment horizontal="center" vertical="center"/>
    </xf>
    <xf numFmtId="227" fontId="0" fillId="27" borderId="9" xfId="53" applyNumberFormat="1" applyFont="1" applyFill="1" applyBorder="1" applyAlignment="1">
      <alignment vertical="center" wrapText="1"/>
    </xf>
    <xf numFmtId="0" fontId="0" fillId="27" borderId="27" xfId="104" applyFill="1" applyBorder="1" applyAlignment="1">
      <alignment vertical="center" wrapText="1"/>
      <protection/>
    </xf>
    <xf numFmtId="0" fontId="3" fillId="27" borderId="69" xfId="0" applyFont="1" applyFill="1" applyBorder="1" applyAlignment="1">
      <alignment horizontal="center" vertical="center"/>
    </xf>
    <xf numFmtId="227" fontId="0" fillId="27" borderId="35" xfId="53" applyNumberFormat="1" applyFont="1" applyFill="1" applyBorder="1" applyAlignment="1">
      <alignment vertical="center" wrapText="1"/>
    </xf>
    <xf numFmtId="0" fontId="0" fillId="27" borderId="35" xfId="104" applyFill="1" applyBorder="1" applyAlignment="1">
      <alignment vertical="center" wrapText="1"/>
      <protection/>
    </xf>
    <xf numFmtId="3" fontId="0" fillId="27" borderId="23" xfId="0" applyNumberFormat="1" applyFont="1" applyFill="1" applyBorder="1" applyAlignment="1">
      <alignment horizontal="center" vertical="center" wrapText="1"/>
    </xf>
    <xf numFmtId="3" fontId="0" fillId="27" borderId="22" xfId="0" applyNumberFormat="1" applyFont="1" applyFill="1" applyBorder="1" applyAlignment="1">
      <alignment horizontal="center" vertical="center" wrapText="1"/>
    </xf>
    <xf numFmtId="0" fontId="85" fillId="0" borderId="84" xfId="0" applyFont="1" applyBorder="1" applyAlignment="1">
      <alignment horizontal="center" vertical="center" wrapText="1"/>
    </xf>
    <xf numFmtId="0" fontId="81" fillId="27" borderId="15" xfId="0" applyFont="1" applyFill="1" applyBorder="1" applyAlignment="1">
      <alignment horizontal="center" vertical="center" wrapText="1"/>
    </xf>
    <xf numFmtId="0" fontId="80" fillId="0" borderId="5" xfId="0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6" fillId="0" borderId="85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9" fontId="0" fillId="0" borderId="9" xfId="109" applyFont="1" applyFill="1" applyBorder="1" applyAlignment="1">
      <alignment horizontal="center" vertical="center" wrapText="1"/>
    </xf>
    <xf numFmtId="49" fontId="2" fillId="27" borderId="9" xfId="0" applyNumberFormat="1" applyFont="1" applyFill="1" applyBorder="1" applyAlignment="1">
      <alignment horizontal="center" vertical="center"/>
    </xf>
    <xf numFmtId="0" fontId="80" fillId="27" borderId="9" xfId="0" applyFont="1" applyFill="1" applyBorder="1" applyAlignment="1">
      <alignment horizontal="center" vertical="center" wrapText="1"/>
    </xf>
    <xf numFmtId="3" fontId="2" fillId="27" borderId="9" xfId="0" applyNumberFormat="1" applyFont="1" applyFill="1" applyBorder="1" applyAlignment="1">
      <alignment horizontal="center" vertical="center"/>
    </xf>
    <xf numFmtId="9" fontId="0" fillId="26" borderId="9" xfId="109" applyFont="1" applyFill="1" applyBorder="1" applyAlignment="1">
      <alignment horizontal="center" vertical="center" wrapText="1"/>
    </xf>
    <xf numFmtId="9" fontId="0" fillId="26" borderId="9" xfId="109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3" fillId="0" borderId="81" xfId="0" applyFont="1" applyBorder="1" applyAlignment="1">
      <alignment horizontal="center" vertical="center" wrapText="1"/>
    </xf>
    <xf numFmtId="0" fontId="80" fillId="0" borderId="86" xfId="0" applyFont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 vertical="center" wrapText="1"/>
    </xf>
    <xf numFmtId="9" fontId="0" fillId="26" borderId="25" xfId="109" applyFont="1" applyFill="1" applyBorder="1" applyAlignment="1">
      <alignment horizontal="center" vertical="center" wrapText="1"/>
    </xf>
    <xf numFmtId="9" fontId="0" fillId="27" borderId="87" xfId="0" applyNumberFormat="1" applyFont="1" applyFill="1" applyBorder="1" applyAlignment="1">
      <alignment horizontal="center" vertical="center" wrapText="1"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1" customWidth="1"/>
  </cols>
  <sheetData>
    <row r="2" spans="1:9" s="14" customFormat="1" ht="15.75">
      <c r="A2" s="61" t="s">
        <v>78</v>
      </c>
      <c r="D2" s="19"/>
      <c r="E2" s="19"/>
      <c r="F2" s="19"/>
      <c r="G2" s="19"/>
      <c r="H2" s="19"/>
      <c r="I2" s="34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5" t="s">
        <v>47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6"/>
      <c r="J4" s="29"/>
    </row>
    <row r="5" spans="1:10" ht="12.75">
      <c r="A5" s="17" t="s">
        <v>22</v>
      </c>
      <c r="B5" s="63" t="s">
        <v>91</v>
      </c>
      <c r="C5" s="151"/>
      <c r="D5" s="151"/>
      <c r="E5" s="151"/>
      <c r="F5" s="151"/>
      <c r="G5" s="152"/>
      <c r="H5" s="8" t="s">
        <v>23</v>
      </c>
      <c r="I5" s="50" t="s">
        <v>93</v>
      </c>
      <c r="J5" s="2"/>
    </row>
    <row r="6" spans="1:10" ht="12.75">
      <c r="A6" s="17" t="s">
        <v>1</v>
      </c>
      <c r="B6" s="63" t="s">
        <v>92</v>
      </c>
      <c r="C6" s="153"/>
      <c r="D6" s="153"/>
      <c r="E6" s="153"/>
      <c r="F6" s="153"/>
      <c r="G6" s="154"/>
      <c r="H6" s="8" t="s">
        <v>49</v>
      </c>
      <c r="I6" s="50" t="s">
        <v>89</v>
      </c>
      <c r="J6" s="2"/>
    </row>
    <row r="7" spans="1:10" s="44" customFormat="1" ht="12.75">
      <c r="A7" s="184" t="s">
        <v>79</v>
      </c>
      <c r="B7" s="193" t="s">
        <v>48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32</v>
      </c>
      <c r="H7" s="13" t="s">
        <v>70</v>
      </c>
      <c r="I7" s="37" t="s">
        <v>71</v>
      </c>
      <c r="J7" s="43"/>
    </row>
    <row r="8" spans="1:10" s="46" customFormat="1" ht="12.75">
      <c r="A8" s="185"/>
      <c r="B8" s="194"/>
      <c r="C8" s="10" t="s">
        <v>6</v>
      </c>
      <c r="D8" s="10" t="s">
        <v>24</v>
      </c>
      <c r="E8" s="10" t="s">
        <v>46</v>
      </c>
      <c r="F8" s="10" t="s">
        <v>46</v>
      </c>
      <c r="G8" s="10" t="s">
        <v>46</v>
      </c>
      <c r="H8" s="10" t="s">
        <v>6</v>
      </c>
      <c r="I8" s="187" t="s">
        <v>7</v>
      </c>
      <c r="J8" s="45"/>
    </row>
    <row r="9" spans="1:10" s="46" customFormat="1" ht="33.75">
      <c r="A9" s="186"/>
      <c r="B9" s="195"/>
      <c r="C9" s="11" t="s">
        <v>103</v>
      </c>
      <c r="D9" s="11" t="s">
        <v>104</v>
      </c>
      <c r="E9" s="11" t="s">
        <v>105</v>
      </c>
      <c r="F9" s="11" t="s">
        <v>106</v>
      </c>
      <c r="G9" s="11" t="s">
        <v>69</v>
      </c>
      <c r="H9" s="11" t="s">
        <v>68</v>
      </c>
      <c r="I9" s="188"/>
      <c r="J9" s="45"/>
    </row>
    <row r="10" spans="1:10" ht="12.75">
      <c r="A10" s="18">
        <v>600</v>
      </c>
      <c r="B10" s="4" t="s">
        <v>8</v>
      </c>
      <c r="C10" s="47">
        <v>10191.572</v>
      </c>
      <c r="D10" s="47">
        <v>21400</v>
      </c>
      <c r="E10" s="47">
        <v>21400</v>
      </c>
      <c r="F10" s="47">
        <v>21400</v>
      </c>
      <c r="G10" s="47">
        <v>7135.616</v>
      </c>
      <c r="H10" s="47">
        <v>5044.438</v>
      </c>
      <c r="I10" s="33">
        <f>H10-G10</f>
        <v>-2091.178</v>
      </c>
      <c r="J10" s="2"/>
    </row>
    <row r="11" spans="1:10" ht="12.75">
      <c r="A11" s="18">
        <v>601</v>
      </c>
      <c r="B11" s="4" t="s">
        <v>9</v>
      </c>
      <c r="C11" s="47">
        <v>1680.858</v>
      </c>
      <c r="D11" s="47">
        <v>3600</v>
      </c>
      <c r="E11" s="47">
        <v>3600</v>
      </c>
      <c r="F11" s="47">
        <v>3600</v>
      </c>
      <c r="G11" s="47">
        <v>1200</v>
      </c>
      <c r="H11" s="47">
        <v>833.043</v>
      </c>
      <c r="I11" s="33">
        <f aca="true" t="shared" si="0" ref="I11:I16">H11-G11</f>
        <v>-366.957</v>
      </c>
      <c r="J11" s="2"/>
    </row>
    <row r="12" spans="1:10" ht="12.75">
      <c r="A12" s="18">
        <v>602</v>
      </c>
      <c r="B12" s="4" t="s">
        <v>10</v>
      </c>
      <c r="C12" s="47">
        <v>5267.156</v>
      </c>
      <c r="D12" s="47">
        <v>40000</v>
      </c>
      <c r="E12" s="47">
        <v>40000</v>
      </c>
      <c r="F12" s="47">
        <v>39974</v>
      </c>
      <c r="G12" s="47">
        <v>13285.2</v>
      </c>
      <c r="H12" s="47">
        <v>2192.733</v>
      </c>
      <c r="I12" s="33">
        <f t="shared" si="0"/>
        <v>-11092.467</v>
      </c>
      <c r="J12" s="2"/>
    </row>
    <row r="13" spans="1:10" ht="12.75">
      <c r="A13" s="18">
        <v>603</v>
      </c>
      <c r="B13" s="4" t="s">
        <v>11</v>
      </c>
      <c r="C13" s="47"/>
      <c r="D13" s="47"/>
      <c r="E13" s="47"/>
      <c r="F13" s="47"/>
      <c r="G13" s="47"/>
      <c r="H13" s="47"/>
      <c r="I13" s="33">
        <f t="shared" si="0"/>
        <v>0</v>
      </c>
      <c r="J13" s="2"/>
    </row>
    <row r="14" spans="1:10" ht="12.75">
      <c r="A14" s="18">
        <v>604</v>
      </c>
      <c r="B14" s="4" t="s">
        <v>12</v>
      </c>
      <c r="C14" s="47"/>
      <c r="D14" s="47">
        <v>8000</v>
      </c>
      <c r="E14" s="47">
        <v>8000</v>
      </c>
      <c r="F14" s="47">
        <v>8000</v>
      </c>
      <c r="G14" s="183">
        <v>2688.796</v>
      </c>
      <c r="H14" s="47"/>
      <c r="I14" s="33">
        <f t="shared" si="0"/>
        <v>-2688.796</v>
      </c>
      <c r="J14" s="2"/>
    </row>
    <row r="15" spans="1:10" ht="12.75">
      <c r="A15" s="18">
        <v>605</v>
      </c>
      <c r="B15" s="4" t="s">
        <v>13</v>
      </c>
      <c r="C15" s="47"/>
      <c r="D15" s="47"/>
      <c r="E15" s="47"/>
      <c r="F15" s="47"/>
      <c r="G15" s="47"/>
      <c r="H15" s="47"/>
      <c r="I15" s="33">
        <f t="shared" si="0"/>
        <v>0</v>
      </c>
      <c r="J15" s="2"/>
    </row>
    <row r="16" spans="1:10" ht="12.75">
      <c r="A16" s="18">
        <v>606</v>
      </c>
      <c r="B16" s="4" t="s">
        <v>14</v>
      </c>
      <c r="C16" s="47"/>
      <c r="D16" s="47"/>
      <c r="E16" s="47"/>
      <c r="F16" s="47">
        <v>226</v>
      </c>
      <c r="G16" s="47">
        <v>226</v>
      </c>
      <c r="H16" s="47">
        <v>8</v>
      </c>
      <c r="I16" s="33">
        <f t="shared" si="0"/>
        <v>-218</v>
      </c>
      <c r="J16" s="2"/>
    </row>
    <row r="17" spans="1:10" s="56" customFormat="1" ht="12.75">
      <c r="A17" s="51" t="s">
        <v>15</v>
      </c>
      <c r="B17" s="58" t="s">
        <v>16</v>
      </c>
      <c r="C17" s="59">
        <f>SUM(C10:C16)</f>
        <v>17139.586</v>
      </c>
      <c r="D17" s="59">
        <f aca="true" t="shared" si="1" ref="D17:I17">SUM(D10:D16)</f>
        <v>73000</v>
      </c>
      <c r="E17" s="59">
        <f t="shared" si="1"/>
        <v>73000</v>
      </c>
      <c r="F17" s="59">
        <f t="shared" si="1"/>
        <v>73200</v>
      </c>
      <c r="G17" s="59">
        <f t="shared" si="1"/>
        <v>24535.611999999997</v>
      </c>
      <c r="H17" s="59">
        <f t="shared" si="1"/>
        <v>8078.214</v>
      </c>
      <c r="I17" s="60">
        <f t="shared" si="1"/>
        <v>-16457.398</v>
      </c>
      <c r="J17" s="55"/>
    </row>
    <row r="18" spans="1:10" ht="12.75">
      <c r="A18" s="18">
        <v>230</v>
      </c>
      <c r="B18" s="4" t="s">
        <v>17</v>
      </c>
      <c r="C18" s="47"/>
      <c r="D18" s="47"/>
      <c r="E18" s="47"/>
      <c r="F18" s="47"/>
      <c r="G18" s="47"/>
      <c r="H18" s="47"/>
      <c r="I18" s="33">
        <f>H18-G18</f>
        <v>0</v>
      </c>
      <c r="J18" s="2"/>
    </row>
    <row r="19" spans="1:10" ht="12.75">
      <c r="A19" s="18">
        <v>231</v>
      </c>
      <c r="B19" s="4" t="s">
        <v>18</v>
      </c>
      <c r="C19" s="47"/>
      <c r="D19" s="47">
        <v>2000</v>
      </c>
      <c r="E19" s="47"/>
      <c r="F19" s="47">
        <v>2000</v>
      </c>
      <c r="G19" s="47">
        <v>2000</v>
      </c>
      <c r="H19" s="47">
        <v>558</v>
      </c>
      <c r="I19" s="33">
        <f>H19-G19</f>
        <v>-1442</v>
      </c>
      <c r="J19" s="2"/>
    </row>
    <row r="20" spans="1:10" ht="12.75">
      <c r="A20" s="18">
        <v>232</v>
      </c>
      <c r="B20" s="4" t="s">
        <v>19</v>
      </c>
      <c r="C20" s="47"/>
      <c r="D20" s="47"/>
      <c r="E20" s="47"/>
      <c r="F20" s="47"/>
      <c r="G20" s="47"/>
      <c r="H20" s="47"/>
      <c r="I20" s="33">
        <f>H20-G20</f>
        <v>0</v>
      </c>
      <c r="J20" s="2"/>
    </row>
    <row r="21" spans="1:10" ht="12.75">
      <c r="A21" s="31" t="s">
        <v>20</v>
      </c>
      <c r="B21" s="42" t="s">
        <v>33</v>
      </c>
      <c r="C21" s="32">
        <f>SUM(C18:C20)</f>
        <v>0</v>
      </c>
      <c r="D21" s="32">
        <f aca="true" t="shared" si="2" ref="D21:I21">SUM(D18:D20)</f>
        <v>2000</v>
      </c>
      <c r="E21" s="32">
        <f t="shared" si="2"/>
        <v>0</v>
      </c>
      <c r="F21" s="32">
        <f t="shared" si="2"/>
        <v>2000</v>
      </c>
      <c r="G21" s="32">
        <f t="shared" si="2"/>
        <v>2000</v>
      </c>
      <c r="H21" s="32">
        <f t="shared" si="2"/>
        <v>558</v>
      </c>
      <c r="I21" s="38">
        <f t="shared" si="2"/>
        <v>-1442</v>
      </c>
      <c r="J21" s="2"/>
    </row>
    <row r="22" spans="1:10" ht="12.75">
      <c r="A22" s="18">
        <v>230</v>
      </c>
      <c r="B22" s="4" t="s">
        <v>17</v>
      </c>
      <c r="C22" s="48"/>
      <c r="D22" s="48"/>
      <c r="E22" s="48"/>
      <c r="F22" s="48"/>
      <c r="G22" s="48"/>
      <c r="H22" s="48"/>
      <c r="I22" s="33">
        <f>H22-G22</f>
        <v>0</v>
      </c>
      <c r="J22" s="2"/>
    </row>
    <row r="23" spans="1:10" ht="12.75">
      <c r="A23" s="18">
        <v>231</v>
      </c>
      <c r="B23" s="4" t="s">
        <v>18</v>
      </c>
      <c r="C23" s="48"/>
      <c r="D23" s="48"/>
      <c r="E23" s="48"/>
      <c r="F23" s="48"/>
      <c r="G23" s="48"/>
      <c r="H23" s="48"/>
      <c r="I23" s="33">
        <f>H23-G23</f>
        <v>0</v>
      </c>
      <c r="J23" s="2"/>
    </row>
    <row r="24" spans="1:10" ht="12.75">
      <c r="A24" s="18">
        <v>232</v>
      </c>
      <c r="B24" s="4" t="s">
        <v>19</v>
      </c>
      <c r="C24" s="48"/>
      <c r="D24" s="48"/>
      <c r="E24" s="48"/>
      <c r="F24" s="48"/>
      <c r="G24" s="48"/>
      <c r="H24" s="48"/>
      <c r="I24" s="33">
        <f>H24-G24</f>
        <v>0</v>
      </c>
      <c r="J24" s="2"/>
    </row>
    <row r="25" spans="1:10" ht="12.75">
      <c r="A25" s="31" t="s">
        <v>20</v>
      </c>
      <c r="B25" s="42" t="s">
        <v>34</v>
      </c>
      <c r="C25" s="32">
        <f>SUM(C22:C24)</f>
        <v>0</v>
      </c>
      <c r="D25" s="32">
        <f aca="true" t="shared" si="3" ref="D25:I25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8">
        <f t="shared" si="3"/>
        <v>0</v>
      </c>
      <c r="J25" s="2"/>
    </row>
    <row r="26" spans="1:10" s="56" customFormat="1" ht="12.75">
      <c r="A26" s="51" t="s">
        <v>21</v>
      </c>
      <c r="B26" s="52" t="s">
        <v>50</v>
      </c>
      <c r="C26" s="53">
        <f aca="true" t="shared" si="4" ref="C26:I26">C21+C25</f>
        <v>0</v>
      </c>
      <c r="D26" s="53">
        <f t="shared" si="4"/>
        <v>2000</v>
      </c>
      <c r="E26" s="53">
        <f t="shared" si="4"/>
        <v>0</v>
      </c>
      <c r="F26" s="53">
        <f t="shared" si="4"/>
        <v>2000</v>
      </c>
      <c r="G26" s="53">
        <f t="shared" si="4"/>
        <v>2000</v>
      </c>
      <c r="H26" s="53">
        <f t="shared" si="4"/>
        <v>558</v>
      </c>
      <c r="I26" s="54">
        <f t="shared" si="4"/>
        <v>-1442</v>
      </c>
      <c r="J26" s="55"/>
    </row>
    <row r="27" spans="1:9" ht="12.75">
      <c r="A27" s="189" t="s">
        <v>35</v>
      </c>
      <c r="B27" s="190"/>
      <c r="C27" s="21">
        <v>2512.908</v>
      </c>
      <c r="D27" s="21"/>
      <c r="E27" s="21"/>
      <c r="F27" s="21"/>
      <c r="G27" s="21">
        <v>5963.38</v>
      </c>
      <c r="H27" s="49">
        <v>3745.149</v>
      </c>
      <c r="I27" s="39"/>
    </row>
    <row r="28" spans="1:9" s="56" customFormat="1" ht="18.75" customHeight="1" thickBot="1">
      <c r="A28" s="191" t="s">
        <v>36</v>
      </c>
      <c r="B28" s="192"/>
      <c r="C28" s="57">
        <f aca="true" t="shared" si="5" ref="C28:I28">C17+C26+C27</f>
        <v>19652.494</v>
      </c>
      <c r="D28" s="57">
        <f t="shared" si="5"/>
        <v>75000</v>
      </c>
      <c r="E28" s="57">
        <f t="shared" si="5"/>
        <v>73000</v>
      </c>
      <c r="F28" s="57">
        <f t="shared" si="5"/>
        <v>75200</v>
      </c>
      <c r="G28" s="57">
        <f t="shared" si="5"/>
        <v>32498.992</v>
      </c>
      <c r="H28" s="57">
        <f t="shared" si="5"/>
        <v>12381.363</v>
      </c>
      <c r="I28" s="137">
        <f t="shared" si="5"/>
        <v>-17899.398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0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"/>
  <sheetViews>
    <sheetView zoomScale="90" zoomScaleNormal="90" zoomScalePageLayoutView="0" workbookViewId="0" topLeftCell="C13">
      <selection activeCell="H41" sqref="H41"/>
    </sheetView>
  </sheetViews>
  <sheetFormatPr defaultColWidth="9.140625" defaultRowHeight="12.75"/>
  <cols>
    <col min="1" max="1" width="14.00390625" style="0" customWidth="1"/>
    <col min="2" max="2" width="41.28125" style="0" bestFit="1" customWidth="1"/>
    <col min="3" max="3" width="17.421875" style="0" customWidth="1"/>
    <col min="4" max="4" width="14.140625" style="0" customWidth="1"/>
    <col min="5" max="5" width="17.140625" style="0" bestFit="1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72" customFormat="1" ht="15.75">
      <c r="A2" s="76" t="s">
        <v>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72" customFormat="1" ht="15.7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5">
      <c r="A4" s="81" t="s">
        <v>22</v>
      </c>
      <c r="B4" s="136" t="s">
        <v>91</v>
      </c>
      <c r="C4" s="80" t="s">
        <v>23</v>
      </c>
      <c r="D4" s="64">
        <v>14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5"/>
      <c r="B5" s="66"/>
      <c r="C5" s="66"/>
      <c r="D5" s="66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81" t="s">
        <v>1</v>
      </c>
      <c r="B6" s="136" t="s">
        <v>90</v>
      </c>
      <c r="C6" s="80" t="s">
        <v>49</v>
      </c>
      <c r="D6" s="162" t="s">
        <v>89</v>
      </c>
      <c r="E6" s="74"/>
      <c r="F6" s="73"/>
      <c r="G6" s="73"/>
      <c r="H6" s="73"/>
      <c r="I6" s="73"/>
      <c r="J6" s="73"/>
      <c r="K6" s="7"/>
      <c r="L6" s="7"/>
      <c r="M6" s="7"/>
      <c r="N6" s="7"/>
    </row>
    <row r="7" spans="1:2" ht="15.75" thickBot="1">
      <c r="A7" s="212"/>
      <c r="B7" s="213"/>
    </row>
    <row r="8" spans="1:19" s="160" customFormat="1" ht="16.5" thickBot="1">
      <c r="A8" s="158"/>
      <c r="B8" s="159" t="s">
        <v>47</v>
      </c>
      <c r="C8" s="159"/>
      <c r="D8" s="159"/>
      <c r="E8" s="159"/>
      <c r="F8" s="159" t="s">
        <v>81</v>
      </c>
      <c r="G8" s="159"/>
      <c r="H8" s="159"/>
      <c r="I8" s="159" t="s">
        <v>82</v>
      </c>
      <c r="J8" s="159"/>
      <c r="K8" s="159"/>
      <c r="L8" s="159" t="s">
        <v>83</v>
      </c>
      <c r="M8" s="159"/>
      <c r="N8" s="159"/>
      <c r="O8" s="159" t="s">
        <v>84</v>
      </c>
      <c r="P8" s="219" t="s">
        <v>88</v>
      </c>
      <c r="Q8" s="220"/>
      <c r="R8" s="221"/>
      <c r="S8" s="214" t="s">
        <v>25</v>
      </c>
    </row>
    <row r="9" spans="1:19" s="82" customFormat="1" ht="33" customHeight="1">
      <c r="A9" s="206" t="s">
        <v>0</v>
      </c>
      <c r="B9" s="208" t="s">
        <v>64</v>
      </c>
      <c r="C9" s="210" t="s">
        <v>65</v>
      </c>
      <c r="D9" s="200" t="s">
        <v>117</v>
      </c>
      <c r="E9" s="196" t="s">
        <v>118</v>
      </c>
      <c r="F9" s="202" t="s">
        <v>119</v>
      </c>
      <c r="G9" s="200" t="s">
        <v>120</v>
      </c>
      <c r="H9" s="196" t="s">
        <v>121</v>
      </c>
      <c r="I9" s="202" t="s">
        <v>122</v>
      </c>
      <c r="J9" s="200" t="s">
        <v>139</v>
      </c>
      <c r="K9" s="196" t="s">
        <v>140</v>
      </c>
      <c r="L9" s="202" t="s">
        <v>141</v>
      </c>
      <c r="M9" s="200" t="s">
        <v>128</v>
      </c>
      <c r="N9" s="196" t="s">
        <v>127</v>
      </c>
      <c r="O9" s="202" t="s">
        <v>129</v>
      </c>
      <c r="P9" s="198" t="s">
        <v>85</v>
      </c>
      <c r="Q9" s="222" t="s">
        <v>86</v>
      </c>
      <c r="R9" s="217" t="s">
        <v>87</v>
      </c>
      <c r="S9" s="215"/>
    </row>
    <row r="10" spans="1:19" s="82" customFormat="1" ht="33.75" customHeight="1">
      <c r="A10" s="207"/>
      <c r="B10" s="209"/>
      <c r="C10" s="211"/>
      <c r="D10" s="201"/>
      <c r="E10" s="197"/>
      <c r="F10" s="203"/>
      <c r="G10" s="201"/>
      <c r="H10" s="197"/>
      <c r="I10" s="203"/>
      <c r="J10" s="201"/>
      <c r="K10" s="197"/>
      <c r="L10" s="203"/>
      <c r="M10" s="201"/>
      <c r="N10" s="197"/>
      <c r="O10" s="203"/>
      <c r="P10" s="199"/>
      <c r="Q10" s="223"/>
      <c r="R10" s="218"/>
      <c r="S10" s="216"/>
    </row>
    <row r="11" spans="1:19" s="44" customFormat="1" ht="140.25" customHeight="1">
      <c r="A11" s="75" t="s">
        <v>132</v>
      </c>
      <c r="B11" s="68" t="s">
        <v>94</v>
      </c>
      <c r="C11" s="155" t="s">
        <v>100</v>
      </c>
      <c r="D11" s="156">
        <v>567</v>
      </c>
      <c r="E11" s="79">
        <v>11729.435</v>
      </c>
      <c r="F11" s="157">
        <f>E11/D11</f>
        <v>20.686834215167547</v>
      </c>
      <c r="G11" s="156">
        <v>2100</v>
      </c>
      <c r="H11" s="79">
        <v>40000</v>
      </c>
      <c r="I11" s="157">
        <f>H11/G11</f>
        <v>19.047619047619047</v>
      </c>
      <c r="J11" s="156">
        <v>851</v>
      </c>
      <c r="K11" s="79">
        <v>14285</v>
      </c>
      <c r="L11" s="157">
        <f>K11/J11</f>
        <v>16.786133960047003</v>
      </c>
      <c r="M11" s="156">
        <v>734</v>
      </c>
      <c r="N11" s="79">
        <v>6805.048</v>
      </c>
      <c r="O11" s="157">
        <f>N11/M11</f>
        <v>9.271182561307901</v>
      </c>
      <c r="P11" s="161">
        <f>O11-F11</f>
        <v>-11.415651653859646</v>
      </c>
      <c r="Q11" s="83">
        <f>O11-I11</f>
        <v>-9.776436486311146</v>
      </c>
      <c r="R11" s="157">
        <f>O11-L11</f>
        <v>-7.514951398739102</v>
      </c>
      <c r="S11" s="168" t="s">
        <v>146</v>
      </c>
    </row>
    <row r="12" spans="1:19" s="44" customFormat="1" ht="131.25" customHeight="1">
      <c r="A12" s="75" t="s">
        <v>133</v>
      </c>
      <c r="B12" s="68" t="s">
        <v>95</v>
      </c>
      <c r="C12" s="155" t="s">
        <v>100</v>
      </c>
      <c r="D12" s="156">
        <v>383</v>
      </c>
      <c r="E12" s="79">
        <v>7923.058</v>
      </c>
      <c r="F12" s="157">
        <f>E12/D12</f>
        <v>20.68683550913838</v>
      </c>
      <c r="G12" s="156">
        <v>2640</v>
      </c>
      <c r="H12" s="79">
        <v>33000</v>
      </c>
      <c r="I12" s="157">
        <f>H12/G12</f>
        <v>12.5</v>
      </c>
      <c r="J12" s="156">
        <v>1088</v>
      </c>
      <c r="K12" s="79">
        <v>10050</v>
      </c>
      <c r="L12" s="157">
        <f>K12/J12</f>
        <v>9.237132352941176</v>
      </c>
      <c r="M12" s="156">
        <v>1001</v>
      </c>
      <c r="N12" s="79">
        <v>5018.315</v>
      </c>
      <c r="O12" s="157">
        <f>N12/M12</f>
        <v>5.013301698301698</v>
      </c>
      <c r="P12" s="161">
        <f>O12-F12</f>
        <v>-15.673533810836682</v>
      </c>
      <c r="Q12" s="83">
        <f>O12-I12</f>
        <v>-7.486698301698302</v>
      </c>
      <c r="R12" s="157">
        <f>O12-L12</f>
        <v>-4.223830654639478</v>
      </c>
      <c r="S12" s="168" t="s">
        <v>147</v>
      </c>
    </row>
    <row r="13" spans="1:19" s="44" customFormat="1" ht="38.25">
      <c r="A13" s="124" t="s">
        <v>134</v>
      </c>
      <c r="B13" s="68" t="s">
        <v>107</v>
      </c>
      <c r="C13" s="155" t="s">
        <v>108</v>
      </c>
      <c r="D13" s="156">
        <v>0.01</v>
      </c>
      <c r="E13" s="79">
        <v>0</v>
      </c>
      <c r="F13" s="157">
        <f>E13/D13</f>
        <v>0</v>
      </c>
      <c r="G13" s="156">
        <v>23</v>
      </c>
      <c r="H13" s="79">
        <v>1000</v>
      </c>
      <c r="I13" s="157">
        <f>H13/G13</f>
        <v>43.47826086956522</v>
      </c>
      <c r="J13" s="156">
        <v>23</v>
      </c>
      <c r="K13" s="79">
        <v>1000</v>
      </c>
      <c r="L13" s="157">
        <f>K13/J13</f>
        <v>43.47826086956522</v>
      </c>
      <c r="M13" s="156">
        <v>24</v>
      </c>
      <c r="N13" s="79">
        <v>558</v>
      </c>
      <c r="O13" s="157">
        <f>N13/M13</f>
        <v>23.25</v>
      </c>
      <c r="P13" s="161">
        <f>O13-F13</f>
        <v>23.25</v>
      </c>
      <c r="Q13" s="83">
        <f>O13-I13</f>
        <v>-20.22826086956522</v>
      </c>
      <c r="R13" s="157">
        <f>O13-L13</f>
        <v>-20.22826086956522</v>
      </c>
      <c r="S13" s="168" t="s">
        <v>124</v>
      </c>
    </row>
    <row r="14" spans="1:19" s="44" customFormat="1" ht="26.25" thickBot="1">
      <c r="A14" s="124" t="s">
        <v>138</v>
      </c>
      <c r="B14" s="171" t="s">
        <v>109</v>
      </c>
      <c r="C14" s="172" t="s">
        <v>108</v>
      </c>
      <c r="D14" s="173">
        <v>0.01</v>
      </c>
      <c r="E14" s="174">
        <v>0</v>
      </c>
      <c r="F14" s="157">
        <f>E14/D14</f>
        <v>0</v>
      </c>
      <c r="G14" s="173">
        <v>23</v>
      </c>
      <c r="H14" s="174">
        <v>1000</v>
      </c>
      <c r="I14" s="175">
        <f>H14/G14</f>
        <v>43.47826086956522</v>
      </c>
      <c r="J14" s="173">
        <v>23</v>
      </c>
      <c r="K14" s="174">
        <v>1000</v>
      </c>
      <c r="L14" s="175">
        <f>K14/J14</f>
        <v>43.47826086956522</v>
      </c>
      <c r="M14" s="173">
        <v>0.01</v>
      </c>
      <c r="N14" s="174">
        <v>0</v>
      </c>
      <c r="O14" s="175">
        <f>N14/M14</f>
        <v>0</v>
      </c>
      <c r="P14" s="176">
        <f>O14-F14</f>
        <v>0</v>
      </c>
      <c r="Q14" s="177">
        <f>O14-I14</f>
        <v>-43.47826086956522</v>
      </c>
      <c r="R14" s="175">
        <f>O14-L14</f>
        <v>-43.47826086956522</v>
      </c>
      <c r="S14" s="182" t="s">
        <v>123</v>
      </c>
    </row>
    <row r="15" s="30" customFormat="1" ht="13.5" thickTop="1">
      <c r="B15" s="78"/>
    </row>
    <row r="16" spans="1:6" ht="13.5" thickBot="1">
      <c r="A16" s="204" t="s">
        <v>74</v>
      </c>
      <c r="B16" s="205"/>
      <c r="C16" s="205"/>
      <c r="D16" s="205"/>
      <c r="E16" s="205"/>
      <c r="F16" s="205"/>
    </row>
    <row r="17" spans="1:6" ht="34.5" thickTop="1">
      <c r="A17" s="148" t="s">
        <v>0</v>
      </c>
      <c r="B17" s="138" t="s">
        <v>64</v>
      </c>
      <c r="C17" s="139" t="s">
        <v>72</v>
      </c>
      <c r="D17" s="139" t="s">
        <v>51</v>
      </c>
      <c r="E17" s="139" t="s">
        <v>73</v>
      </c>
      <c r="F17" s="140" t="s">
        <v>25</v>
      </c>
    </row>
    <row r="18" spans="1:6" ht="12.75">
      <c r="A18" s="149" t="s">
        <v>66</v>
      </c>
      <c r="B18" s="63" t="s">
        <v>80</v>
      </c>
      <c r="C18" s="62"/>
      <c r="D18" s="62"/>
      <c r="E18" s="69">
        <v>0</v>
      </c>
      <c r="F18" s="141"/>
    </row>
    <row r="19" spans="1:6" ht="13.5" thickBot="1">
      <c r="A19" s="150" t="s">
        <v>37</v>
      </c>
      <c r="B19" s="142" t="s">
        <v>67</v>
      </c>
      <c r="C19" s="143"/>
      <c r="D19" s="143"/>
      <c r="E19" s="144">
        <v>0</v>
      </c>
      <c r="F19" s="145"/>
    </row>
    <row r="20" spans="1:6" s="30" customFormat="1" ht="13.5" thickTop="1">
      <c r="A20" s="23"/>
      <c r="B20" s="12"/>
      <c r="C20" s="23"/>
      <c r="D20" s="23"/>
      <c r="E20" s="67"/>
      <c r="F20" s="23"/>
    </row>
  </sheetData>
  <sheetProtection/>
  <mergeCells count="22">
    <mergeCell ref="S8:S10"/>
    <mergeCell ref="I9:I10"/>
    <mergeCell ref="M9:M10"/>
    <mergeCell ref="N9:N10"/>
    <mergeCell ref="O9:O10"/>
    <mergeCell ref="R9:R10"/>
    <mergeCell ref="P8:R8"/>
    <mergeCell ref="Q9:Q10"/>
    <mergeCell ref="A16:F16"/>
    <mergeCell ref="A9:A10"/>
    <mergeCell ref="B9:B10"/>
    <mergeCell ref="C9:C10"/>
    <mergeCell ref="D9:D10"/>
    <mergeCell ref="A7:B7"/>
    <mergeCell ref="F9:F10"/>
    <mergeCell ref="H9:H10"/>
    <mergeCell ref="P9:P10"/>
    <mergeCell ref="J9:J10"/>
    <mergeCell ref="K9:K10"/>
    <mergeCell ref="L9:L10"/>
    <mergeCell ref="E9:E10"/>
    <mergeCell ref="G9:G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"/>
  <sheetViews>
    <sheetView tabSelected="1" zoomScalePageLayoutView="0" workbookViewId="0" topLeftCell="A4">
      <selection activeCell="B7" sqref="B7"/>
    </sheetView>
  </sheetViews>
  <sheetFormatPr defaultColWidth="9.140625" defaultRowHeight="12.75"/>
  <cols>
    <col min="1" max="1" width="14.00390625" style="15" customWidth="1"/>
    <col min="2" max="2" width="48.57421875" style="15" customWidth="1"/>
    <col min="3" max="3" width="22.421875" style="0" customWidth="1"/>
    <col min="4" max="4" width="27.57421875" style="0" customWidth="1"/>
    <col min="5" max="5" width="12.7109375" style="15" customWidth="1"/>
    <col min="6" max="6" width="14.8515625" style="15" customWidth="1"/>
    <col min="7" max="7" width="12.28125" style="15" customWidth="1"/>
    <col min="8" max="8" width="12.00390625" style="15" customWidth="1"/>
    <col min="9" max="9" width="12.8515625" style="15" customWidth="1"/>
    <col min="10" max="10" width="45.8515625" style="94" customWidth="1"/>
  </cols>
  <sheetData>
    <row r="2" spans="1:10" s="72" customFormat="1" ht="15.75">
      <c r="A2" s="88" t="s">
        <v>76</v>
      </c>
      <c r="B2" s="34"/>
      <c r="C2" s="89"/>
      <c r="E2" s="34"/>
      <c r="F2" s="34"/>
      <c r="G2" s="34"/>
      <c r="H2" s="34"/>
      <c r="I2" s="34"/>
      <c r="J2" s="126"/>
    </row>
    <row r="3" spans="1:9" s="94" customFormat="1" ht="18.75" customHeight="1">
      <c r="A3" s="146" t="s">
        <v>130</v>
      </c>
      <c r="B3" s="35"/>
      <c r="C3" s="147"/>
      <c r="E3" s="35"/>
      <c r="F3" s="35"/>
      <c r="G3" s="35"/>
      <c r="H3" s="35"/>
      <c r="I3" s="35"/>
    </row>
    <row r="4" ht="13.5" thickBot="1"/>
    <row r="5" spans="1:10" s="85" customFormat="1" ht="33.75" customHeight="1">
      <c r="A5" s="90" t="s">
        <v>49</v>
      </c>
      <c r="B5" s="163" t="s">
        <v>89</v>
      </c>
      <c r="C5" s="129" t="s">
        <v>38</v>
      </c>
      <c r="D5" s="226" t="s">
        <v>92</v>
      </c>
      <c r="E5" s="227"/>
      <c r="F5" s="227"/>
      <c r="G5" s="227"/>
      <c r="H5" s="227"/>
      <c r="I5" s="228"/>
      <c r="J5" s="134" t="s">
        <v>25</v>
      </c>
    </row>
    <row r="6" spans="1:10" s="85" customFormat="1" ht="93.75" customHeight="1">
      <c r="A6" s="93" t="s">
        <v>52</v>
      </c>
      <c r="B6" s="91" t="s">
        <v>96</v>
      </c>
      <c r="C6" s="127"/>
      <c r="D6" s="130"/>
      <c r="E6" s="131"/>
      <c r="F6" s="131"/>
      <c r="G6" s="131"/>
      <c r="H6" s="131"/>
      <c r="I6" s="132"/>
      <c r="J6" s="169" t="s">
        <v>148</v>
      </c>
    </row>
    <row r="7" spans="1:10" s="85" customFormat="1" ht="15.75" customHeight="1">
      <c r="A7" s="128"/>
      <c r="B7" s="124"/>
      <c r="C7" s="84"/>
      <c r="D7" s="225" t="s">
        <v>63</v>
      </c>
      <c r="E7" s="225"/>
      <c r="F7" s="225"/>
      <c r="G7" s="225"/>
      <c r="H7" s="225"/>
      <c r="I7" s="225"/>
      <c r="J7" s="135" t="s">
        <v>58</v>
      </c>
    </row>
    <row r="8" spans="1:10" s="87" customFormat="1" ht="51">
      <c r="A8" s="224" t="s">
        <v>61</v>
      </c>
      <c r="B8" s="248"/>
      <c r="C8" s="86" t="s">
        <v>59</v>
      </c>
      <c r="D8" s="86" t="s">
        <v>62</v>
      </c>
      <c r="E8" s="86" t="s">
        <v>125</v>
      </c>
      <c r="F8" s="86" t="s">
        <v>126</v>
      </c>
      <c r="G8" s="86" t="s">
        <v>142</v>
      </c>
      <c r="H8" s="86" t="s">
        <v>131</v>
      </c>
      <c r="I8" s="253" t="s">
        <v>60</v>
      </c>
      <c r="J8" s="252"/>
    </row>
    <row r="9" spans="1:10" s="85" customFormat="1" ht="15">
      <c r="A9" s="92" t="s">
        <v>53</v>
      </c>
      <c r="B9" s="249" t="s">
        <v>97</v>
      </c>
      <c r="C9" s="123"/>
      <c r="D9" s="124"/>
      <c r="E9" s="124"/>
      <c r="F9" s="125"/>
      <c r="G9" s="125"/>
      <c r="H9" s="125"/>
      <c r="I9" s="254"/>
      <c r="J9" s="170"/>
    </row>
    <row r="10" spans="1:10" s="85" customFormat="1" ht="51">
      <c r="A10" s="92"/>
      <c r="B10" s="250"/>
      <c r="C10" s="255" t="s">
        <v>132</v>
      </c>
      <c r="D10" s="91" t="s">
        <v>98</v>
      </c>
      <c r="E10" s="256">
        <v>567</v>
      </c>
      <c r="F10" s="257">
        <v>2100</v>
      </c>
      <c r="G10" s="257">
        <v>851</v>
      </c>
      <c r="H10" s="79">
        <v>734</v>
      </c>
      <c r="I10" s="258">
        <f>H10/G10</f>
        <v>0.8625146886016452</v>
      </c>
      <c r="J10" s="168" t="s">
        <v>144</v>
      </c>
    </row>
    <row r="11" spans="1:10" s="85" customFormat="1" ht="51">
      <c r="A11" s="92"/>
      <c r="B11" s="251"/>
      <c r="C11" s="255" t="s">
        <v>133</v>
      </c>
      <c r="D11" s="91" t="s">
        <v>99</v>
      </c>
      <c r="E11" s="256">
        <v>383</v>
      </c>
      <c r="F11" s="257">
        <v>2640</v>
      </c>
      <c r="G11" s="257">
        <v>1088</v>
      </c>
      <c r="H11" s="79">
        <v>1001</v>
      </c>
      <c r="I11" s="258">
        <f>H11/G11</f>
        <v>0.9200367647058824</v>
      </c>
      <c r="J11" s="168" t="s">
        <v>145</v>
      </c>
    </row>
    <row r="12" spans="1:10" s="85" customFormat="1" ht="46.5" customHeight="1">
      <c r="A12" s="92" t="s">
        <v>110</v>
      </c>
      <c r="B12" s="133" t="s">
        <v>111</v>
      </c>
      <c r="C12" s="124" t="s">
        <v>58</v>
      </c>
      <c r="D12" s="124" t="s">
        <v>112</v>
      </c>
      <c r="E12" s="178"/>
      <c r="F12" s="178"/>
      <c r="G12" s="178"/>
      <c r="H12" s="178"/>
      <c r="I12" s="178"/>
      <c r="J12" s="170"/>
    </row>
    <row r="13" spans="1:10" s="85" customFormat="1" ht="29.25" customHeight="1">
      <c r="A13" s="179"/>
      <c r="B13" s="251"/>
      <c r="C13" s="91" t="s">
        <v>134</v>
      </c>
      <c r="D13" s="91" t="s">
        <v>113</v>
      </c>
      <c r="E13" s="180">
        <v>0</v>
      </c>
      <c r="F13" s="180">
        <v>23</v>
      </c>
      <c r="G13" s="180">
        <v>23</v>
      </c>
      <c r="H13" s="180">
        <v>24</v>
      </c>
      <c r="I13" s="259">
        <f>H13/G13</f>
        <v>1.0434782608695652</v>
      </c>
      <c r="J13" s="170" t="s">
        <v>137</v>
      </c>
    </row>
    <row r="14" spans="1:10" s="85" customFormat="1" ht="42.75" customHeight="1">
      <c r="A14" s="92" t="s">
        <v>114</v>
      </c>
      <c r="B14" s="91" t="s">
        <v>115</v>
      </c>
      <c r="C14" s="124" t="s">
        <v>58</v>
      </c>
      <c r="D14" s="124" t="s">
        <v>112</v>
      </c>
      <c r="E14" s="260"/>
      <c r="F14" s="260"/>
      <c r="G14" s="260"/>
      <c r="H14" s="260"/>
      <c r="I14" s="254"/>
      <c r="J14" s="170"/>
    </row>
    <row r="15" spans="1:10" s="85" customFormat="1" ht="44.25" customHeight="1" thickBot="1">
      <c r="A15" s="261"/>
      <c r="B15" s="262"/>
      <c r="C15" s="181" t="s">
        <v>138</v>
      </c>
      <c r="D15" s="181" t="s">
        <v>116</v>
      </c>
      <c r="E15" s="263">
        <v>0</v>
      </c>
      <c r="F15" s="263">
        <v>23</v>
      </c>
      <c r="G15" s="263">
        <v>23</v>
      </c>
      <c r="H15" s="263">
        <v>0</v>
      </c>
      <c r="I15" s="264">
        <f>H15/G15</f>
        <v>0</v>
      </c>
      <c r="J15" s="265" t="s">
        <v>123</v>
      </c>
    </row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zoomScale="90" zoomScaleNormal="90" zoomScalePageLayoutView="0" workbookViewId="0" topLeftCell="A1">
      <selection activeCell="H36" sqref="H36"/>
    </sheetView>
  </sheetViews>
  <sheetFormatPr defaultColWidth="9.140625" defaultRowHeight="12.75"/>
  <cols>
    <col min="1" max="1" width="13.00390625" style="97" customWidth="1"/>
    <col min="2" max="2" width="22.7109375" style="97" bestFit="1" customWidth="1"/>
    <col min="3" max="3" width="14.140625" style="97" customWidth="1"/>
    <col min="4" max="4" width="15.421875" style="97" customWidth="1"/>
    <col min="5" max="5" width="17.421875" style="97" customWidth="1"/>
    <col min="6" max="6" width="17.57421875" style="97" customWidth="1"/>
    <col min="7" max="7" width="19.7109375" style="97" customWidth="1"/>
    <col min="8" max="8" width="21.8515625" style="97" customWidth="1"/>
    <col min="9" max="9" width="24.8515625" style="97" customWidth="1"/>
    <col min="10" max="10" width="29.00390625" style="97" customWidth="1"/>
    <col min="11" max="11" width="54.7109375" style="97" customWidth="1"/>
    <col min="12" max="12" width="18.421875" style="97" customWidth="1"/>
    <col min="13" max="16384" width="9.140625" style="97" customWidth="1"/>
  </cols>
  <sheetData>
    <row r="2" spans="1:9" s="108" customFormat="1" ht="15.75">
      <c r="A2" s="107" t="s">
        <v>77</v>
      </c>
      <c r="C2" s="109"/>
      <c r="G2" s="110"/>
      <c r="H2" s="110"/>
      <c r="I2" s="110"/>
    </row>
    <row r="3" spans="1:9" s="102" customFormat="1" ht="12.75">
      <c r="A3" s="101"/>
      <c r="G3" s="103"/>
      <c r="H3" s="103"/>
      <c r="I3" s="103"/>
    </row>
    <row r="4" spans="1:9" s="105" customFormat="1" ht="12.75">
      <c r="A4" s="104" t="s">
        <v>56</v>
      </c>
      <c r="C4" s="104"/>
      <c r="G4" s="106"/>
      <c r="H4" s="106"/>
      <c r="I4" s="106"/>
    </row>
    <row r="5" spans="3:9" ht="13.5" thickBot="1">
      <c r="C5" s="96"/>
      <c r="E5" s="96"/>
      <c r="F5" s="96"/>
      <c r="G5" s="98"/>
      <c r="H5" s="98"/>
      <c r="I5" s="98"/>
    </row>
    <row r="6" spans="1:11" ht="12.75" customHeight="1">
      <c r="A6" s="229" t="s">
        <v>31</v>
      </c>
      <c r="B6" s="232" t="s">
        <v>39</v>
      </c>
      <c r="C6" s="121" t="s">
        <v>40</v>
      </c>
      <c r="D6" s="121" t="s">
        <v>41</v>
      </c>
      <c r="E6" s="121" t="s">
        <v>54</v>
      </c>
      <c r="F6" s="121" t="s">
        <v>135</v>
      </c>
      <c r="G6" s="232" t="s">
        <v>136</v>
      </c>
      <c r="H6" s="232" t="s">
        <v>43</v>
      </c>
      <c r="I6" s="232" t="s">
        <v>55</v>
      </c>
      <c r="J6" s="232" t="s">
        <v>44</v>
      </c>
      <c r="K6" s="235" t="s">
        <v>25</v>
      </c>
    </row>
    <row r="7" spans="1:11" ht="12.75" customHeight="1">
      <c r="A7" s="230"/>
      <c r="B7" s="233"/>
      <c r="C7" s="95" t="s">
        <v>26</v>
      </c>
      <c r="D7" s="95" t="s">
        <v>45</v>
      </c>
      <c r="E7" s="95" t="s">
        <v>45</v>
      </c>
      <c r="F7" s="233" t="s">
        <v>28</v>
      </c>
      <c r="G7" s="233"/>
      <c r="H7" s="233"/>
      <c r="I7" s="233"/>
      <c r="J7" s="233"/>
      <c r="K7" s="236"/>
    </row>
    <row r="8" spans="1:11" ht="18.75" customHeight="1" thickBot="1">
      <c r="A8" s="231"/>
      <c r="B8" s="234"/>
      <c r="C8" s="122" t="s">
        <v>27</v>
      </c>
      <c r="D8" s="122" t="s">
        <v>27</v>
      </c>
      <c r="E8" s="122" t="s">
        <v>27</v>
      </c>
      <c r="F8" s="234"/>
      <c r="G8" s="234"/>
      <c r="H8" s="234"/>
      <c r="I8" s="234"/>
      <c r="J8" s="234"/>
      <c r="K8" s="237"/>
    </row>
    <row r="9" spans="1:11" ht="51">
      <c r="A9" s="242" t="s">
        <v>134</v>
      </c>
      <c r="B9" s="243" t="s">
        <v>107</v>
      </c>
      <c r="C9" s="244">
        <v>1000</v>
      </c>
      <c r="D9" s="245">
        <v>2021</v>
      </c>
      <c r="E9" s="245">
        <v>2021</v>
      </c>
      <c r="F9" s="244">
        <v>1000</v>
      </c>
      <c r="G9" s="244">
        <v>1000</v>
      </c>
      <c r="H9" s="244">
        <v>558</v>
      </c>
      <c r="I9" s="244">
        <v>558</v>
      </c>
      <c r="J9" s="244">
        <v>558</v>
      </c>
      <c r="K9" s="246" t="s">
        <v>143</v>
      </c>
    </row>
    <row r="10" spans="1:11" ht="25.5">
      <c r="A10" s="118" t="s">
        <v>138</v>
      </c>
      <c r="B10" s="240" t="s">
        <v>109</v>
      </c>
      <c r="C10" s="241">
        <v>1000</v>
      </c>
      <c r="D10" s="113">
        <v>2021</v>
      </c>
      <c r="E10" s="113">
        <v>2021</v>
      </c>
      <c r="F10" s="241">
        <v>1000</v>
      </c>
      <c r="G10" s="241">
        <v>1000</v>
      </c>
      <c r="H10" s="113">
        <v>0</v>
      </c>
      <c r="I10" s="113">
        <v>0</v>
      </c>
      <c r="J10" s="113">
        <v>0</v>
      </c>
      <c r="K10" s="247" t="s">
        <v>123</v>
      </c>
    </row>
    <row r="11" spans="1:11" ht="13.5" thickBot="1">
      <c r="A11" s="115"/>
      <c r="B11" s="238"/>
      <c r="C11" s="238"/>
      <c r="D11" s="238"/>
      <c r="E11" s="238"/>
      <c r="F11" s="238"/>
      <c r="G11" s="238"/>
      <c r="H11" s="238"/>
      <c r="I11" s="238"/>
      <c r="J11" s="238"/>
      <c r="K11" s="239"/>
    </row>
    <row r="12" spans="1:9" ht="12.75">
      <c r="A12" s="98"/>
      <c r="B12" s="98"/>
      <c r="C12" s="98"/>
      <c r="D12" s="98"/>
      <c r="E12" s="98"/>
      <c r="F12" s="98"/>
      <c r="G12" s="98"/>
      <c r="H12" s="98"/>
      <c r="I12" s="98"/>
    </row>
    <row r="13" spans="5:9" ht="12.75">
      <c r="E13" s="98"/>
      <c r="F13" s="98"/>
      <c r="G13" s="98"/>
      <c r="H13" s="98"/>
      <c r="I13" s="98"/>
    </row>
    <row r="14" spans="7:9" ht="12.75" customHeight="1">
      <c r="G14" s="98"/>
      <c r="H14" s="98"/>
      <c r="I14" s="98"/>
    </row>
    <row r="15" spans="1:9" s="105" customFormat="1" ht="12.75">
      <c r="A15" s="104" t="s">
        <v>57</v>
      </c>
      <c r="G15" s="106"/>
      <c r="H15" s="106"/>
      <c r="I15" s="106"/>
    </row>
    <row r="16" spans="3:9" ht="16.5" thickBot="1">
      <c r="C16" s="111"/>
      <c r="D16" s="99"/>
      <c r="E16" s="96"/>
      <c r="F16" s="96"/>
      <c r="G16" s="99"/>
      <c r="H16" s="100"/>
      <c r="I16" s="100"/>
    </row>
    <row r="17" spans="1:12" ht="18.75" customHeight="1">
      <c r="A17" s="229" t="s">
        <v>31</v>
      </c>
      <c r="B17" s="232" t="s">
        <v>39</v>
      </c>
      <c r="C17" s="121" t="s">
        <v>29</v>
      </c>
      <c r="D17" s="121" t="s">
        <v>40</v>
      </c>
      <c r="E17" s="121" t="s">
        <v>41</v>
      </c>
      <c r="F17" s="121" t="s">
        <v>42</v>
      </c>
      <c r="G17" s="121" t="s">
        <v>101</v>
      </c>
      <c r="H17" s="232" t="s">
        <v>102</v>
      </c>
      <c r="I17" s="232" t="s">
        <v>55</v>
      </c>
      <c r="J17" s="232" t="s">
        <v>43</v>
      </c>
      <c r="K17" s="232" t="s">
        <v>44</v>
      </c>
      <c r="L17" s="235" t="s">
        <v>25</v>
      </c>
    </row>
    <row r="18" spans="1:12" ht="12.75">
      <c r="A18" s="230"/>
      <c r="B18" s="233"/>
      <c r="C18" s="95" t="s">
        <v>30</v>
      </c>
      <c r="D18" s="95" t="s">
        <v>26</v>
      </c>
      <c r="E18" s="95" t="s">
        <v>45</v>
      </c>
      <c r="F18" s="95" t="s">
        <v>45</v>
      </c>
      <c r="G18" s="95" t="s">
        <v>28</v>
      </c>
      <c r="H18" s="233"/>
      <c r="I18" s="233"/>
      <c r="J18" s="233"/>
      <c r="K18" s="233"/>
      <c r="L18" s="236"/>
    </row>
    <row r="19" spans="1:12" ht="13.5" thickBot="1">
      <c r="A19" s="231"/>
      <c r="B19" s="234"/>
      <c r="C19" s="122"/>
      <c r="D19" s="122" t="s">
        <v>27</v>
      </c>
      <c r="E19" s="122" t="s">
        <v>27</v>
      </c>
      <c r="F19" s="122" t="s">
        <v>27</v>
      </c>
      <c r="G19" s="122"/>
      <c r="H19" s="234"/>
      <c r="I19" s="234"/>
      <c r="J19" s="234"/>
      <c r="K19" s="234"/>
      <c r="L19" s="237"/>
    </row>
    <row r="20" spans="1:12" ht="12.75">
      <c r="A20" s="118"/>
      <c r="B20" s="119"/>
      <c r="C20" s="119"/>
      <c r="D20" s="167"/>
      <c r="E20" s="119"/>
      <c r="F20" s="119"/>
      <c r="G20" s="164"/>
      <c r="H20" s="119"/>
      <c r="I20" s="119"/>
      <c r="J20" s="119"/>
      <c r="K20" s="119"/>
      <c r="L20" s="120"/>
    </row>
    <row r="21" spans="1:12" ht="12.75">
      <c r="A21" s="118"/>
      <c r="B21" s="119"/>
      <c r="C21" s="119"/>
      <c r="D21" s="167"/>
      <c r="E21" s="119"/>
      <c r="F21" s="119"/>
      <c r="G21" s="166"/>
      <c r="H21" s="166"/>
      <c r="I21" s="119"/>
      <c r="J21" s="119"/>
      <c r="K21" s="119"/>
      <c r="L21" s="120"/>
    </row>
    <row r="22" spans="1:12" ht="12.75">
      <c r="A22" s="118"/>
      <c r="B22" s="119"/>
      <c r="C22" s="119"/>
      <c r="D22" s="164"/>
      <c r="E22" s="164"/>
      <c r="F22" s="164"/>
      <c r="G22" s="164"/>
      <c r="H22" s="164"/>
      <c r="I22" s="164"/>
      <c r="J22" s="164"/>
      <c r="K22" s="164"/>
      <c r="L22" s="165"/>
    </row>
    <row r="23" spans="1:12" ht="12.75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4"/>
    </row>
    <row r="24" spans="1:12" ht="13.5" thickBot="1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</sheetData>
  <sheetProtection/>
  <mergeCells count="15">
    <mergeCell ref="L17:L19"/>
    <mergeCell ref="K6:K8"/>
    <mergeCell ref="F7:F8"/>
    <mergeCell ref="K17:K19"/>
    <mergeCell ref="B6:B8"/>
    <mergeCell ref="G6:G8"/>
    <mergeCell ref="H6:H8"/>
    <mergeCell ref="I6:I8"/>
    <mergeCell ref="J6:J8"/>
    <mergeCell ref="A6:A8"/>
    <mergeCell ref="A17:A19"/>
    <mergeCell ref="B17:B19"/>
    <mergeCell ref="H17:H19"/>
    <mergeCell ref="I17:I19"/>
    <mergeCell ref="J17:J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2021-05-14T09:03:35Z</cp:lastPrinted>
  <dcterms:created xsi:type="dcterms:W3CDTF">2006-01-12T07:01:41Z</dcterms:created>
  <dcterms:modified xsi:type="dcterms:W3CDTF">2021-05-27T10:37:43Z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