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ona.Bano\Dropbox\PC\Desktop\integrimi\pkie 23-25\PKIE FINAL MIRATUAR\"/>
    </mc:Choice>
  </mc:AlternateContent>
  <bookViews>
    <workbookView xWindow="0" yWindow="0" windowWidth="24000" windowHeight="9735"/>
  </bookViews>
  <sheets>
    <sheet name="Tabela e masave ligjore" sheetId="1" r:id="rId1"/>
    <sheet name="Tabela e masave zbatuese" sheetId="2" r:id="rId2"/>
    <sheet name="Alokimet financiare" sheetId="3" r:id="rId3"/>
  </sheets>
  <definedNames>
    <definedName name="_xlnm._FilterDatabase" localSheetId="2" hidden="1">'Alokimet financiare'!$A$3:$N$371</definedName>
    <definedName name="_xlnm._FilterDatabase" localSheetId="0" hidden="1">'Tabela e masave ligjore'!$A$3:$J$251</definedName>
    <definedName name="_xlnm._FilterDatabase" localSheetId="1" hidden="1">'Tabela e masave zbatuese'!$A$3:$H$193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9" i="3" l="1"/>
  <c r="F199" i="3"/>
  <c r="E199" i="3"/>
  <c r="H198" i="3"/>
  <c r="N198" i="3" s="1"/>
  <c r="H197" i="3"/>
  <c r="N197" i="3" s="1"/>
  <c r="H196" i="3"/>
  <c r="N196" i="3" s="1"/>
  <c r="H195" i="3"/>
  <c r="N195" i="3" s="1"/>
  <c r="H194" i="3"/>
  <c r="N194" i="3" s="1"/>
  <c r="H193" i="3"/>
  <c r="N193" i="3" s="1"/>
  <c r="H192" i="3"/>
  <c r="N192" i="3" s="1"/>
  <c r="H190" i="3"/>
  <c r="N190" i="3" s="1"/>
  <c r="H189" i="3"/>
  <c r="N189" i="3" s="1"/>
  <c r="H188" i="3"/>
  <c r="N188" i="3" s="1"/>
  <c r="H187" i="3"/>
  <c r="N187" i="3" s="1"/>
  <c r="H186" i="3"/>
  <c r="N186" i="3" s="1"/>
  <c r="H185" i="3"/>
  <c r="N185" i="3" s="1"/>
  <c r="H184" i="3"/>
  <c r="N184" i="3" s="1"/>
  <c r="H183" i="3"/>
  <c r="N183" i="3" s="1"/>
  <c r="H182" i="3"/>
  <c r="N182" i="3" s="1"/>
  <c r="H200" i="3" l="1"/>
  <c r="H180" i="3"/>
  <c r="N180" i="3" s="1"/>
  <c r="H179" i="3"/>
  <c r="N179" i="3" s="1"/>
  <c r="H178" i="3"/>
  <c r="N178" i="3" s="1"/>
  <c r="L73" i="3" l="1"/>
  <c r="K73" i="3"/>
  <c r="J73" i="3"/>
  <c r="M72" i="3"/>
  <c r="M74" i="3" s="1"/>
  <c r="F72" i="3"/>
  <c r="E72" i="3"/>
  <c r="H72" i="3" l="1"/>
  <c r="H74" i="3" s="1"/>
  <c r="K105" i="3"/>
  <c r="L105" i="3"/>
  <c r="J105" i="3"/>
  <c r="G105" i="3"/>
  <c r="F105" i="3"/>
  <c r="E105" i="3"/>
  <c r="M104" i="3"/>
  <c r="M106" i="3" s="1"/>
  <c r="H104" i="3"/>
  <c r="M101" i="3"/>
  <c r="H101" i="3"/>
  <c r="M100" i="3"/>
  <c r="H100" i="3"/>
  <c r="M99" i="3"/>
  <c r="H99" i="3"/>
  <c r="M98" i="3"/>
  <c r="H98" i="3"/>
  <c r="N72" i="3" l="1"/>
  <c r="N98" i="3"/>
  <c r="N104" i="3"/>
  <c r="H106" i="3"/>
  <c r="N101" i="3"/>
  <c r="N100" i="3"/>
  <c r="N99" i="3"/>
  <c r="M19" i="3"/>
  <c r="H19" i="3"/>
  <c r="M18" i="3"/>
  <c r="H18" i="3"/>
  <c r="M17" i="3"/>
  <c r="H17" i="3"/>
  <c r="M16" i="3"/>
  <c r="H16" i="3"/>
  <c r="M15" i="3"/>
  <c r="H15" i="3"/>
  <c r="M14" i="3"/>
  <c r="H14" i="3"/>
  <c r="M13" i="3"/>
  <c r="H13" i="3"/>
  <c r="M12" i="3"/>
  <c r="N12" i="3" s="1"/>
  <c r="M11" i="3"/>
  <c r="H11" i="3"/>
  <c r="M10" i="3"/>
  <c r="H10" i="3"/>
  <c r="M9" i="3"/>
  <c r="H9" i="3"/>
  <c r="M8" i="3"/>
  <c r="H8" i="3"/>
  <c r="M7" i="3"/>
  <c r="H7" i="3"/>
  <c r="M6" i="3"/>
  <c r="H6" i="3"/>
  <c r="M5" i="3"/>
  <c r="H5" i="3"/>
  <c r="N105" i="3" l="1"/>
  <c r="N5" i="3"/>
  <c r="N8" i="3"/>
  <c r="N13" i="3"/>
  <c r="N15" i="3"/>
  <c r="N17" i="3"/>
  <c r="N19" i="3"/>
  <c r="N14" i="3"/>
  <c r="N18" i="3"/>
  <c r="N9" i="3"/>
  <c r="N6" i="3"/>
  <c r="N11" i="3"/>
  <c r="M20" i="3"/>
  <c r="N7" i="3"/>
  <c r="N10" i="3"/>
  <c r="N16" i="3"/>
  <c r="H20" i="3"/>
  <c r="N20" i="3" s="1"/>
  <c r="M27" i="3"/>
  <c r="L27" i="3"/>
  <c r="K27" i="3"/>
  <c r="J27" i="3"/>
  <c r="H27" i="3"/>
  <c r="G27" i="3"/>
  <c r="F27" i="3"/>
  <c r="E27" i="3"/>
  <c r="N26" i="3"/>
  <c r="N25" i="3"/>
  <c r="N27" i="3" l="1"/>
  <c r="L95" i="3"/>
  <c r="K95" i="3"/>
  <c r="J95" i="3"/>
  <c r="G95" i="3"/>
  <c r="F95" i="3"/>
  <c r="E95" i="3"/>
  <c r="H94" i="3"/>
  <c r="N94" i="3" s="1"/>
  <c r="H93" i="3"/>
  <c r="N93" i="3" s="1"/>
  <c r="H92" i="3"/>
  <c r="N92" i="3" s="1"/>
  <c r="H91" i="3"/>
  <c r="N91" i="3" s="1"/>
  <c r="H90" i="3"/>
  <c r="N90" i="3" s="1"/>
  <c r="H89" i="3"/>
  <c r="N89" i="3" s="1"/>
  <c r="H88" i="3"/>
  <c r="N88" i="3" s="1"/>
  <c r="H87" i="3"/>
  <c r="N87" i="3" s="1"/>
  <c r="H86" i="3"/>
  <c r="N86" i="3" s="1"/>
  <c r="H85" i="3"/>
  <c r="N85" i="3" s="1"/>
  <c r="H84" i="3"/>
  <c r="N84" i="3" s="1"/>
  <c r="H83" i="3"/>
  <c r="N83" i="3" s="1"/>
  <c r="H82" i="3"/>
  <c r="N82" i="3" s="1"/>
  <c r="H81" i="3"/>
  <c r="N81" i="3" s="1"/>
  <c r="H80" i="3"/>
  <c r="N80" i="3" s="1"/>
  <c r="H79" i="3"/>
  <c r="N79" i="3" s="1"/>
  <c r="H78" i="3"/>
  <c r="N78" i="3" s="1"/>
  <c r="H77" i="3"/>
  <c r="N77" i="3" s="1"/>
  <c r="M76" i="3"/>
  <c r="H76" i="3"/>
  <c r="H96" i="3" l="1"/>
  <c r="N76" i="3"/>
  <c r="L215" i="3"/>
  <c r="K215" i="3"/>
  <c r="J215" i="3"/>
  <c r="M214" i="3"/>
  <c r="H214" i="3"/>
  <c r="H213" i="3"/>
  <c r="M212" i="3"/>
  <c r="H212" i="3"/>
  <c r="H216" i="3" l="1"/>
  <c r="N214" i="3"/>
  <c r="M216" i="3"/>
  <c r="N212" i="3"/>
  <c r="H215" i="3"/>
  <c r="F276" i="3" l="1"/>
  <c r="E276" i="3"/>
  <c r="F244" i="3"/>
  <c r="E244" i="3"/>
  <c r="L133" i="3" l="1"/>
  <c r="K133" i="3"/>
  <c r="J133" i="3"/>
  <c r="G133" i="3"/>
  <c r="F133" i="3"/>
  <c r="E133" i="3"/>
  <c r="M132" i="3"/>
  <c r="H132" i="3"/>
  <c r="M131" i="3"/>
  <c r="H131" i="3"/>
  <c r="M130" i="3"/>
  <c r="H130" i="3"/>
  <c r="H129" i="3"/>
  <c r="H127" i="3"/>
  <c r="H126" i="3"/>
  <c r="M124" i="3"/>
  <c r="H124" i="3"/>
  <c r="H123" i="3"/>
  <c r="H122" i="3"/>
  <c r="H121" i="3"/>
  <c r="H120" i="3"/>
  <c r="H119" i="3"/>
  <c r="M118" i="3"/>
  <c r="H118" i="3"/>
  <c r="M117" i="3"/>
  <c r="H117" i="3"/>
  <c r="M116" i="3"/>
  <c r="N116" i="3" s="1"/>
  <c r="M115" i="3"/>
  <c r="H115" i="3"/>
  <c r="M114" i="3"/>
  <c r="N114" i="3" s="1"/>
  <c r="M113" i="3"/>
  <c r="N113" i="3" s="1"/>
  <c r="M112" i="3"/>
  <c r="N112" i="3" s="1"/>
  <c r="M111" i="3"/>
  <c r="N111" i="3" s="1"/>
  <c r="M110" i="3"/>
  <c r="H110" i="3"/>
  <c r="M109" i="3"/>
  <c r="H109" i="3"/>
  <c r="M108" i="3"/>
  <c r="H108" i="3"/>
  <c r="N131" i="3" l="1"/>
  <c r="N109" i="3"/>
  <c r="N132" i="3"/>
  <c r="N130" i="3"/>
  <c r="N115" i="3"/>
  <c r="N117" i="3"/>
  <c r="N124" i="3"/>
  <c r="H134" i="3"/>
  <c r="M134" i="3"/>
  <c r="N110" i="3"/>
  <c r="N118" i="3"/>
  <c r="N108" i="3"/>
  <c r="N134" i="3" l="1"/>
  <c r="L220" i="3" l="1"/>
  <c r="K220" i="3"/>
  <c r="J220" i="3"/>
  <c r="G220" i="3"/>
  <c r="F220" i="3"/>
  <c r="E220" i="3"/>
  <c r="M219" i="3"/>
  <c r="H219" i="3"/>
  <c r="M218" i="3"/>
  <c r="H218" i="3"/>
  <c r="N218" i="3" l="1"/>
  <c r="M220" i="3"/>
  <c r="H220" i="3"/>
  <c r="N219" i="3"/>
  <c r="N220" i="3" l="1"/>
  <c r="M39" i="3" l="1"/>
  <c r="L39" i="3"/>
  <c r="J39" i="3"/>
  <c r="G39" i="3"/>
  <c r="F39" i="3"/>
  <c r="E39" i="3"/>
  <c r="K38" i="3"/>
  <c r="K39" i="3" s="1"/>
  <c r="H38" i="3"/>
  <c r="H39" i="3" s="1"/>
  <c r="N38" i="3" l="1"/>
  <c r="N39" i="3" s="1"/>
  <c r="M227" i="3" l="1"/>
  <c r="G226" i="3"/>
  <c r="F226" i="3"/>
  <c r="E226" i="3"/>
  <c r="H224" i="3"/>
  <c r="H227" i="3" s="1"/>
  <c r="N224" i="3" l="1"/>
  <c r="L142" i="3" l="1"/>
  <c r="K142" i="3"/>
  <c r="J142" i="3"/>
  <c r="G142" i="3"/>
  <c r="F142" i="3"/>
  <c r="E142" i="3"/>
  <c r="M141" i="3"/>
  <c r="H141" i="3"/>
  <c r="M140" i="3"/>
  <c r="H140" i="3"/>
  <c r="M139" i="3"/>
  <c r="H139" i="3"/>
  <c r="M138" i="3"/>
  <c r="H138" i="3"/>
  <c r="M137" i="3"/>
  <c r="H137" i="3"/>
  <c r="M136" i="3"/>
  <c r="M143" i="3" s="1"/>
  <c r="H136" i="3"/>
  <c r="N139" i="3" l="1"/>
  <c r="N140" i="3"/>
  <c r="N137" i="3"/>
  <c r="N138" i="3"/>
  <c r="N141" i="3"/>
  <c r="H143" i="3"/>
  <c r="N142" i="3" l="1"/>
  <c r="H23" i="3" l="1"/>
  <c r="N23" i="3" s="1"/>
  <c r="M22" i="3"/>
  <c r="H22" i="3"/>
  <c r="N22" i="3" l="1"/>
  <c r="L347" i="3" l="1"/>
  <c r="K347" i="3"/>
  <c r="G347" i="3"/>
  <c r="F347" i="3"/>
  <c r="E347" i="3"/>
  <c r="M346" i="3"/>
  <c r="H346" i="3"/>
  <c r="M345" i="3"/>
  <c r="H345" i="3"/>
  <c r="M344" i="3"/>
  <c r="H344" i="3"/>
  <c r="M343" i="3"/>
  <c r="H343" i="3"/>
  <c r="M342" i="3"/>
  <c r="I342" i="3" s="1"/>
  <c r="H342" i="3"/>
  <c r="M341" i="3"/>
  <c r="I341" i="3" s="1"/>
  <c r="H341" i="3"/>
  <c r="M340" i="3"/>
  <c r="I340" i="3" s="1"/>
  <c r="H340" i="3"/>
  <c r="M339" i="3"/>
  <c r="H339" i="3"/>
  <c r="D339" i="3" s="1"/>
  <c r="M338" i="3"/>
  <c r="I338" i="3" s="1"/>
  <c r="H338" i="3"/>
  <c r="D338" i="3" s="1"/>
  <c r="M337" i="3"/>
  <c r="I337" i="3" s="1"/>
  <c r="H337" i="3"/>
  <c r="M336" i="3"/>
  <c r="I336" i="3" s="1"/>
  <c r="H336" i="3"/>
  <c r="M335" i="3"/>
  <c r="H335" i="3"/>
  <c r="D335" i="3" s="1"/>
  <c r="M334" i="3"/>
  <c r="I334" i="3" s="1"/>
  <c r="H334" i="3"/>
  <c r="M333" i="3"/>
  <c r="I333" i="3" s="1"/>
  <c r="H333" i="3"/>
  <c r="D333" i="3" s="1"/>
  <c r="M332" i="3"/>
  <c r="I332" i="3" s="1"/>
  <c r="H332" i="3"/>
  <c r="D332" i="3" s="1"/>
  <c r="M331" i="3"/>
  <c r="I331" i="3" s="1"/>
  <c r="H331" i="3"/>
  <c r="M330" i="3"/>
  <c r="I330" i="3" s="1"/>
  <c r="H330" i="3"/>
  <c r="M329" i="3"/>
  <c r="I329" i="3" s="1"/>
  <c r="H329" i="3"/>
  <c r="D329" i="3" s="1"/>
  <c r="M328" i="3"/>
  <c r="H328" i="3"/>
  <c r="D328" i="3" s="1"/>
  <c r="M322" i="3"/>
  <c r="H322" i="3"/>
  <c r="M347" i="3" l="1"/>
  <c r="N330" i="3"/>
  <c r="N322" i="3"/>
  <c r="N328" i="3"/>
  <c r="N331" i="3"/>
  <c r="N337" i="3"/>
  <c r="D337" i="3"/>
  <c r="N343" i="3"/>
  <c r="N345" i="3"/>
  <c r="N339" i="3"/>
  <c r="N335" i="3"/>
  <c r="N340" i="3"/>
  <c r="N342" i="3"/>
  <c r="N333" i="3"/>
  <c r="N336" i="3"/>
  <c r="D342" i="3"/>
  <c r="M348" i="3"/>
  <c r="N346" i="3"/>
  <c r="H348" i="3"/>
  <c r="N329" i="3"/>
  <c r="D331" i="3"/>
  <c r="N334" i="3"/>
  <c r="I339" i="3"/>
  <c r="I335" i="3"/>
  <c r="N341" i="3"/>
  <c r="N344" i="3"/>
  <c r="D341" i="3"/>
  <c r="N338" i="3"/>
  <c r="D336" i="3"/>
  <c r="D340" i="3"/>
  <c r="N332" i="3"/>
  <c r="D330" i="3"/>
  <c r="D334" i="3"/>
  <c r="M311" i="3" l="1"/>
  <c r="M310" i="3"/>
  <c r="M309" i="3"/>
  <c r="L312" i="3"/>
  <c r="K312" i="3"/>
  <c r="J312" i="3"/>
  <c r="H311" i="3"/>
  <c r="H310" i="3"/>
  <c r="H309" i="3"/>
  <c r="G312" i="3"/>
  <c r="F312" i="3"/>
  <c r="E312" i="3"/>
  <c r="H312" i="3" l="1"/>
  <c r="N310" i="3"/>
  <c r="N309" i="3"/>
  <c r="M312" i="3"/>
  <c r="M319" i="3"/>
  <c r="H319" i="3"/>
  <c r="M318" i="3"/>
  <c r="H318" i="3"/>
  <c r="M317" i="3"/>
  <c r="H317" i="3"/>
  <c r="M314" i="3"/>
  <c r="N318" i="3" l="1"/>
  <c r="N317" i="3"/>
  <c r="N319" i="3"/>
  <c r="K369" i="3"/>
  <c r="J369" i="3"/>
  <c r="G369" i="3"/>
  <c r="F369" i="3"/>
  <c r="M368" i="3"/>
  <c r="H368" i="3"/>
  <c r="M367" i="3"/>
  <c r="H367" i="3"/>
  <c r="H369" i="3" l="1"/>
  <c r="M369" i="3"/>
  <c r="N368" i="3"/>
  <c r="N367" i="3"/>
  <c r="N369" i="3" l="1"/>
</calcChain>
</file>

<file path=xl/sharedStrings.xml><?xml version="1.0" encoding="utf-8"?>
<sst xmlns="http://schemas.openxmlformats.org/spreadsheetml/2006/main" count="3434" uniqueCount="928">
  <si>
    <t>ANEKSI 1</t>
  </si>
  <si>
    <t>MASAT LIGJORE TË PLANIFIKUARA PËR PERIUDHËN 2023-2025</t>
  </si>
  <si>
    <t xml:space="preserve">Kapitulli </t>
  </si>
  <si>
    <t>Nënkapitulli</t>
  </si>
  <si>
    <t>Acquis e BE-së</t>
  </si>
  <si>
    <t>Legjislacioni shqiptar</t>
  </si>
  <si>
    <t>Lloji i aktit të përafruar</t>
  </si>
  <si>
    <t>Dokument strategjik Po/Jo</t>
  </si>
  <si>
    <t>Institucioni propozues</t>
  </si>
  <si>
    <t>Niveli i synuar i përafrimit</t>
  </si>
  <si>
    <t>Viti i përafrimit</t>
  </si>
  <si>
    <t>Tremujori i planifikuar për miratim</t>
  </si>
  <si>
    <t>LËVIZJA E LIRË E MALLRAVE</t>
  </si>
  <si>
    <t xml:space="preserve">LËVIZJA E LIRË E PUNËTORËVE </t>
  </si>
  <si>
    <t>E DREJTA E VENDOSJES DHE LIRIA PËR TË OFRUAR SHËRBIME</t>
  </si>
  <si>
    <t>LËVIZJA E LIRË E KAPITALIT</t>
  </si>
  <si>
    <t>PROKURIMI PUBLIK</t>
  </si>
  <si>
    <t>LEGJISLACIONI TREGTAR</t>
  </si>
  <si>
    <t>E DREJTA E PRONËSISË INTELEKTUALE</t>
  </si>
  <si>
    <t>POLITIKAT E KONKURRENCES</t>
  </si>
  <si>
    <t>SHËRBIMET FINANCIARE</t>
  </si>
  <si>
    <t>SHOQËRIA E INFORMACIONIT DHE MEDIA</t>
  </si>
  <si>
    <t>BUJQËSIA DHE ZHVILLIMI RURAL</t>
  </si>
  <si>
    <t>POLITIKAT E SIGURISË USHQIMORE, VETERINARISË DHE FITOSANITARE</t>
  </si>
  <si>
    <t>PESHKIMI</t>
  </si>
  <si>
    <t>POLITIKA E TRANSPORTIT</t>
  </si>
  <si>
    <t>ENERGJIA</t>
  </si>
  <si>
    <t>TATIMET</t>
  </si>
  <si>
    <t>POLITIKA EKONOMIKE DHE MONETARE</t>
  </si>
  <si>
    <t>STATISTIKAT</t>
  </si>
  <si>
    <t>POLITIKAT SOCIALE DHE PUNËSIMI</t>
  </si>
  <si>
    <t>NDËRMARRJET DHE POLITIKAT INDUSTRIALE</t>
  </si>
  <si>
    <t>RRJETET TRANS-EVROPIANE</t>
  </si>
  <si>
    <t>POLITIKAT RAJONALE DHE KOORDINIMI I INSTRUMENTEVE STRUKTURORE</t>
  </si>
  <si>
    <t>GJYQËSORI DHE TË DREJTAT THEMELORE</t>
  </si>
  <si>
    <t>DREJTËSI, LIRI DHE SIGURI</t>
  </si>
  <si>
    <t>SHKENCA DHE KËRKIMI SHKENCOR</t>
  </si>
  <si>
    <t>ARSIMI DHE KULTURA</t>
  </si>
  <si>
    <t>MJEDISI</t>
  </si>
  <si>
    <t>MBROJTJA E KONSUMATORIT DHE E SHËNDETIT</t>
  </si>
  <si>
    <t>SISTEMI DOGANOR</t>
  </si>
  <si>
    <t>MARRËDHËNIET ME JASHTË</t>
  </si>
  <si>
    <t>POLITIKAT E JASHTME, E SIGURISË DHE E MBROJTJES</t>
  </si>
  <si>
    <t>KONTROLLI FINANCIAR</t>
  </si>
  <si>
    <t>FINANCAT DHE BUXHETI</t>
  </si>
  <si>
    <t>ANEKSI 2</t>
  </si>
  <si>
    <t>TABELA E MASAVE ZBATUESE</t>
  </si>
  <si>
    <t>Kapitulli</t>
  </si>
  <si>
    <t>Masa zbatuese e planifikuar</t>
  </si>
  <si>
    <t>Ministria/ institutioni përgjegjës</t>
  </si>
  <si>
    <t>Viti i fillimit të aktivitetit</t>
  </si>
  <si>
    <t>Tremujori i fillimit</t>
  </si>
  <si>
    <t>Viti i përfundimit të aktivitetit</t>
  </si>
  <si>
    <t>Tremujori i përfundimit</t>
  </si>
  <si>
    <t>ANEKSI 3</t>
  </si>
  <si>
    <t>ALOKIMET FINANCIARE</t>
  </si>
  <si>
    <t>Masa zbatuese</t>
  </si>
  <si>
    <t>Kosto (buxheti i shtetit)</t>
  </si>
  <si>
    <t>Buxheti 2023 - 2025</t>
  </si>
  <si>
    <t>Kosto (donatorët)</t>
  </si>
  <si>
    <t>Donatorë 2023- 2025</t>
  </si>
  <si>
    <t>Total (masa)</t>
  </si>
  <si>
    <t>Shërbimet  jo Bankare</t>
  </si>
  <si>
    <t>Direktiva 2009/138/EC e  Parlamentit Evropian dhe e Këshillit të datës 25 nëntor 2009 mbi fillimin dhe ndjekjen e biznesit të Sigurimeve dhe Risigurimeve (Solvency II) (riformuluar)</t>
  </si>
  <si>
    <t>Për disa shtesa dhe ndryshime në Ligjin nr. 52, datë 22.05.2014 "Për veprimtarinë e sigurimit dhe risigurimit"</t>
  </si>
  <si>
    <t>Ligj</t>
  </si>
  <si>
    <t>Jo</t>
  </si>
  <si>
    <t>MFE/AMF</t>
  </si>
  <si>
    <t>I pjesshëm</t>
  </si>
  <si>
    <t>IV</t>
  </si>
  <si>
    <t xml:space="preserve"> Rregullore (BE) 2017/1129 të Parlamentit Evropian dhe të Këshillit të 14 qershor 2017 për prospektin që do të publikohet kur titujt ofrohen për publikun ose pranohen për tregtim në një treg të rregulluar, duke shfuqizuar Direktivën 2003/71/KE, si dhe me Rregulloren e deleguar nga Komisioni (BE) 2019/980 e datës 14 mars 2019, plotësuese e rregullores (BE) 2017/1129.</t>
  </si>
  <si>
    <t>Rregullore “Për formën dhe përmbajtjen e prospektit që publikohet kur titujt i ofrohen publikut dhe pranohen për tregtim në një treg të rregulluar”</t>
  </si>
  <si>
    <t>Rregullore</t>
  </si>
  <si>
    <t>AMF</t>
  </si>
  <si>
    <t>III</t>
  </si>
  <si>
    <t>Rregullore “Për kërkesat e transparencës në lidhje me informacionin e shoqërive të listuara”</t>
  </si>
  <si>
    <t>Po</t>
  </si>
  <si>
    <t xml:space="preserve"> Rregullore e deleguar të Komisionit (BE) 2017/565, e datës 25 prill 2016 që plotëson direktivën 2014/65/BE të Parlamentit dhe Këshillit Evropian në lidhje me kërkesat organizative dhe kushtet e funksionimit për shoqëritë komisionere dhe termat e përcaktuara për qëllimet e asaj direktive.</t>
  </si>
  <si>
    <t>Rregullore “Për ushtrimin e veprimtarisë operacionale të shoqërive komisionere dhe bankave që ofrojnë shërbime investimi”</t>
  </si>
  <si>
    <t>II</t>
  </si>
  <si>
    <t xml:space="preserve"> Rregullore  (BE) 2019/2033 të Parlamentit Evropian dhe të Këshillit, e datës 27 nëntor 2019 mbi kërkesat prudenciale të shoqërive komisionere dhe ndryshimin e Rregulloreve (BE) Nr. 1093/2010, (BE) Nr 575/2013, (BE) Nr 600/2014 dhe (BE) Nr 806/2014, si dhe me Direktivën e (BE) 2019/2034 mbi mbikëqyrjen prudenciale të shoqërive komisionere dhe ndryshimin e Direktivave 2002/87/KE, 2009/65/KE, 2011/61/BE, 2013/36/BE, 2014/59/BE dhe 2014/65/BE.</t>
  </si>
  <si>
    <t>Rregullore “Mjaftueshmërinë e kapitalit të shoqërisë komisionere”</t>
  </si>
  <si>
    <t>Shërbimet  Bankare</t>
  </si>
  <si>
    <t>Direktiva 2014/92/BE e Parlamentit Evropian dhe e Këshillit e datës 23 korrik 2014 "Mbi krahasueshmërinë e tarifave që lidhen me llogaritë e pagesave, transferimin e llogarive të pagesave dhe aksesin në llogaritë e pagesave me karakteristika bazike"</t>
  </si>
  <si>
    <t>Ligj "Për llogarinë e pagesave me shërbime bazike"</t>
  </si>
  <si>
    <t>MFE/BSH</t>
  </si>
  <si>
    <t>-</t>
  </si>
  <si>
    <t>Rregullore (BE) Nr. 575/2013 e Parlamentit Evropian dhe e Këshillit e datës 26 qershor 2013 "Mbi kërkesat prudenciale për institucionet e kreditit dhe shoqëritë e investimit, dhe që ndryshon Rregulloren (BE) Nr. 648/2012"</t>
  </si>
  <si>
    <t>Rishikimi i rregullores nr.69, datë 18.12.2014 "Për kapitalin rregullator të bankës"</t>
  </si>
  <si>
    <t>BSH</t>
  </si>
  <si>
    <t>Rishikimi i rregullores nr.60, datë 29.08.2008 "Për kërkesat minimale të publikimit të informacionit nga bankat dhe degët e bankave të huaja"</t>
  </si>
  <si>
    <t>Rekomandime të ESRB/2016/14 të rishikuara me  ESRB/2019/3</t>
  </si>
  <si>
    <t>"Për raportimin e të dhënave, identifikimin dhe monitorimin e treguesve mbi huadhëinien dhe investimet për pasuri të paluajtshme"</t>
  </si>
  <si>
    <t>I plotë</t>
  </si>
  <si>
    <t>LËVIZJA E LIRË E PUNËTORËVE</t>
  </si>
  <si>
    <t>N/A</t>
  </si>
  <si>
    <t>Kosto total  nga AMF si institucion I pavarur (jo nga buxheti i shtetit)</t>
  </si>
  <si>
    <t>Kosto total nga BSH si institucion I pavarur (jo nga buxheti i shtetit)</t>
  </si>
  <si>
    <t>Rregullore "Për raportimin e të dhënave, identifikimin dhe monitorimin e treguesve mbi huadhëinien dhe investimet për pasuri të paluajtshme"</t>
  </si>
  <si>
    <t>Kosto total buxheti i BSH sipas viteve</t>
  </si>
  <si>
    <t>Kosto total donatorët sipas viteve</t>
  </si>
  <si>
    <t>Kosto total buxheti 2023 - 2025</t>
  </si>
  <si>
    <t xml:space="preserve">Kosto total donatorët 2023 - 2025 </t>
  </si>
  <si>
    <t>Statistikat Sektoriale</t>
  </si>
  <si>
    <t>Rregullorja (BE) 2018/1091 e Parlamentit Evropian dhe e Këshillit e datës 18 korrik 2018 mbi statistikat e integruara të fermave dhe shfuqizimin e Rregulloreve (KE) Nr 1166/2008 dhe (BE) Nr 1337/2011</t>
  </si>
  <si>
    <t>Projektligji "Për Censin e Bujqësisë dhe Fermave Bujqësore"</t>
  </si>
  <si>
    <t>INSTAT</t>
  </si>
  <si>
    <t>I Plotë</t>
  </si>
  <si>
    <t xml:space="preserve">Statistika ekonomike </t>
  </si>
  <si>
    <t>Vendimi i Komisionit Nr 98/715/EC i datës 13 nëntor 1998, që sqaron aneksin a të Rregullores së Këshillit (EC) Nr 2223/96 mbi sistemin evropian të llogarive kombëtare dhe rajonale në Komunitet lidhur me parimet për matjen e çmimeve dhe vëllimeve, OJ L 340, 16.12.1998</t>
  </si>
  <si>
    <t>Projekt-Udhëzim i Drejtorit të Përgjithshëm të INSTAT "Në mbështetje të implementimit te Sistemit Evropian të Llogarive Kombetare"</t>
  </si>
  <si>
    <t xml:space="preserve">Udhëzim </t>
  </si>
  <si>
    <t xml:space="preserve">IV </t>
  </si>
  <si>
    <t>Vendimi i Komisionit Nr 2002/990/EC i datës 17 dhjetor 2002, duke sqaruar më tej Aneksin A të Rregullores së Këshillit (EC) Nr 2223/96 lidhur me parimet për matjen e çmimeve dhe vëllimeve në llogaritë kombëtare, OJ L 347, 20.12.2002</t>
  </si>
  <si>
    <t>Projekt-Udhëzim i Drejtorit të Përgjithshëm të INSTAT "Në mbështetje të implementimit të Sistemit Evropian të Llogarive Kombëtare"</t>
  </si>
  <si>
    <t>Udhëzim</t>
  </si>
  <si>
    <t>Projekt-Udhëzim i Drejtorit të Përgjithshëm të INSTAT "Për Vrojtimet Statistikore të Qumështit dhe të Nën-Produkteve Të Tij"</t>
  </si>
  <si>
    <t xml:space="preserve">Udhëzim 
</t>
  </si>
  <si>
    <t xml:space="preserve">Projekt-Udhëzim i Drejtorit të Përgjithshëm të INSTAT "Për zbatimin  e rregullores për Vrojtimet Statistikore të Qumështit dhe të Nën-Produkteve Të Tij" </t>
  </si>
  <si>
    <t>Statistikat Demografike dhe Sociale</t>
  </si>
  <si>
    <t>Projekt- Udhëzim "Për Zbatimin e Anketës së të Ardhurave dhe Nivelit të Jetesës"</t>
  </si>
  <si>
    <t>- Përkthim i legjislacionit
- Trajnime të vazhdueshme për rritjen e kapaciteteve të stafit
- Organizimi i workshopeve mbi mënyrën e  zbatimit të rregullores                 - tavolina konsultuese me grupet e intersit</t>
  </si>
  <si>
    <t>I</t>
  </si>
  <si>
    <t>- Përkthim i legjislacionit
- Trajnime të vazhdueshme për rritjen e kapaciteteve të stafit
- Organizimi i workshopeve mbi mënyrën e  zbatimit të rregullores</t>
  </si>
  <si>
    <t>- Trajnime të vazhdueshme për rritjen e kapaciteteve të stafit
- Organizimi i workshopeve mbi mënyrën e  zbatimit të rregullores</t>
  </si>
  <si>
    <t>Kosto total buxheti i shtetit sipas viteve</t>
  </si>
  <si>
    <t xml:space="preserve">8 Mln euro </t>
  </si>
  <si>
    <t>Projekt-Udhëzim "Në mbështetje të implementimit te Sistemit Evropian të Llogarive Kombetare"</t>
  </si>
  <si>
    <t>5000 euro</t>
  </si>
  <si>
    <t>Projekt-Udhëzim "Në mbështetje të implementimit të Sistemit Evropian të Llogarive Kombëtare"</t>
  </si>
  <si>
    <t>Projekt-Udhëzim "Për Vrojtimet Statistikore të Qumështit dhe të Nën-Produkteve Të Tij"</t>
  </si>
  <si>
    <t xml:space="preserve">Kosto total donatorët 2022 - 2024 </t>
  </si>
  <si>
    <t>Projekt-Udhëzim "Për Zbatimin e Anketës së të Ardhurave dhe Nivelit të Jetesës"</t>
  </si>
  <si>
    <t>Mbrojtja e Interesave Financiare të BE-së</t>
  </si>
  <si>
    <t>Direktiva (BE) 2017/1371 e Parlamentit Europian dhe e Këshillit e datës 5 Korrik 2017 Për luftën kundër mashtrimit ndaj interesave financiare të Unionit me anë të ligjit penal​. </t>
  </si>
  <si>
    <t>Strategjia Kombëtare Kundër Mashtrimit Për Mbrojtjen e Interesave Financiare të BE-së</t>
  </si>
  <si>
    <t>VKM</t>
  </si>
  <si>
    <t>MFE</t>
  </si>
  <si>
    <t>Kontrolli i Brendshëm Financiar Publik</t>
  </si>
  <si>
    <t>Rishikimi i Urdhrit të MFE Nr. 108, datë 17.11.2021 "Për manualin e menaxhimit financiar dhe kontrollit"</t>
  </si>
  <si>
    <t>Rishikimi i Udhëzimit të MFE Nr. 28, datë 15.12.2011 "Mbi paraqitjen e Deklaratës dhe Raportit Vjetor për cilësinë e sistemit të kontrollit të brendshëm në njësitë publike"</t>
  </si>
  <si>
    <t>Asistence teknike dhe trajnime  për strukturat që do të hartojnë dhe zbatojnë këtë strategji, si dhe forcim kapacitetesh dhe shtesë personeli për strukturën teknike në MFE.</t>
  </si>
  <si>
    <t>Rishikimi i Urdhrit Nr. 108, datë 17.11.2021 "Për manualin e menaxhimit financiar dhe kontrollit"</t>
  </si>
  <si>
    <t>MFE/DH/MFKK</t>
  </si>
  <si>
    <t>Buxheti i Shetit</t>
  </si>
  <si>
    <t>Rishikimi i Udhëzimit Nr. 28, datë 15.12.2011 "Mbi paraqitjen e Deklaratës dhe Raportit Vjetor për cilësinë e sistemit të kontrollit të brendshëm në njësitë publike"</t>
  </si>
  <si>
    <t>MFE/DHMFKK</t>
  </si>
  <si>
    <t>Hartimi i Strategjisë Kombëtarë Kundër Mashtrimit Për Mbrojtjen e Interesave Financiare te BE-së</t>
  </si>
  <si>
    <t xml:space="preserve">Totali </t>
  </si>
  <si>
    <t>Kosto total buxheti i shtetit sipas viteve 2023-25</t>
  </si>
  <si>
    <t>Kosto total donatorët 2023 - 2025</t>
  </si>
  <si>
    <t>"REKOMANDIMI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t>
  </si>
  <si>
    <t>VKM për disa shtesa dhe ndryshime ne VKM Nr. 41, datë 24.01.2018 "Për elementet e programeve të studimit të ofruara nga institucionet e arsimit të lartë", i ndryshuar</t>
  </si>
  <si>
    <t>MAS</t>
  </si>
  <si>
    <t xml:space="preserve">I pjesshëm </t>
  </si>
  <si>
    <t>Rekomandimi i Këshillit i datës 22 maj 2019 për një qasje gjithëpërfshirëse ndaj mësimdhënies dhe mësimnxënies së gjuhëve OJ C 189, 5.6.2019, f. 15–22</t>
  </si>
  <si>
    <t>Urdhër Ministri  për rishikimin e kurrikulës së gjuhës angleze për klasat III-V.</t>
  </si>
  <si>
    <t>jo</t>
  </si>
  <si>
    <t>MAS/ASCAP</t>
  </si>
  <si>
    <t>Bashkëpunimi i BE-së në fushën e arsimit dhe trajnimit</t>
  </si>
  <si>
    <t>Qasje në arsim dhe trajtim të barabartë – Acquis e BE-së</t>
  </si>
  <si>
    <t>Udhëzim për shtesa dhe ndryshime në udhëzimin e Ministrit të Financave dhe Ekonomisë Nr. 16 date 26.4.2019 (përfshirja  e niveleve të KEK në certifikatat profesionale në AFP)</t>
  </si>
  <si>
    <t>Pasqyrë e bashkëpunimit të BE-së në fushën e AFP-së</t>
  </si>
  <si>
    <t>Rekomandimi i Këshillit i 16 qershorit 2022 mbi llogaritë individuale të të mësuarit</t>
  </si>
  <si>
    <t>Rekomandimi i Këshillit i datës 24 nëntor 2020 për arsimin dhe aftësimin profesional (AFP) për konkurrencë të qëndrueshme, drejtësi sociale dhe qëndrueshmëri</t>
  </si>
  <si>
    <t>"Rekomandimi i Këshillit i 16 qershorit 2022 mbi një qasje evropiane ndaj mikrokredencialeve për të mësuarit gjatë gjithë jetës dhe punësueshmërinë 2022/C 243/02</t>
  </si>
  <si>
    <t>Rezoluta e Keshillit mbi Agjenden e re Europiane te te nxenit te te rriturve 2021-2030</t>
  </si>
  <si>
    <t>VKM për miratimin e Strategjisë Kombëtare për Punësim dhe Aftësi 2023-2030</t>
  </si>
  <si>
    <t>REKOMANDIME E KËSHILLIT e datës 20 dhjetor 2012 për vlefshmërinë e të mësuarit joformal dhe joformal (2012/C 398/01)</t>
  </si>
  <si>
    <t xml:space="preserve">Urdhër për miratimin e procedurave të vlerësimit, certifikimit dhe akreditimit të ofruesve të NJNM </t>
  </si>
  <si>
    <t>Rezoluta e Këshillit e 26 shkurtit 2021 mbi një kornizë strategjike për bashkëpunimin evropian në arsim dhe trajnim drejt Zonës Evropiane të Arsimit dhe më gjerë (2021-2030)  
OJ C 66, 26.2.2021, p. 1–21</t>
  </si>
  <si>
    <t>REKOMANDIM I KËSHILLIT i datës 26 Nëntor 2018 për Promovimin e njohjes automatike reciproke të arsimit të lartë dhe të arsimit të mesëm të lartë dhe kualifikimeve të trajnimit dhe rezultatet e periudhave të të mësuarit jashtë vendit  2018/C 444/01</t>
  </si>
  <si>
    <t>Udhëzim i ri "Për përcaktimin e kritereve dhe procedurave të njëvlershmërisë së dëftesave dhe diplomave të nxënësve të arsimit parauniversitar të ardhur nga jashtë vendit" shfuqizohet udhëzimin nr. 44/2013, i ndryshuar</t>
  </si>
  <si>
    <t>MAS/QSHA</t>
  </si>
  <si>
    <t>Arsimi</t>
  </si>
  <si>
    <t>MSHRF</t>
  </si>
  <si>
    <t xml:space="preserve">Regjistrimi i ASCAL ne EQAR (Q4/2025):
</t>
  </si>
  <si>
    <t>MAS/ ASCAL</t>
  </si>
  <si>
    <t>Hartimi i VKM per disa shtesa dhe ndryshime ne VKM Nr. 41, datë 24.01.2018 "Për elementet e programeve të studimit të ofruara nga institucionet e arsimit të lartë", i ndryshuar</t>
  </si>
  <si>
    <t xml:space="preserve">Anëtarësimi i plotë i ASCAL (QAAHE) në ENQA (Q4 /2025):
</t>
  </si>
  <si>
    <t xml:space="preserve">Arsimi </t>
  </si>
  <si>
    <t xml:space="preserve">1- Hartimi i VKM për miratimin e Strategjisë Kombëtare të Punësimit dhe Aftësive përfshin: procesin e hartimit të draftit të strategjisë, konsultimin publik dhe hartimin i PVKM   i projekt VKM "Për Miratimin e strategjisë Kombëtare për arsim dhe aftësin 2023-2030", dërgimi në Ministritë e linjës për mendim                                                                                                                                                           2- Marrja e mendimeve dhe reflektimi i tyre në PVKM dhe dërgimi për miratim në KM                                           </t>
  </si>
  <si>
    <t>Udhëzim për shtesa dhe ndryshime në udhëzimin e Ministrit të Financave dhe Ekonomisë Nr. 16 datë 26.4.2019 (përfshirja e e niveleve të KEK në certifikatat profesionale në AFP) Ngritaja e grupit të punës hartimi i draftit dhe miratimi i tij.</t>
  </si>
  <si>
    <t>Urdhër për miratimin e procedurave të vlerësimit, certifikimit dhe akreditimit të ofruesve të NJNM, ngritja e grupit të punës për hartimin e procedurave të vlerësimit certifikimit dhe akreditimit të NJNM konsultimi dhe miratimi me urdhër ministri.</t>
  </si>
  <si>
    <t>Udhëzim për përcaktimin e kritereve dhe procedurave të njëvlershmërisë së dëftesave dhe diplomave të nxënësve të arsimit parauniversitar të ardhur nga jashtë vendit.</t>
  </si>
  <si>
    <t>Anëtarësimi i plotë i ASCAL (QAAHE) në ENQA (Q4 /2023).</t>
  </si>
  <si>
    <t>ASCAL</t>
  </si>
  <si>
    <t>Rishikimi i kurrikulës së gjuhës angleze për klasat III-V.</t>
  </si>
  <si>
    <t>Hartimi i VKM për miratimin e Strategjisë Kombëtare të Punësimit dhe Aftësive përfshin: procesin e hartimit të draftit të strategjisë, konsultimin publik dhe hartimin aktit nënligjor në fjalë</t>
  </si>
  <si>
    <t>Udhëzim për shtesa dhe ndryshime në udhëzimin e Ministrit të Financave dhe Ekonomisë Nr. 16 datë 26.4.2019 (përfshirja e niveleve të KEK në certifikatat profesionale në AFP)</t>
  </si>
  <si>
    <t>16.05.2018 (COM(2018) 306 final) 
"Një axhendë e rinovuar për R&amp;I - shansi i Evropës për të formuar të ardhmen e saj"</t>
  </si>
  <si>
    <t>Vendim i Keshillit te Ministrave per miratimin e Strategjise se Specializimit Smart</t>
  </si>
  <si>
    <t xml:space="preserve"> VKM</t>
  </si>
  <si>
    <t xml:space="preserve">12012E/TXT
Vështrim i përgjithshëm mbi Dispozitat e Traktatit mbi Funksionimin e BE (TFBE) Kapitulli XIX mbi Kërkimin.
</t>
  </si>
  <si>
    <t>Ligji per Shkencen</t>
  </si>
  <si>
    <t>MAS/AKKSHI</t>
  </si>
  <si>
    <t>Vendim I Keshillit te Ministrave per Miratimin e Strategjise per Kerkimin Shkencor</t>
  </si>
  <si>
    <t xml:space="preserve">Zhvillimi i Strategjisë së Specializimit Inteligjent   </t>
  </si>
  <si>
    <t>Ligji për Shkencën
1.Krijimi i Grupit Ndërinstitucional të punës (Urdhër i Ministrit të MAS).
2. Hartimi i draft Ligjit (duke përfshirë procesin e konsultimit me ekspertë).
3.Diskutimi publik i draft ligjit me aktorët e interesuar.
4. Miratimi i Ligjit (procesi i prezantimit dhe miratimit nga KM-ja dhe më tej miratimi i tij në Parlament)</t>
  </si>
  <si>
    <t>Hartimi i Strategjisë për Kërkim Shkencor, Teknologji dhe Inovacion
1. Urdhri i Ministrit të MAS për hartimin e Strategjisë së Kërkimit Shkencor, Teknologjisë dhe Inovacionit.
2. Hartimi i Udhërrëfyesit për hartimin e Strategjisë.
3. Hartimi i strategjisë (përfshirë procesin e konsultimit me ekspertët)
4. Zhvillimi i procesit të konsultimit me aktorët (qeveritar dhe joqeveritar)
5. Plotësimi i draftit dhe prezantimi për diskutim publik
6. Miratimi nga KM-ja i Strategjisë për Shkencën</t>
  </si>
  <si>
    <t xml:space="preserve">Zhvillimi i Strategjise se Specializimit Inteligjent </t>
  </si>
  <si>
    <t>Ligji për Shkencën</t>
  </si>
  <si>
    <t>Zhvillimi i Strategjisë per Kërkimin Shkencor</t>
  </si>
  <si>
    <t>Kosto total buxheti  2023 - 2025, ne 000 lek</t>
  </si>
  <si>
    <t>BASHKIMI DOGANOR</t>
  </si>
  <si>
    <t>Rregullorja Zbatuese e Komisionit që ndryshon Aneksin 1 të Rregullores së Këshillit (EEC) Nr. 2658/87 e datës 23 korrik 1987 mbi tarifat dhe nomenklaturën statistikore dhe mbi tarifën e përbashkët doganore (OJ L 256 07.09.1987 f. 1), i ndryshuar http:/ /eur-lex.europa.eu/LexUriServ/LexUriServ.do?uri=OJ:L:1987:256:0001:0675:EN:PDF</t>
  </si>
  <si>
    <t>Draft Vendim i Këshillit të Ministrave “Për miratimin dhe publikimin zyrtar të Nomenklaturës së Kombinuar të Mallrave 2024”</t>
  </si>
  <si>
    <t>MFE/DPD</t>
  </si>
  <si>
    <t>Draft Vendim i Këshillit të Ministrave “Për miratimin dhe publikimin zyrtar të Nomenklaturës së Kombinuar të Mallrave 2025”</t>
  </si>
  <si>
    <t>Vendim i Këshillit të Ministrave “Për miratimin dhe publikimin zyrtar të Nomenklaturës së Kombinuar të Mallrave 2026”</t>
  </si>
  <si>
    <t>Tarifa e Klasifikimit doganor  (procedure, perkthim hartim dokumneti)</t>
  </si>
  <si>
    <t>Vendim i Këshillit të Ministrave “Për miratimin dhe publikimin zyrtar të Nomenklaturës së Kombinuar të Mallrave 2024”</t>
  </si>
  <si>
    <t>D.P.DOGANAVE</t>
  </si>
  <si>
    <t>Vendim i Këshillit të Ministrave “Për miratimin dhe publikimin zyrtar të Nomenklaturës së Kombinuar të Mallrave 2025”</t>
  </si>
  <si>
    <t>Direktiva (BE) 2019/771 e Parlamentit Evropian dhe e Këshillit e 20 majit 2019 mbi aspekte të caktuara në lidhje me kontratat për shitjen e mallrave, që ndryshon Rregulloren (BE) 2017/2394 dhe Direktivën 2009/22 / KE dhe shfuqizon Direktivën 1999/44/KE</t>
  </si>
  <si>
    <t>Direktiva (BE) 2019/2161 e Parlamentit Evropian dhe e Këshillit e 27 nentorit 2019 qe amendon Direktivat 93/13/EEC , 98/6/EC, 2005/29/EC dhe 2011/83/EU, ne lidhje me modernizimin dhe zbatimin me te mire te rregullave te EU, mbi mbrojtjen e kosnumatoreve</t>
  </si>
  <si>
    <t xml:space="preserve">Direktiva (BE) 2020/1828 e Parlamentit Evropian dhe e Këshillit e 25 nentor 2020 mbi  veprimet perfaqesuese që mbrojne interesat kolektive e konsumatoreve, që shfuqizon Direktiven 2009/22/EC. </t>
  </si>
  <si>
    <t>Direktiva (BE) 2019/770 e Parlamentit Evropian dhe e Këshillit e 20 majit 2019 mbi aspekte të caktuaranë lidhje me harmonizimin e disa aspekteve lidhur me kontratat për sigurimin e përmbajtjes digjitale dhe shërbimeve digjitale</t>
  </si>
  <si>
    <t>Regullorja (BE) 2017/2394,  Parlamentit Evropian dhe e Këshillit e 12 dhjetorit 2017 për bashkëpunimin administrativ ndërmjet autoriteteve përgjegjëse të palëve për zbatimin e ligjeve të mbrojtjes së konsumatorit</t>
  </si>
  <si>
    <t>Regullorja (BE) 524/2013 (ODR)  e 12 dhjetor  2017 për harmonizimin e mekanizmave të zgjidhjes së mosmarrëveshjeve në internet.</t>
  </si>
  <si>
    <t>Mbrojtja e Konsumatorit</t>
  </si>
  <si>
    <t xml:space="preserve">Projekt-Ligj "Për disa ndryshime në Ligjin nr. 9902, date 17.04.2008 "Për mbrojtjen e konsumatorëve”, i ndryshuar. </t>
  </si>
  <si>
    <t xml:space="preserve">Ligj          </t>
  </si>
  <si>
    <t xml:space="preserve"> I pjesshëm</t>
  </si>
  <si>
    <t xml:space="preserve">Mbrojtja e Konsumatorit </t>
  </si>
  <si>
    <t>Rregullore (BE) 2019/4 e Parlamentit Evropian dhe e Këshillit e 11 Dhjetorit 2018 mbi prodhimin, vendosjen në treg dhe përdorimin e ushqimit të medikuar për kafshë, duke ndryshuar Rregulloren (KE) Nr. 183/2005 të Parlamentit Evropian dhe të Këshillit dhe shfuqizimin e Direktivës së Këshillit 90/167 / KEE</t>
  </si>
  <si>
    <t>Draft Urdhër Ministri "Për Miratimin e Rregullores mbi prodhimin, vendosjen ne treg dhe perdorimin e ushqimit te medikuar"</t>
  </si>
  <si>
    <t>Urdhër</t>
  </si>
  <si>
    <t>MBZHR</t>
  </si>
  <si>
    <t xml:space="preserve">I pjesshëm       </t>
  </si>
  <si>
    <t>Rregullorja (BE) 2019/6 e Parlamentit Evropian dhe e Këshillit e 11 Dhjetorit 2018 mbi produktet mjekësore veterinare dhe shfuqizimin e Direktivës 2001/82 / EC</t>
  </si>
  <si>
    <t>Draft Urdhër Ministri "Për një ndryshim në  Urdhërin Nr.370, datë 29.7.2014 " Për produktet mjekësore veterinare"</t>
  </si>
  <si>
    <t>Shendeti Publik</t>
  </si>
  <si>
    <t>1. Rregullore (BE) 2017/745 e Parlamentit Europian dhe të Këshillit, e datës 5 prill 2017 "Për pajisjet mjekësore", që ka ndryshuar Direktivën 2001/83/EC, Rregulloren (EC) Nr. 178/2002 dhe Rregulloren (KE) Nr. 1223/2009 dhe shfuqizuar Direktivën e Këshillit 90/385/EEC dhe 93/42/EEC                                                - 2. Rregullore (BE) 2017/746 e Parlamentit Evropian dhe e Këshillit e datës 5 prill 2017 "Për pajisjet mjekësore diagnostikuese in vitro" dhe shfuqizimin e Direktivës 98/79/EC dhe Vendimit të Komisionit 2010/227/BE (Tekst me rëndësi për ZEE-në. )</t>
  </si>
  <si>
    <t>Projektligji "Për disa shtesa dhe ndryshime në ligjin nr. 89/2014 Për pajisjet mjekësore", i ndryshuar</t>
  </si>
  <si>
    <t xml:space="preserve">Jo </t>
  </si>
  <si>
    <t>MSHMS</t>
  </si>
  <si>
    <t xml:space="preserve">Trajnime/workshope për GNPIE në lidhje me: i) takimin bilateral të screening; ii) hartimin e dokumenteve gjatë fazës së negociatave; iii) kerkesat e acquis dhe  aftësitë negociuese;
</t>
  </si>
  <si>
    <t>Organizimi dhe funksionimi i Tavolinave të rrumbullakëta për kapitullin 28, në kuader ë PPIE</t>
  </si>
  <si>
    <t>Trajnimi i Stafit</t>
  </si>
  <si>
    <t>Draft Urdhër Ministri "Mbi percaktimin e parimeve dhe udhezimeve per praktikat e mira te prodhimit te produkteve mjekesore veterinare"</t>
  </si>
  <si>
    <t xml:space="preserve">MBZHR </t>
  </si>
  <si>
    <t>Projekt-Rregullore "Mbi prodhimin, vendosjen ne treg dhe perdorimin e ushqimit te medikuar"</t>
  </si>
  <si>
    <t>Kosto total buxheti 2025- 2025</t>
  </si>
  <si>
    <t xml:space="preserve">Kosto total buxheti 2023-25  </t>
  </si>
  <si>
    <t>27</t>
  </si>
  <si>
    <t>Menaxhimi I mbetjeve</t>
  </si>
  <si>
    <t xml:space="preserve"> DIREKTIVA 2018/851 që amendon direktivën kuadër të mbetjeve 2008/98/EC e 19 Nëntorit 2008, neni 8 dhe neni 8a
</t>
  </si>
  <si>
    <t xml:space="preserve">Projektligji 'Per miratimin e masave te nevojshme që çdo person juridik a fizik, i cili zhvillon, prodhon, përpunon, trajton, shet ose importon produkte (prodhuesi i produktit) mbi baza profesionale, të mbajë përgjegjësitë e zgjeruara të prodhuesit".                                                                                                                                                                                                                                                                                         </t>
  </si>
  <si>
    <t xml:space="preserve">MTM </t>
  </si>
  <si>
    <t xml:space="preserve">Direktiva (BE) 2018/851 e Parlamentit Evropian dhe e Këshillit e datës 30 maj 2018 për ndryshimin e Direktivës 2008/98 / EC mbi mbetjet
</t>
  </si>
  <si>
    <t>Projektligj "Për menaxhimin e integruar të mbetjeve"</t>
  </si>
  <si>
    <t xml:space="preserve">Direktiva 2010/75 / BE e Parlamentit Evropian dhe e Këshillit e datës 24 nëntor 2010 mbi emetimet industriale (parandalimi dhe kontrolli i integruar i ndotjes </t>
  </si>
  <si>
    <t>ProjektLigji “Per lejet e mjedisit”</t>
  </si>
  <si>
    <t>MTM</t>
  </si>
  <si>
    <t>Menaxhimi I Ujërave</t>
  </si>
  <si>
    <t xml:space="preserve">Ligji "Per Burimet Ujore"
</t>
  </si>
  <si>
    <t>AMBU</t>
  </si>
  <si>
    <t xml:space="preserve">Direktiva 2000/60/EC e Parlamentit Evropian dhe e Këshillit, datë 23 tetor 2000, për ngritjen e kuadrit për veprim komunitar në fushën e politikës së burimeve ujore, ndryshuar me; Vendimin nr. 2455/2001/EC </t>
  </si>
  <si>
    <t>VKM ‘Për përcaktimin e kufijve midis rajoneve të baseneve ujore dhe caktimin e ujërave të brendshme dhe bregdetare në Rajonet e Baseneve Lumore”</t>
  </si>
  <si>
    <t xml:space="preserve">VKM “Për përcaktimin e autoriteteve kompetente në Rajonet e Baseneve Lumore” </t>
  </si>
  <si>
    <t>Direktiva 2000/60/EC e Parlamentit Evropian dhe e Këshillit, datë 23 tetor 2000, për ngritjen e kuadrit për veprim komunitar në fushën e politikës së burimeve ujore, ndryshuar me; Vendimin nr. 2455/2001/EC dhe Direktivën 2009/90/EC</t>
  </si>
  <si>
    <t xml:space="preserve">VKM “Për elementet cilësore të klasifikimit të statusit ekologjik dhe përkufizimet normative të klasifikimit të statusit ekologjik për ujërat sipërfaqësore” </t>
  </si>
  <si>
    <t xml:space="preserve">Direktiva 2000/60/EC e Parlamentit Evropian dhe e Këshillit, datë 23 tetor 2000, Për ngritjen e kuadrit për veprim komunitar në fushën e politikës së burimeve ujore, ndryshuar me; Vendimin nr. 2455/2001/EC </t>
  </si>
  <si>
    <t xml:space="preserve">VKM “Për karakterizimin e Rajoneve të Baseneve Lumore, rishikimin e ndikimit mjedisor të veprimtarisë njerëzore dhe analizën ekonomike të përdorimit të ujit” </t>
  </si>
  <si>
    <t>VKM “Për elementet e Planeve të Menaxhimit të Baseneve Lumore</t>
  </si>
  <si>
    <t>VKM “Për monitorimin e statusit ekologjik dhe kimik të ujërave sipërfaqësore, kërkesat shtesë të monitorimit për zonat e mbrojtura dhe klasifikimin e paraqitjen e statusit ekologjik”</t>
  </si>
  <si>
    <t>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Direktivën 2009/90/EC të Komisionit, datë 31 korrik 2009, ku përcaktohen, sipas direktivës 2000/60/EC të Parlamentit Evropian dhe Këshillit, specifikimet teknike për analizën kimike dhe monitorimin e statusit të trupave ujorë (dscm)</t>
  </si>
  <si>
    <t>VKM “ Për standardet e cilësisë mjedisore në fushën e politikave për burimet ujore”</t>
  </si>
  <si>
    <t>Direktiva 2006/118/EC e Parlamentit Evropian dhe Këshillit, datë 12 dhjetor 2006, Për mbrojtjen e ujërave nëntokësore nga ndotja dhe degradimi (Direktiva për ujërat nëntokësore; DUN), e ndryshuar</t>
  </si>
  <si>
    <t>VKM “Për mbrojtjen e ujërave nëntokësorë nga ndotja dhe përkeqësimi”</t>
  </si>
  <si>
    <t>Direktiva 2010/75/EC e Parlamentit Evropian dhe Këshillit, datë 24 nëntor 2010, për emetimet industriale (parandalimi dhe kontrolli i integruar i ndotjes (riorganizuar) (dei)</t>
  </si>
  <si>
    <t>VKM "“Për vlerat kufi të emetimeve për ujërat e ndotura nga burimet industriale”</t>
  </si>
  <si>
    <t xml:space="preserve">Direktiva e Këshillit, datë 21 maj 1991, për trajtimin e ujërave të ndotura urbane (91/271/EEC)(koduar) (DTUNU), ndryshuar me, direktivën e komisionit 98/15/ec, datë 27 shkurt 1998, Rregulloren nr. 1882/2003/EC, Rregulloren nr. 1137/2008/EC dhe Direktivën e Këshillit 2013/64/EU </t>
  </si>
  <si>
    <t xml:space="preserve">
VKM "Per trajtimin e ujerave te ndoture urbane".</t>
  </si>
  <si>
    <t xml:space="preserve">Direktiva e Këshillit 91/676/EEC e datës 12.12.1991 për mbrojtjen e burimeve ujore nga ndotja e shkaktuar nga nitratet me që vijnë nga burimet bujqësore, e ndryshuar me rregulloren  1882/2003/EC dhe rregulloren  1137/2008/EC </t>
  </si>
  <si>
    <t>VKM“Për mbrojtjen e ujërave ndaj ndotjes së shkaktuar nga nitratet e burimeve bujqësore”</t>
  </si>
  <si>
    <t xml:space="preserve">Direktiva 2007/60/EC e Parlamentit Evropian dhe Këshillit, datë 23 tetor 2007, Për vlerësimin dhe menaxhimin e risqeve nga përmbytjet (MRP)
</t>
  </si>
  <si>
    <t>“Për vlerësimin dhe menaxhimin e riskut nga përmbytjet’</t>
  </si>
  <si>
    <t>Direktiva 2008/56/EC e Parlamentit Evropian dhe e Këshillit, datë 17 qershor 2008, Për ngritjen e kuadrit për veprim komunitar në fushën e politikës detare mjedisore (direktiva kuadër e strategjisë detare; DKSD);</t>
  </si>
  <si>
    <t xml:space="preserve">Ligji "Për strategjinë detare në Republiken e Shqipërisë".                                              </t>
  </si>
  <si>
    <t>VKM "Per  pergatitjen dhe zbatimin e strategjise detare ne Republikën e Shqipërisë".</t>
  </si>
  <si>
    <t>VKM "Për miratimin e Planit të menaxhimit të rrezikut nga përmbytjet për disa zona ku ekziston rreziku potencial nga përmbytjet ose ka gjasa të ndodhin përmbytje, drin-bunë 4, 5 dhe 6 (Territori i Njësive Administrative Shkodër, Ana e Malit, Bërdicë, Dajç, Guri i Zi, Rrethinat dhe Velipojë të Bashkisë Shkodër dhe Njësinë Administrative Bushat të Bashkisë Vau i Dejës)"</t>
  </si>
  <si>
    <t>Projektvendim "Për miratimin e  Planit të Menaxhimit të basenit ujor të lumit Erzen"</t>
  </si>
  <si>
    <t>Projektvendim "Për miratimin e  Planit të Menaxhimit të basenit ujor të lumit Ishëm"</t>
  </si>
  <si>
    <t>Projektvendim "Për miratimin e  Planit të Menaxhimit të basenit ujor të lumit Mat"</t>
  </si>
  <si>
    <t xml:space="preserve">Projekt vendimi 'Per miratimin e masave te nevojshme që çdo person juridik a fizik, i cili zhvillon, prodhon, përpunon, trajton, shet ose importon produkte (prodhuesi i produktit) mbi baza profesionale, të mbajë përgjegjësitë e zgjeruara të prodhuesit".                                                                                                                                                                                                                                                                                         </t>
  </si>
  <si>
    <t>359978,5</t>
  </si>
  <si>
    <t>50% kosto-SANE 27</t>
  </si>
  <si>
    <t>50% kosto-IPA III-Circular Economy</t>
  </si>
  <si>
    <t>Kosto total buxheti 2022 - 2024</t>
  </si>
  <si>
    <t xml:space="preserve">Ligji "Per ujin"
</t>
  </si>
  <si>
    <t>VKM “Për mbrojtjen e ujërave ndaj ndotjes së shkaktuar nga nitratet e burimeve bujqësore”</t>
  </si>
  <si>
    <t>VKM “Për vlerësimin dhe menaxhimin e riskut nga përmbytjet’</t>
  </si>
  <si>
    <t xml:space="preserve">Kosto total donatorët 2023- 2025 </t>
  </si>
  <si>
    <t>Kontabiliteti dhe auditimi</t>
  </si>
  <si>
    <t>Projekt-ligji "Për auditimin ligjor, organizimin e profesionit të audituesit ligjor dhe të kontabilistit të miratuar"</t>
  </si>
  <si>
    <t xml:space="preserve">Hartimi i projekt-ligjit nga konsulenti lokal I kontraktuar nga Banka Botërore </t>
  </si>
  <si>
    <t>Ndjekja e procedurave formale të miratimit të projekt-ligjit në Parlament (sistemi e-akte)</t>
  </si>
  <si>
    <t xml:space="preserve">Hartimi i projekt-ligjit nga konsulenti lokal i kontraktuar nga Banka Botërore </t>
  </si>
  <si>
    <t>WB</t>
  </si>
  <si>
    <t>Kosto total donatorët 2022- 2024</t>
  </si>
  <si>
    <t>Kosto total donatorët 2023- 2025</t>
  </si>
  <si>
    <t>3.2 Njohja e ndërsjelltë e kualifikimeve profesionale</t>
  </si>
  <si>
    <t>Direktive 2005/36/EC e PE dhe e Keshillit "Mbi njohjen e kualifikimeve profesionale", e ndryshuar
Direktiva (BE) 2018/958 e Parlamentit Evropian dhe e Këshillit e datës 28 qershor 2018 për testin e proporcionalitetit përpara miratimit të akteve te reja rregullatore per profesionet</t>
  </si>
  <si>
    <t>Projekt Ligj  "Mbi njohjen e kualifikimeve profesionale"</t>
  </si>
  <si>
    <t>Direktive 2005/36/EC e PE dhe e Keshillit "Mbi njohjen e kualifikimeve profesionale", e ndryshuar</t>
  </si>
  <si>
    <t>Projektvendim për amendimin e VKM-së nr. 41, datë 24.01.2018 "Për elementët e programeve të studimit të ofruara nga Institucionet e Arsimit të Lartë"</t>
  </si>
  <si>
    <t>Njohja e ndërsjelltë e kualifikimeve profesionale</t>
  </si>
  <si>
    <t>Përgatitja e paketës ligjore të Projektligjit "Mbi njohjen e kualifikimeve profesionale"</t>
  </si>
  <si>
    <t>MAS/ gjithe ministrite e linjes dhe institucionet e tjera relevante</t>
  </si>
  <si>
    <t>Përgatitja e paketës për amendimin e VKM-së nr. 41, datë 24.01.2018 "Për elementët e programeve të studimit të ofruara nga Institucionet e Arsimit të Lartë"</t>
  </si>
  <si>
    <t>Shqyrtimi i përputhshmërisë (screening) i legjislacionit ekzistues për profesionet e rregulluara me Direktivën 2005/36/KE për njohjen e kualifikimeve profesionale (sistemin e përgjithshëm të njohjes)</t>
  </si>
  <si>
    <t>Ministria e Arsimit dhe Sportit</t>
  </si>
  <si>
    <t>Ministria e Arsimit dhe Sportit/ ministri/institucione te tjera</t>
  </si>
  <si>
    <t>Total</t>
  </si>
  <si>
    <t>N /A</t>
  </si>
  <si>
    <t xml:space="preserve">Equal opportunities and Antidiscrimination; Social Inclusion; Social Protection, Disability, Employment Opportunities </t>
  </si>
  <si>
    <t>“Për indeksimin e pensioneve”</t>
  </si>
  <si>
    <t xml:space="preserve">MFE </t>
  </si>
  <si>
    <t xml:space="preserve">Projekt vendim " Per miratimin e koeficientit te indeksimit te bazes se vleresuar per llogaritjen e pensioneve" </t>
  </si>
  <si>
    <t>Social Inclusion and persons with Disability</t>
  </si>
  <si>
    <t xml:space="preserve">
Direktiva 2006/54/KE e Parlamentit Evropian dhe e Këshillit e datës 5 korrik 2006 mbi zbatimin e parimit të mundësive të barabarta dhe trajtimit të barabartë të burrave dhe grave në çështjet e punësimit dhe profesionit (riformuluar)
</t>
  </si>
  <si>
    <t>Vendimi i Këshillit i datës 26 nëntor 2009 në lidhje me përfundimin, nga Komuniteti Europian, të Konventës së Kombeve të Bashkuara për të Drejtat e Personave me Aftësi të Kufizuara</t>
  </si>
  <si>
    <t xml:space="preserve">Mundësi të barabarta dhe Antidiskriminim; Përfshirja Sociale; Mbrojtje Sociale, Aftësi të Kufizuara, Mundësi Punësimi </t>
  </si>
  <si>
    <t>Mundësi të barabarta dhe Antidiskriminim; Përfshirja Sociale; Mbrojtje Sociale, Aftësi të Kufizuara, Mundësi Punësimi</t>
  </si>
  <si>
    <t>Përfshirja Sociale dhe Personat me Aftësi të Kufizuara</t>
  </si>
  <si>
    <t xml:space="preserve">VKM "Për Indeksimine Pensioneve"
</t>
  </si>
  <si>
    <t>MFE/ISSH</t>
  </si>
  <si>
    <t>VKM "Mbi aprovimin e Koeficientit të indeksimit të bazës së vlerësuar të përllogaritjes së pensioneve"</t>
  </si>
  <si>
    <t xml:space="preserve">Amendim I Ligjit  Nr 93/2014 dhe aktet nënligjore </t>
  </si>
  <si>
    <t xml:space="preserve">MFE /ISSH                                          </t>
  </si>
  <si>
    <t xml:space="preserve">Amendim I Ligjit Nr. 93/2014 "Mbi Përfshirjen dhe Aksesueshmërinë" dhe aktet nënligjore </t>
  </si>
  <si>
    <t>Rregullat specifike të kontrollit për produktet e kafshëve Specific control rules for animal products</t>
  </si>
  <si>
    <t xml:space="preserve">Rregullorja (BE) 2016/429 e Parlamentit Evropian dhe e Këshillit e datës 9 mars 2016 mbi sëmundjet e transmetueshme të kafshëve dhe ndryshimin dhe shfuqizimin e disa akteve në fushën e shëndetit të kafshëve ("Ligji për Shëndetin e Kafshëve")
</t>
  </si>
  <si>
    <t>Projekt Ligj “Për Shëndetitn e Kafshëve”</t>
  </si>
  <si>
    <t xml:space="preserve">Rregullorja (BE) 2017/625 e Parlamentit Evropian dhe e Këshillit e datës 15 mars 2017 mbi kontrollet zyrtare dhe aktivitete të tjera zyrtare të kryera për të siguruar zbatimin e ligjit për ushqimin dhe ushqimin për kafshë, rregullat për shëndetin dhe mirëqenien e kafshëve, shëndetin e bimëve dhe produktet për mbrojtjen e bimëve , duke ndryshuar Rregulloret (EC) Nr 999/2001, (EC) Nr 396/2005, (EC) Nr 1069/2009, (EC) Nr 1107/2009, (EU) Nr 1151/2012, (EU) Nr 652/2014 , (BE) 2016/429 dhe (BE) 2016/2031 të Parlamentit Evropian dhe Këshillit, Rregulloret e Këshillit (EC) Nr 1/2005 dhe (KE) Nr 1099/2009 dhe Direktivat e Këshillit 98/58/EC, 1999 /74/EC, 2007/43/EC, 2008/119/EC dhe 2008/120/EC, dhe duke shfuqizuar Rregulloret (EC) Nr. 854/2004 dhe (EC) Nr. 882/2004 të Parlamentit Evropian dhe të Këshillit, Direktivat e Këshillit 89/608/EEC, 89/662/EEC, 90/425/EEC, 91/496/EEC, 96/23/EC, 96/93/EC dhe 97/78/EC dhe Vendimi i Këshillit 92/438/ EEC (Rregullorja Zyrtare e Kontrolleve) </t>
  </si>
  <si>
    <t>Projekt Ligj "Për kontrollet zyrtare dhe aktivitetet e tjera zyrtare të kryera për të siguruar zbatimin e ligjit për ushqimin dhe ushqimin per kafshë, rregullat për shëndetin dhe mirëqenien e kafshëve, shëndetin e bimëve dhe produktet e mbrojtjes së bimëve "</t>
  </si>
  <si>
    <t xml:space="preserve">Identifikimi dhe regjistrimi i kafshëve dhe lëvizjes së tyre </t>
  </si>
  <si>
    <t xml:space="preserve">                                                                                                                                                                                                                                                                                                                                                                                                                                                                                                                                    RREGULLORE E DELEGATUAR E KOMISIONIT (BE) 2019/2035
e datës 28 qershor 2019 që plotëson Rregulloren (BE) 2016/429 të Parlamentit Evropian dhe të Këshillit në lidhje me rregullat për objektet që mbajnë kafshë tokësore dhe çerdhe, dhe gjurmueshmërinë e disa kafshëve tokësore të mbajtura dhe vezëve për çelëzim
(Tekst me rëndësi për ZEE) (OJ L 314, 5.12.2019, f. 115)</t>
  </si>
  <si>
    <t>Urdhër "Për përcaktimin e rregullave të stabilimenteve që mbarështojnë kafshë tokësore dhe zogj për çelje, gjurmueshmëria e kafshëve tokësore dhe zogjëve për çelje"</t>
  </si>
  <si>
    <t>Lëvizjet jo komerciale të kafshëve të shoqërimit</t>
  </si>
  <si>
    <t>Rregullorja Zbatuese e Komisionit (BE) 2021/1938 e datës 9 nëntor 2021 që përcakton modelin e dokumentit të identifikimit për lëvizjet jokomerciale të zogjve  në një shtet anëtar nga një territor ose një vend i tretë ku shfuqizon Vendimin 2007/25/EC (Tekst me rëndësi për ZEE-në )</t>
  </si>
  <si>
    <t>Urdhër "Për përcaktimin e modelit të certifikatës shëndetësore veterinare për lëvizjen jo komerciale të zogjve të shoqërimit"</t>
  </si>
  <si>
    <t>Kontrolli i sistemit te importit</t>
  </si>
  <si>
    <t>Rregullorja Zbatuese e Komisionit (BE) 2019/2130 e 25 nëntorit 2019 që përcakton rregulla të hollësishme për operacionet që do të kryhen gjatë dhe pas kontrolleve dokumentare, kontrolleve të identitetit dhe kontrolleve fizike të kafshëve dhe mallrave që i nënshtrohen kontrolleve zyrtare në postat e kontrollit kufitar</t>
  </si>
  <si>
    <t>Urdhër Ministri " Mbi percaktimin e rregullave qe duhet te kryhen gjate dhe pas kontrollit te dokumentacionit, kontrollit te identitetit dhe kontrollit fizik te kafsheve dhe te mirave, qe jane subjekt I kontrolleve zyrtare ne PKK"</t>
  </si>
  <si>
    <t>Masat e kontrollit për sëmundjet e kafshëve</t>
  </si>
  <si>
    <t>Urdhër "Për përcaktimin e rregullave për survejancën, programet e çrrenjosjes dhe statusit të lirë për disa sëmundje të listuara dhe emergjente"</t>
  </si>
  <si>
    <t>Urdhër "Për përcaktimin e rregullave për parandalimin dhe kontrollin e disa sëmundjeve të listuara"</t>
  </si>
  <si>
    <t xml:space="preserve">Kapitulli 6 Materialet në kontakt me ushqimin </t>
  </si>
  <si>
    <t>Rregullore e (BE) Nr. 450/2009 e datës 29 maj 2009 "Mbi materialet dhe artikujt aktivë dhe inteligjentë që synojnë të vijnë në kontakt me ushqimin"</t>
  </si>
  <si>
    <t>Draft Udhëzim  "Mbi materialet dhe artikujt aktivë dhe inteligjentë që synojnë të vijnë në kontakt me ushqimin"</t>
  </si>
  <si>
    <t>Rregullore e Komisionit (BE) Nr. 284/2011 e 22 Marsit 2011 “Për përcaktimin e kushteve specifike dhe procedurave të hollësishme për importin e enëve të gatimit poliamide dhe melamine me origjinë ose të dërguara nga Republika Popullore e Kinës dhe Rajoni Special Administrativ Hong Kong, Kinë.</t>
  </si>
  <si>
    <t>Draft Udhëzim "Për përcaktimin e kushteve specifike dhe procedurave të hollësishme për importin e enëve të gatimit poliamide dhe melamine me origjinë ose të dërguara nga Republika Popullore e Kinës dhe Rajoni Special Administrativ Hong Kong, Kinë.</t>
  </si>
  <si>
    <t xml:space="preserve">Kapitulli 5 Aromatizuesit </t>
  </si>
  <si>
    <t xml:space="preserve"> Rregullore e Komisionit (BE) Nr. 873/2012 e 1 Tetorit 2012  “Mbi masat kalimtare në lidhje me listën e aromave dhe materialeve burimore të Bashkimit të përcaktuara në Shtojcën I të Rregullores (KE) Nr. 1334/2008 të Parlamentit Evropian dhe të Këshillit</t>
  </si>
  <si>
    <t>Draft Udhëzim “Mbi masat kalimtare në lidhje me listën e aromave dhe materialeve burimore"</t>
  </si>
  <si>
    <t xml:space="preserve"> Kapitulli 5 Aromatizuesit </t>
  </si>
  <si>
    <t>Rregullore e Komisionit (BE) Nr. 907/2013 e 20 Shtatorit 2013  "Për përcaktimin e rregullave për aplikimet në lidhje me përdorimin e përshkruesve gjenerikë (emërtimet)"</t>
  </si>
  <si>
    <t>Draft Udhëzim "Për përcaktimin e rregullave për aplikimet në lidhje me përdorimin e përshkruesve gjenerikë (emërtimet)".</t>
  </si>
  <si>
    <t>Kapitulli 2       ADITIVËT TË AUTORIZUARA DHE KRITERET E PASTËRTIT</t>
  </si>
  <si>
    <t>RREGULLORE (KE) Nr. 1331/2008 E PARLAMENTIT DHE TË KËSHILLIT EVROPIAN e datës 16 dhjetor 2008 për vendosjen e një procedure të përbashkët autorizimi për aditivët ushqimorë, enzimat ushqimore dhe aromatizuesit e ushqimit</t>
  </si>
  <si>
    <t>Draft udhezim "Për vendosjen e një procedure të përbashkët autorizimi për aditivët ushqimorë, enzimat ushqimore dhe aromatizuesit e ushqimit"</t>
  </si>
  <si>
    <t>Kapitulli Substancat e padëshiruara</t>
  </si>
  <si>
    <t>2011/25/BE: Rekomandimi i Komisionit i datës 14 janar 2011 për krijimin e udhëzimeve për dallimin midis materialeve të ushqimit për kafshë, aditivëve të ushqimit për kafshë, produkteve biocidale dhe produkteve mjekësore veterinare</t>
  </si>
  <si>
    <t>udhëzim për dallimin midis materialeve të ushqimit për kafshë, aditivëve të ushqimit për kafshë, produkteve biocidale dhe produkteve mjekësore veterinare</t>
  </si>
  <si>
    <t xml:space="preserve"> Rregullorja Zbatuese e Komisionit (BE) 2015/1375 e datës 10 gusht 2015 që përcakton rregulla specifike mbi kontrollet zyrtare për Trichinella në mish</t>
  </si>
  <si>
    <t>Udhëzim "Mbi përcaktimin e rregullave specifike mbi kontrollet zyrtare për Trichinella në mish"</t>
  </si>
  <si>
    <t xml:space="preserve"> Rekomandimi i Komisionit nr 2004/704/EC i datës 11 tetor 2004 mbi monitorimin e niveleve të dioksinave dhe PCB-ve të ngjashme me dioksinën në ushqimet për kafshë</t>
  </si>
  <si>
    <t>Udhëzim "Mbi monitorimin e niveleve të dioksinave dhe PCB-ve të ngjashme me dioksinën në ushqimet për kafshë"</t>
  </si>
  <si>
    <t>Kapitulli Kontaminantët</t>
  </si>
  <si>
    <t>Rregullorja e Komisionit (BE) 2017/644 e datës 5 Prill 2017 që përcakton metodat e marrjes së mostrave dhe analizave për kontrollin e niveleve të dioksinave, PCB-ve të ngjashme me dioksinën dhe PCB-ve jo të ngjashme me dioksinën në disa produkte ushqimore dhe shfuqizon Rregulloren (BE) Nr. 589/ 2014</t>
  </si>
  <si>
    <t>Udhëzim "Që përcakton metodat e marrjes së mostrave dhe analizave për kontrollin e niveleve të dioksinave, PCB-ve të ngjashme me dioksinën dhe PCB-ve jo të ngjashme me dioksinën në disa produkte ushqimore</t>
  </si>
  <si>
    <t>Kapitulli  Sistemi i kontrollit për importin</t>
  </si>
  <si>
    <t>Rregullore Zbatuese e Komisionit (BE) 2019/1715 e datës 30 Shtator 2019 që përcakton rregullat për funksionimin e sistemit të menaxhimit të informacionit për kontrollet zyrtare dhe përbërësit e sistemit të tij (Rregullorja IMSOC)</t>
  </si>
  <si>
    <t>Udhëzim "Përcaktimi i rregullave për funksionimin e sistemit të menaxhimit të informacionit për kontrollet zyrtare dhe përbërësit e sistemit të tij"</t>
  </si>
  <si>
    <t>POLITIKAT  FITOSANITARE</t>
  </si>
  <si>
    <t>RREGULLORE E KOMISIONIT PËR ZBATIM (BE) 2020/1770 e datës 26 nëntor 2020 për llojet dhe llojet e bimëve për mbjellje që nuk përjashtohen nga kërkesa e kodit të gjurmueshmërisë për pasaportat e bimëve sipas Rregullores (BE) 2016/2031 të Parlamentit Evropian dhe Këshillit dhe Komisionit shfuqizues Direktiva 92/105/KEE</t>
  </si>
  <si>
    <t>Udhezim "Per procedurën, kushtet dhe kriteret që duhet të plotësojë një operator për t’u miratuar për lëshimin e “Pasaportës Bimore” si dhe rastet e heqjes së miratimit".</t>
  </si>
  <si>
    <t>RREGULLORE (BE) 2016/2031 E PARLAMENTIT EVROPIAN TË KËSHILLIT e datës 26 tetor 2016 mbi masat mbrojtëse kundër dëmtuesve të bimëve, që ndryshon Rregulloret (BE) Nr. 228/2013, (BE) Nr. 652/2014 dhe (BE) Nr. 2014 i Parlamentit Evropian dhe i Këshillit dhe shfuqizimi i Direktivave të Këshillit 69/464/EEC, 74/647/EEC, 93/85/EEC, 98/57/EC, 2000/29/EC, 2006/91/EC dhe 2007 /33/EC</t>
  </si>
  <si>
    <t>Ligji "Per shendetin e bimeve"</t>
  </si>
  <si>
    <t>Direktiva 2009/127/EC e Parlamentit Evropian dhe e Këshillit e datës 21 tetor 2009 që ndryshon Direktivën 2006/42/EC në lidhje me makineritë për aplikimin e pesticideve</t>
  </si>
  <si>
    <t xml:space="preserve">Udhëzim për kriteret teknike të mjeteve dhe makinerive, të cilat përdoren për trajtimet me PMB                                                          </t>
  </si>
  <si>
    <t>Vendimi Zbatues i Komisionit (BE) 2015/893 i datës 9 qershor 2015 në lidhje me masat për të parandaluar hyrjen dhe përhapjen brenda Unionit të Anoplophora glabripennis (Motschulsky)</t>
  </si>
  <si>
    <t>Udhëzim "Rregullat në lidhej me masat e vecanta të kontrollit të dëmtuesve dhe trajtimet për kontrollet e dëmtuesve, Anoplophora glabripennis (Motschulsky)</t>
  </si>
  <si>
    <t>Vendimi Zbatues i Komisionit 2012/138/BE i datës 1 mars 2012 në lidhje me masat urgjente për të parandaluar hyrjen dhe përhapjen brenda Unionit të Anoplophora chinensis (Forster)</t>
  </si>
  <si>
    <t xml:space="preserve">Udhëzim "Rregullat në lidhej me masat e vecanta të kontrollit të dëmtuesve dhe trajtimet për kontrollet e dëmtuesve, Anoplophora chinensis </t>
  </si>
  <si>
    <t>Vendimi zbatues i Komisionit 2012/270/BE i datës 16 maj 2012 në lidhje me masat urgjente për të parandaluar futjen dhe përhapjen brenda Unionit të Epitrix cucumeris (Harris), Epitrix similaris (Gentner), Epitrix subcrinita (Lec.) dhe Epitrix tuberis ( Gentner)</t>
  </si>
  <si>
    <t>Udhëzim "Rregullat në lidhej me masat e vecanta të kontrollit të dëmtuesve dhe trajtimet për kontrollet e dëmtuesve, Epitrix cucumeris (Harris), Epitrix similaris (Gentner), Epitrix subcrinita (Lec.) and Epitrix tuberis (Gentner)</t>
  </si>
  <si>
    <t>Rregullorja Zbatuese e Komisionit (BE) 2021/2285 e datës 14 dhjetor 2021 që ndryshon Rregulloren Zbatuese (BE) 2019/2072 në lidhje me listën e dëmtuesve, ndalimet dhe kërkesat për futjen dhe lëvizjen brenda Unionit të bimëve, produkteve bimore dhe të tjera objektet, dhe shfuqizimi i Vendimeve 98/109/EC dhe 2002/757/EC dhe Rregulloreve Zbatuese (BE) 2020/885 dhe (BE) 2020/1292</t>
  </si>
  <si>
    <t>Urdhër "Lista e dëmtuesve, ndalimet dhe kërkesat për futjen dhe lëvizjen brenda territorit të vendit të bimëve, produkteve bimore dhe objekteve të tjera"</t>
  </si>
  <si>
    <t>Kosto e buxhetit te shtetit 2023-2025</t>
  </si>
  <si>
    <t>Udhëzim për dallimin midis materialeve të ushqimit për kafshë, aditivëve të ushqimit për kafshë, produkteve biocidale dhe produkteve mjekësore veterinare</t>
  </si>
  <si>
    <t>Organizimi i Përbashkët i Tregut</t>
  </si>
  <si>
    <t>Rregullore e Deleguar e Komisionit (BE) 2018/273 e 11 Dhjetorit 2017 që plotëson Rregulloren (BE) Nr. 1308/2013 të Parlamentit Evropian dhe të Këshillit në lidhje me skemën e autorizimeve për mbjelljet e vreshtave, regjistrin e vreshtave, dokumentet shoqëruese dhe çertifikimin, regjistri i hyrje-daljeve, deklaratat e detyrueshme, njoftimet dhe publikimi i informacionit të njoftuar, dhe plotësimi i Rregullores (BE) Nr. 1306/2013 të Parlamentit Evropian dhe të Këshillit në lidhje me kontrollet dhe gjobat përkatëse, që ndryshon Rregulloret e Komisionit (KE) Nr. 555/2008, (KE) Nr. 606/2009 dhe (KE) Nr. 607/2009 dhe shfuqizon Rregulloren e Komisionit (KE) Nr. 436/2009 dhe Rregulloren e Deleguar të Komisionit (BE) 2015/560</t>
  </si>
  <si>
    <t>Urdher Ministri “Për miratimin e e rregullave të detajuara për regjistrat e hyrje - daljeve"</t>
  </si>
  <si>
    <t xml:space="preserve">Rregullore (EU) nr. 1308/2013 të Parlamentit Evropian dhe të Këshillit, të datës 17 dhjetor 2013
Rregullorja e Deleguar e Komisionit (BE) 2019/934 e 12 Marsit 2019 që plotëson Rregulloren (BE) Nr. 1308/2013 të Parlamentit Evropian dhe të Këshillit në lidhje me zonat e rritjes së verës ku forca alkoolike mund të rritet, praktikat e autorizuara enologjike dhe kufizimet e zbatueshme për prodhimin dhe konservimin e produkteve të rrushit, përqindjen minimale të alkoolit për nënproduktet dhe asgjësimin e tyre, dhe publikimin e dosjeve OIV
Rregullorja Zbatuese e Komisionit (BE) 2019/935 e 16 Prillit 2019 që përcakton rregullat për zbatimin e Rregullores (BE) Nr. 1308/2013 të Parlamentit Evropian dhe të Këshillit në lidhje me metodat e analizave për përcaktimin e karakteristikave fizike, kimike dhe organoleptike të produktet të rrushit per vere dhe njoftimet e vendimeve të Shteteve Anëtare në lidhje me rritjen e forcës alkoolike natyrore </t>
  </si>
  <si>
    <t>Urdher Ministri "Rregulla të detajuara në lidhje me praktikat enologjike, protokollet dhe metodat e analizave për produktet e rrushit për verë, duke marrë parasysh standardet ndërkombëtare (OIV) të prodhimit të verës, veçanërisht pasurimi, acidifikimi dhe de-acidifikimi si dhe kufizimet që aplikohen"</t>
  </si>
  <si>
    <t>Rregullorja Zbatuese e Komisionit (BE) 2019/34 e 17 Tetorit 2018 që përcakton rregullat për zbatimin e Rregullores (BE) Nr. 1308/2013 të Parlamentit Evropian dhe të Këshillit në lidhje me aplikimet për mbrojtjen e emërtimeve të origjinës, treguesve gjeografikë dhe termave tradicionale në sektorin e verës, procedura e kundërshtimit, ndryshimet në specifikimet e produktit, regjistri i emrave të mbrojtur, anulimi i mbrojtjes dhe përdorimi i simboleve dhe i Rregullores (BE) Nr. 1306/2013 të Parlamentit Evropian dhe të Këshillit në lidhje me një sistemi i duhur i kontrolleve; CELEX 32019R0034; OJ L 9, 11.1.2019, f. 46-76</t>
  </si>
  <si>
    <t>Udhëzim Ministri "Forma dhe përmbajtja e regjistrit", që lidhet me termin tradicional.</t>
  </si>
  <si>
    <t>Urdhër Ministri "Modeli I kërkesës dhe kundërshtimit për termat tradicionalë ", që lidhet me termin tradicional.</t>
  </si>
  <si>
    <t>Bujqësia organike</t>
  </si>
  <si>
    <t>Rregollore  (BE) 2018/848 e Parlamentit Europian dhe e Keshillit  e datës 30 maj 2018 për prodhimin organik dhe etiketimin e produkteve organike dhe shfuqizimin e Rregullores së Këshillit (EC) Nr. 834/2007.</t>
  </si>
  <si>
    <t>Ligji "Për prodhimin biologjik, etiketimin e produkteve biologjike dhe kontrollin e tyre".</t>
  </si>
  <si>
    <t xml:space="preserve">Ligj </t>
  </si>
  <si>
    <t xml:space="preserve">VKM "Për miratimin e rregullave të hollësishme për  prodhimin biologjik blegtoral". </t>
  </si>
  <si>
    <t>Kosto e buxhetit shtetit 2025-2025</t>
  </si>
  <si>
    <t xml:space="preserve">Për miratimin e rregullave të hollësishme për  prodhimin biologjik blegtoral". </t>
  </si>
  <si>
    <t>Rregullorja (BE) 2019/473 e Parlamentit Evropian dhe e Këshillit e datës 19 Mars 2019 mbi Agjencinë Evropiane të Kontrollit të Peshkimit</t>
  </si>
  <si>
    <t xml:space="preserve">DraftVendim i Keshillit te Ministrave "Per organizimin e Inspektoratit te peshkimit"                     </t>
  </si>
  <si>
    <t>MBZHR/Inspektorati Qendror</t>
  </si>
  <si>
    <t>Rregullorja e Komisionit (KE) Nr. 2740/1999 e 21 Dhjetorit 1999 që përcakton rregullat e hollësishme për zbatimin e Rregullores së Këshillit (KE) Nr. 1447/1999 që krijon një listë të llojeve të sjelljeve që shkelin seriozisht rregullat e politikës së përbashkët të peshkimit</t>
  </si>
  <si>
    <t>Draft Urdhër Ministri "Per miratimin e rregullores për percaktimin e rregullave te detajuara per listen e shkeljeve te renda ne peshkim"</t>
  </si>
  <si>
    <t xml:space="preserve">Urdhër </t>
  </si>
  <si>
    <t>Vendimi Zbatues i Komisionit (BE) 2018/1986 i datës 13 Dhjetor 2018 për krijimin e programeve specifike të kontrollit dhe inspektimit për disa aktivitete peshkimi dhe shfuqizimin e Vendimeve Zbatuese 2012/807 / BE, 2013/328 / BE, 2013/305 / BE dhe 2014/156 / BE</t>
  </si>
  <si>
    <t>MBZHR/Inspektorati qendror</t>
  </si>
  <si>
    <t>Rregullorja Zbatuese e Komisionit (BE) Nr. 1418/2013 e datës 17 Dhjetor 2013 në lidhje me planet e prodhimit dhe marketingut në përputhje me Rregulloren (BE) Nr. 1379/2013 të Parlamentit Evropian dhe të Këshillit mbi organizimin e përbashkët të tregjeve në produktet e peshkimit dhe akuakulturës</t>
  </si>
  <si>
    <t>Draft Urdhër Ministri "Per miratimin e rregullores për planet e prodhimit dhe marketingut te organizatave te prodhuesve"</t>
  </si>
  <si>
    <t>Rekomandimi i Komisionit 2014/117 / BE i 3 Marsit 2014 mbi krijimin dhe zbatimin e Planeve te Prodhimit dhe Tregtimit në përputhje me Rregulloren (BE) Nr. 1379/2013 të Parlamentit Evropian dhe të Këshillit mbi organizimin e përbashkët të tregjeve në peshkim dhe produktet e akuakultures</t>
  </si>
  <si>
    <t xml:space="preserve">Draft Vendim i Keshillit te Ministrave "Për përcaktimin dhe zbatimin e planeve te prodhimit dhe marketingut te Organizatave prodhuese" </t>
  </si>
  <si>
    <t>Rregullorja (BE) nr. 1379/2013 e Parlamentit Evropian dhe e Këshillit e 11 Dhjetorit 2013 mbi organizimin e përbashkët të tregjeve për produktet e peshkimit dhe akuakulturës, duke ndryshuar Rregulloret e Këshillit (KE) Nr. 1184/2006 dhe (KE) Nr. 1224 / 2009 dhe shfuqizimi i Rregullores së Këshillit (KE) Nr. 104/2000</t>
  </si>
  <si>
    <t>Draft Vendimi i Keshillit te Ministrave "Per organizimin e tregut te prodhimeve te peshkimit dhe akuakultures"</t>
  </si>
  <si>
    <t xml:space="preserve">VKM </t>
  </si>
  <si>
    <t>Iv</t>
  </si>
  <si>
    <t>Qasja e vjetër</t>
  </si>
  <si>
    <t>Direktiva 2004/9/BE e Parlamentit Evropian dhe e Këshillit e datës 11 Shkurt 2004 mbi inspektimin dhe verifikimin e praktikës së mirë laboratorike (GLP)</t>
  </si>
  <si>
    <t>Projektvendim “Për miratimin e inspektimit dhe verifikimit të praktikës së mirë laboratorike”</t>
  </si>
  <si>
    <t>_</t>
  </si>
  <si>
    <t>Qasja e re</t>
  </si>
  <si>
    <t>Rregullorja (BE) 2016/426 e Parlamentit Evropian dhe e Këshillit e 9 Marsit 2016 mbi pajisjet e gazit, që shfuqizon Direktivën 2009/142 /EC</t>
  </si>
  <si>
    <t>Projektvendimi "Për miratimin e rregullit teknik “Pёr pajisjet e gazit dhe pёrcaktimin
e listёs së standardeve të harmonizuara"</t>
  </si>
  <si>
    <t>MFE/MIE</t>
  </si>
  <si>
    <t xml:space="preserve">Parimet e Pergjithshme dhe fusha  e paharmonizuar </t>
  </si>
  <si>
    <t>Rregullorja (BE) 2019/1020 e Parlamentit Evropian dhe Këshillit e 20 Qershorit 2019 mbi mbikëqyrjen e tregut dhe përputhshmërinë e produkteve</t>
  </si>
  <si>
    <t>Projektligj “Për disa ndryshime në ligjin nr. 10489, datë 15.12.2011 “Për tregtimin dhe mbikëqyrjen e tregut të produkteve jo ushqimore”</t>
  </si>
  <si>
    <t>Përqasja e vjetër</t>
  </si>
  <si>
    <t xml:space="preserve">Rregullore Nr 648/2004 
e Parlamentit Europian dhe të Këshillit e datës  31 marsit 2004 “Për detergjentët”
</t>
  </si>
  <si>
    <t>Projektligj “Për disa ndryshime dhe shtesa në Ligjin Nr.10216 datë 21.01.2010 “Për detergjentët”</t>
  </si>
  <si>
    <t>MFE/ISHMT</t>
  </si>
  <si>
    <t>Përqasja e re dhe globale</t>
  </si>
  <si>
    <t>Rregullorja (BE) Nr 258/2012 e Parlamentit Evropian dhe e Këshillit e datës 14 mars 2012 për zbatimin e nenit 10 të Protokollit të Kombeve të Bashkuara kundër prodhimit dhe trafikimit të paligjshëm të armëve të zjarrit, pjesëve dhe përbërësve të tyre dhe municioneve, duke plotësuar Kombet e Bashkuara Konventa kundër krimit të organizuar ndërkombëtar (Protokolli i OKB-së për armët e zjarrit), dhe vendosja e autorizimit të eksportit, dhe masave të importit dhe tranzitit për armët e zjarrit, pjesët dhe përbërësit e tyre dhe municionin</t>
  </si>
  <si>
    <t>Projekt-ligji "Mbi përcaktimin e autorizimeve të eksportit, dhe masat per importin, transitin e armëve të zjarrit, pjesëve përbërëse dhe municioneve"</t>
  </si>
  <si>
    <t>MM/MB</t>
  </si>
  <si>
    <t>Qasja e vjeter</t>
  </si>
  <si>
    <t>Rregullorja EU 2018/858 e Parlamentit Evropian dhe e Keshillit e 30 Maj 2018 mbi miratimin dhe mbikqyrjen e tregut te mjeteve me motor dhe rimorkiove, sistemeve, komponenteve dhe njesive teknike te vecanta te tyre qe amendon Rregulloret (EC)  Nr. 595/2009 dhe shfuqizon Direktiven 2007/46/EC</t>
  </si>
  <si>
    <t>Projektudhëzim i Ministrit të Infrastrukturës dhe Energjisë “Për miratimin e tipit të mjeteve motorike dhe rimorkiove të tyre, të sistemeve, pjesëve përbërëse dhe njësive të veçanta teknike të destinuara për këto mjete</t>
  </si>
  <si>
    <t>MIE</t>
  </si>
  <si>
    <t xml:space="preserve">Rregullorja (BE) Nr 305/2011 e Parlamentit Evropian dhe e Këshillit e datës 9 mars 2011 mbi përcaktimin e  kushteve të harmonizuara për tregtimin e produkteve të ndërtimit dhe shfuqizimin e Direktivës së Këshillit 89/106/EEC
</t>
  </si>
  <si>
    <t xml:space="preserve">Projekt Ligji "Për produktet e ndërtimit" </t>
  </si>
  <si>
    <t>DIREKTIVË E KOMISIONIT 2008/43/KE, datë 4 Prill 2008, “Për ngritjen, sipas Direktivës së Këshillit 93/15/KEE, e një sistemi për identifikimin dhe gjurmueshmërinë e lëndëve plasëse për përdorim civil”</t>
  </si>
  <si>
    <t>Projekt Vendim i KM Për përcaktimin e rregullave dhe procedurave për krijimin e sistemit të gjurmimit dhe identifikimit të lëndëve plasëse</t>
  </si>
  <si>
    <t>MM</t>
  </si>
  <si>
    <t>Parimet e pergjithshme, fusha e harmonizuar</t>
  </si>
  <si>
    <t xml:space="preserve">Rregullorja (BE) Nr. 765/2008 e Parlamentit Evropian dhe e Keshillit e dates 9 Korrik 2008 "vendosja e kërkesave për akreditimin dhe mbikëqyrjen e tregut në lidhje me tregtimin e produktevedhe shfuqizimin e Rregullores Nr. 339/93 </t>
  </si>
  <si>
    <t xml:space="preserve">Projektligj "Për disa shtesa dhe ndryshime në ligjin nr. 116/2014 "për akreditimin e organeve të vlerësimit të konformitetit në Republikën e Shqipërisë" </t>
  </si>
  <si>
    <t>MFE/DPA</t>
  </si>
  <si>
    <t>Direktiva 2014/53/EU për pajisjet radio (RED)</t>
  </si>
  <si>
    <t>Zbatimi dhe monitorimi I Udherrefyesit  (Roadmap) të Lëvizjes së Lirë të Mallrave</t>
  </si>
  <si>
    <t>Faza e dytë e Planit të Veprimit për përputhshmërinë me nenet 34-36 TFBE</t>
  </si>
  <si>
    <t>Të gjithë nënkapitujt</t>
  </si>
  <si>
    <t xml:space="preserve">Masa për zhvilimin e kapaciteteve të  GNPIE në lidhje me hartimin e dokumenteve dhe nevoja të tjera gjatë fazës së negociatave 
</t>
  </si>
  <si>
    <t>Organizimi dhe funksionimi i Tavolinave të rrumbullakëta për kapitullin 1, në kuader të PPIE</t>
  </si>
  <si>
    <t>Asistencë teknike dhe trajnim për strukturat që do të zbatojnë këtë rregullore. Krijoni një praktikë për komunikim dhe transparencë me palët e interesuara”.</t>
  </si>
  <si>
    <t xml:space="preserve">Ministria e Mbrotjes/
SECA </t>
  </si>
  <si>
    <t>Amendim i VKM nr. 378 datë 5.6.2019 “Për miratimin e rregullit teknik për pajisjet radio, njohjen e ndërsjellë të vlerësimit të konformitetit të tyre dhe përcaktimin e listës së standardeve të harmonizuara” me qëllim përputhjen e plotë me pikën 3 të nenit 21, të Direktivës 2014/53/EU</t>
  </si>
  <si>
    <t>Zbatimi dhe monitorimi i Udhërrëfyesit  (Roadmap) të Lëvizjes së Lirë të Mallrave</t>
  </si>
  <si>
    <t>Kosto nga buxheti i shtetit</t>
  </si>
  <si>
    <t>German Government/GIZ (SANECA II/)</t>
  </si>
  <si>
    <t>Projektvendim"Për miratimin e rregullit teknik “Pёr pajisjet e gazit dhe pёrcaktimin
e listёs së standardeve të harmonizuara""</t>
  </si>
  <si>
    <t>Projektudhëzim i Ministrit te Infrastruktures dhe Energjise “Për miratimin e tipit të mjeteve motorike dhe rimorkiove të tyre, të sistemeve, pjesëve përbërëse dhe njësive të veçanta teknike të destinuara për këto mjete</t>
  </si>
  <si>
    <t>Projekt Vendim I KM Për përcaktimin e rregullave dhe procedurave për krijimin e sistemit të gjurmimit dhe identifikimit të lëndëve plasëse</t>
  </si>
  <si>
    <t>Kosto total buxheti 2023- 2023</t>
  </si>
  <si>
    <t>Instrumenti I Politikes se Jashtme/ Kimberly proces</t>
  </si>
  <si>
    <t>Anekset II-III-IV të Rregullores (BE) 2019/125 e Parlamentit Evropian dhe e Këshillit e 16 Janarit 2019 në lidhje me tregtinë e mallrave të caktuara që mund të përdoren për dënim kapital, torturë ose trajtim ose nëshkim tjetër mizor, çnjerëzor ose degradues</t>
  </si>
  <si>
    <t xml:space="preserve">Projektvendim për miratimin e listës së mallrave të cilat mund  të përdoren për dënim kapital, torturë ose trajtim ose ndëshkim tjetër mizor, çnjerëzor ose degradues </t>
  </si>
  <si>
    <t xml:space="preserve">Projektligji për "Për tregtinë e produkteve që mund të përdoren për dënime kapitale, torturë ose dënime apo trajtime ç'njerëzore, ose degraduese", </t>
  </si>
  <si>
    <t>Asistencë teknike dhe trajnime  për strukturat që do të  implementojnë këtë rregullore. Krijimi I praktikës për Komunikim dhe transparencë me grupet e interesit.</t>
  </si>
  <si>
    <t>AKSHE-MM</t>
  </si>
  <si>
    <t>MM/(AKSHE)</t>
  </si>
  <si>
    <t>Totali</t>
  </si>
  <si>
    <t>Projektvendim i Keshillit te Ministrave per miratimin e Planit Kombetar për Zhvillimin Rajonal dhe Kohezionin</t>
  </si>
  <si>
    <t xml:space="preserve">
VKM
</t>
  </si>
  <si>
    <t>Zv.Kryeministri/Fondi Shqiptar i Zhvillimit</t>
  </si>
  <si>
    <t>"Projektvendim i Keshillit te Ministrave  per miratimin e Programit Operacional për Zhvillimin Rajonal"</t>
  </si>
  <si>
    <t xml:space="preserve">Projektvendim i Keshillit te Ministrave per percaktimin e rregullave te detajuara per fuksionimin e autoritetit menaxhues, perfshire funksionet zbatuese dhe mbikqyrese si dhe rregullat e pergjithshme per sistemin e menaxhimit e te kontrollit te programit operacional te zhvillimit rajonal </t>
  </si>
  <si>
    <t xml:space="preserve"> 
VKM</t>
  </si>
  <si>
    <t>Pergatitja e Planit Kombetar per Zhvillimin Rajonal dhe Kohezionin</t>
  </si>
  <si>
    <t>Pergatitja e Programit Operacional per Zhvillimin Rajonal</t>
  </si>
  <si>
    <t xml:space="preserve">(1) Plani Kombetar per Zhvillimin Rajonal dhe Kohezionin
(2) Programi Operacional per Zhvillimin Rajonal
</t>
  </si>
  <si>
    <t xml:space="preserve">
Kostot (nga buxheti I brendshem I FSHZH) jane te planifikuara per pergatitjen e dokumenteve te planifikimit te ZHRK-se) - kostot do te konsultohen me tej dhe do te miratohen si alokime te buxhetit te FSHZH-se </t>
  </si>
  <si>
    <t xml:space="preserve">Te gjitha masat zbatuese (1, 2) jane te mbeshtetura nepermjet "Programit per Zhvillimin Rajonal ne Shqiperi' me asistence teknike te financuar nga SDC dhe ADA. 
Alokimet vjetore te kostove jane ne menyre indikative, duke qene se jo te gjitha kostot TA adresojne direkt procesin e perafrimit dhe varen nga progresi i zbatimit te ketyre masasve </t>
  </si>
  <si>
    <t>n/a</t>
  </si>
  <si>
    <t>Titulli i aktit/ dokumentit strategjik/ masës zbatuese</t>
  </si>
  <si>
    <t>Kosto total buxheti i FSHZH sipas viteve*</t>
  </si>
  <si>
    <t>5</t>
  </si>
  <si>
    <t>Prokurime në sektorin klasik dhe utilittar</t>
  </si>
  <si>
    <t xml:space="preserve">Direktiva 2014/24/BE të Parlamentit Evropian dhe të Këshillit, datë 26 shkurt 2014, “Mbi prokurimin publik dhe që shfuqizon direktivën 2014/18/KE”,  Direktiva 2014/25/BE e Parlamentit Evropian dhe të Këshillit, datë 26 shkurt 2014, “Për prokurimin nga entitete që operojnë në sektorët e ujit, energjisë, transportit dhe shërbimeve postare dhe që shfuqizon direktivën 2004/17/KE”
</t>
  </si>
  <si>
    <t>Draftligj "Për disa shtesa dhe ndryshime në Ligjin 162/2020 "Prokurimin publik"</t>
  </si>
  <si>
    <t>APP</t>
  </si>
  <si>
    <t>2023</t>
  </si>
  <si>
    <t>Projektvendim "Për disa shtesa dhe ndryshime në Vendimin e Këshillit të Ministrave Nr.285, datë 19.05.2021 "Për miratimin e rregullave të prokurimit publik", i ndryshuar"</t>
  </si>
  <si>
    <t>Koncesione dhe PPP</t>
  </si>
  <si>
    <t>Direktiva 2014/23 / BE e Parlamentit Evropian dhe e Këshillit e datës 26 shkurt 2014 mbi dhënien e kontratave të koncesionit.</t>
  </si>
  <si>
    <t>Draftligj "Për koncesionet dhe partneritetin publik privat""</t>
  </si>
  <si>
    <t>1,656,000 Lek</t>
  </si>
  <si>
    <t>Draftligj"Për koncesionet dhe partneritetin publik privat""</t>
  </si>
  <si>
    <t>900,000 Lek</t>
  </si>
  <si>
    <t>900,000 </t>
  </si>
  <si>
    <t>MFE/DPPI</t>
  </si>
  <si>
    <t>MK/DDA</t>
  </si>
  <si>
    <t xml:space="preserve">Rregullore (KE) Nr. 1370/2007 e Parlamentit Evropian dhe Këshillit date 23 tetor 2007, lidhur me shërbimet publike të transportit hekurudhor dhe rrugor të udhëtarëve dhe që shfuqizon rregulloret (EEC) Nr. 1191/69 dhe (EEC) Nr. 1107/70 të Këshillit
</t>
  </si>
  <si>
    <t xml:space="preserve">Projektudhëzim "Për shërbimet publike të transportit rrugor të udhëtarëve" </t>
  </si>
  <si>
    <t>Projekturdhër "Për miratimin e rregullores "Për aplikimin dhe përdorimin e formatit të përbashket për dhënien e certifikatës së sigurisë hekurudhore"</t>
  </si>
  <si>
    <t xml:space="preserve">Projekturdhër "Për miratimin e rregullores "Mbi përcaktimin e metodës së përbashkët të sigurisë dhe kërkesat e përputhshmërisë për marrjen e autorizimit të sigurisë hekurudhore" </t>
  </si>
  <si>
    <t xml:space="preserve">Projektudhëzim "Për shërbimet publike të transportit hekurudhor të udhëtarëve" </t>
  </si>
  <si>
    <t>politikat e tregut</t>
  </si>
  <si>
    <r>
      <rPr>
        <sz val="11"/>
        <color rgb="FF000000"/>
        <rFont val="Times New Roman"/>
        <family val="1"/>
      </rPr>
      <t>Rregullore e Komisionit (BE) 2015/10</t>
    </r>
    <r>
      <rPr>
        <b/>
        <sz val="11"/>
        <color rgb="FF000000"/>
        <rFont val="Times New Roman"/>
        <family val="1"/>
      </rPr>
      <t xml:space="preserve"> </t>
    </r>
    <r>
      <rPr>
        <sz val="11"/>
        <color rgb="FF000000"/>
        <rFont val="Times New Roman"/>
        <family val="1"/>
      </rPr>
      <t>e datës 6 Janar 2015, mbi kriteret për aplikantët për kapacitetet e infrastrukturës hekurudhore që shfuqizon Rregulloren Zbatuese (BE) nr. 870/2014, OJ BE L 3, 7.1.2015; Rregullore e Komisionit për Zbatim (BE) 2015/171 e datës 4 Shkurt 2015 mbi aspekte të caktuara të procedurës së liçencimit të sipërmarrjeve hekurudhore, OJ BE L 29, 5.2.2015.</t>
    </r>
  </si>
  <si>
    <t>Rregullore e Komisionit (BE) 2016/545 e datës 7 Prill 2016, mbi procedurat dhe kriteret në lidhje me marrëveshjet kuadër për alokimin e kapaciteteve të infrastrukturës hekurudhore, OJ BE L 94, 8.4.2016.</t>
  </si>
  <si>
    <t>Projekturdhër "Për miratimin e rregullores "Mbi kriteret për aplikantët për kapacitetet e infrastrukturës hekurudhore dhe mbi aspekte të caktuara të procedurës së liçencimit të sipërmarrjeve hekurudhore"</t>
  </si>
  <si>
    <t>Projekturdhër "Për miratimin e rregullores "Mbi procedurat dhe kriteret në lidhje me marrëveshjet kuadër për alokimin e kapaciteteve të infrastrukturës hekurudhore "</t>
  </si>
  <si>
    <t>Rregullore e Komisionit (BE) 2012/1078 e datës 16 nëntor 2012, mbi një metodë të përbashkët sigurie për monitorimin që do të zbatohet nga ndërmarrjet hekurudhore, menaxherët e infrastrukturës pas marrjes së një certifikate sigurie ose autorizimit të sigurisë dhe nga subjektet përgjegjëse për mirëmbajtjen, OJ BE L 320/8, 17.11.2012.</t>
  </si>
  <si>
    <t>Projekturdhër "Për miratimin e rregullores "Mbi metodat e monitorimit të çertifikatës apo autorizimit të sigurisë nga sipërmarrjet hekurudhore, adminsitratorët e infrastrukturës dhe njësitë e mirëmbajtjes "</t>
  </si>
  <si>
    <t>Rregullore e Komisionit (BE) 2018/761 e datës 16 shkurt 2018, mbi vendosjen e metodave të përbashkëta të sigurisë për mbikëqyrjen nga autoritetet kombëtare të sigurisë pas lëshimit të një certifikate të vetme sigurie ose një autorizimi sigurie në përputhje me Direktivën (BE) 2016/798 të Parlamentit Evropian dhe të Këshillit dhe duke shfuqizuar Rregulloren e Komisionit (BE) Nr 1077/2012, OJ L 129/8, 25.05.2018.</t>
  </si>
  <si>
    <t xml:space="preserve">Direktivën e Komisionit 2014/100/BE e 28 tetorit 2014 që ndryshon Direktivën 2002/59/KE të Parlamentit Evropian dhe të Këshillit për krijimin e një sistemi komunitar të monitorimit dhe informacionit të trafikut të anijeve. </t>
  </si>
  <si>
    <t>Projektvendimi i Këshillit të Ministrave “Për miratimin e Rregullores për sistemin e monitorimit dhe të informacionit të trafikut të anijeve (VTMIS)”</t>
  </si>
  <si>
    <r>
      <t xml:space="preserve">Rregullore e Zbatimit (BE) nr. 923/2012 e datës 26 shtator 2012, për përcaktimin e rregullave të përbashkëta të ajrit dhe dispozitat operacionale në lidhje me shërbimet dhe procedurat në lundrimin ajror, ndryshon Regulloren e Zbatimit (BE) </t>
    </r>
    <r>
      <rPr>
        <sz val="11"/>
        <color rgb="FF211D1E"/>
        <rFont val="Times New Roman"/>
        <family val="1"/>
      </rPr>
      <t>nr. 1035/2011, Regulloret (KE) nr. 1265/2007, (KE) nr 1794/2006, (KE) nr 730/2006 (KE) nr 1033/2006 dhe (BE) nr 255/2010</t>
    </r>
    <r>
      <rPr>
        <sz val="11"/>
        <color theme="1"/>
        <rFont val="Times New Roman"/>
        <family val="1"/>
      </rPr>
      <t>; 
Ndryshuar nga:
Rregullore e Komisionit (BE) nr. 2015/340; 
Rregullore e Zbatimit të Komisionit (BE) nr. 2016/1185,
Rregullore e Zbatimit te Komisionit (BE) nr. 2020/469,
Rregullore e Zbatimit te Komisionit (BE) nr. 2021/666.</t>
    </r>
  </si>
  <si>
    <t>"Për miratimin e rregullores për përcaktimin e rregullave të përbashkëta të ajrit dhe dispozitat operacionale në lidhje me shërbimet dhe procedurat në lundrimin ajror”</t>
  </si>
  <si>
    <t>"Për miratimin e rregullores për kёrkesat teknike dhe procedurat administrative pёr operimet ajrore”</t>
  </si>
  <si>
    <t>Rregullore e Zbatimit e Komisionit (BE) 2021/664 e datës 22 prill 2021 për një kuadër rregullator për hapësirën ajrore U-space .</t>
  </si>
  <si>
    <t>"Për miratimin e kuadrit rregullator të shërbimeve në hapësirën ajrore për hapsirën-U"</t>
  </si>
  <si>
    <t xml:space="preserve">Rregullore e Komisionit (BE) nr. 1178/2011 e datës 3 nentor 2011 mbi përcaktimin e kërkesave teknike dhe procedurat administrative në lidhje me ekuipazhin e aviacionit civil në përputhje me Rregulloren (KE) Nr. 216/2008 të Parlamentit Evropian dhe të Këshillit. </t>
  </si>
  <si>
    <t>"Kerkesat teknike dhe procedurat administrative lidhur me personelin ajror te aviacionit civil"</t>
  </si>
  <si>
    <t>Rregullore  (KE) nr. 1008/2008 e Pralamentit Evropian dhe e Keshillit e 24 shtator 2008
mbi rregullat e perbashketa per operimin e sherbimeve ajrore te Komunitetit;
Ndryshuar nga:
Rregullore (BE) 2018/1139 e Parlamentit Evropian dhe e Keshillit e 4 Korrik 2018;
Rregullore (BE) 2019/2 e Parlamentit Evropian dhe e Keshillit e 11 December 2018;
Rregullore (BE) 2020/696 e Parlamentit  Europian Parliament dhe e Keshillit e 25 Maj 2020;
Rregullore e Deleguar e Komisionit (BE) 2020/2114 e 16 Dhjetor 2020;
Rregullore e Deleguar e Komisionit (BE) 2020/2115 e 16 Dhjetor 2020</t>
  </si>
  <si>
    <t>"Kërkesat për dhënien e licencës së operimit për kryerjen e shërbimeve ajrore, procedurat, kriteret dhe kushtet për refuzimin, pezullimin apo revokimin e licencës së operimit, si dhe rregullat bazë për të garantuar operimin e sigurt të një operatori"</t>
  </si>
  <si>
    <r>
      <t xml:space="preserve">Rregullore e Komisionit (BE) </t>
    </r>
    <r>
      <rPr>
        <sz val="11"/>
        <color rgb="FF000000"/>
        <rFont val="Times New Roman"/>
        <family val="1"/>
      </rPr>
      <t>2020/723 e 4 mars 2020 përcaktimin e rregullave të detajuara në lidhje me pranimin e certifikimit të pilotëve nga vendet e treta.</t>
    </r>
  </si>
  <si>
    <t>"Rregullat e detajuara per pranimin e certifikimit te piloteve te vendeve te tjera</t>
  </si>
  <si>
    <t>Rregullore e Komisionit (BE) Nr. 748/2012 e 3 Gusht 2012 përcaktimin e rregullave zbatuese për vlefshmërinë ajrore dhe certifikimin mjedisor të avionëve dhe produkteve të lidhura me të, pjesëve dhe pajisjeve, si dhe për certifikimin e organizatave të projektimit dhe prodhimit, e amenduar.</t>
  </si>
  <si>
    <t>"Rregullat zbatuese per vlefshmerine ajrore dhe certifikimin mjedisor te avionit dhe produkteve te lidhura, pjeseve dhe pajisjeve, si dhe per certifikimin e organizatave te projektimit dhe prodhimit"</t>
  </si>
  <si>
    <t>Rregullore e Komisionit (BE) No 1321/2014 mbi vazhdueshmërinë e vlefshmërisë ajrore të avionëve dhe produkteve aeronautike, pjesëve dhe pajisjeve, dhe mbi miratimin e organizatave dhe personelit të përfshirë në këto detyra, e amenduar.</t>
  </si>
  <si>
    <t>"Mbi vazhdueshmerine e vlefshmerise ajrore te avionit, produkteve aeronautike, pjeseve dhe pajisjeve dhe mbi miratimin e organizatave dhe personelit te perfshire ne keto detyra"</t>
  </si>
  <si>
    <t xml:space="preserve">Rregullore e Komisionit (BE) 2018/395 përcaktimin e rregullave të detajuara për funksionimin e balonave në zbatim të Rregullores (KE) Nr. 216/2008, e amenduar. </t>
  </si>
  <si>
    <t>Rregullat e detajuara per operimin e balonave</t>
  </si>
  <si>
    <t xml:space="preserve">Sektori Hekurudhor </t>
  </si>
  <si>
    <t>Ngrtija e Autoritetit te Sigurise Hekurudhore(ASH)</t>
  </si>
  <si>
    <t>MIE/MFE</t>
  </si>
  <si>
    <t>Projektudhezim,  "Per shërbimet publike të transportit rrugor të udhëtarëve"</t>
  </si>
  <si>
    <t>Projekturdhër "Për miratimin e rregullores për përcaktimin e rregullave të përbashkëta të ajrit dhe dispozitat operacionale në lidhje me shërbimet dhe procedurat në lundrimin ajror”.</t>
  </si>
  <si>
    <t>Projekturdhër "Për miratimin e rregullores për kёrkesat teknike dhe procedurat administrative pёr operimet ajrore”.</t>
  </si>
  <si>
    <t>Projekturdhër "Për miratimin e kuadrit rregullator të shërbimeve të shërbimeve në hapësirën ajrore për hapsirën-U"".</t>
  </si>
  <si>
    <t>Projekturdhër "Kerkesat teknike dhe procedurat administrative lidhur me personelin ajror te aviacionit civil".</t>
  </si>
  <si>
    <t>Projektvendim "Kërkesat për dhënien e licencës së operimit për kryerjen e shërbimeve ajrore, procedurat, kriteret dhe kushtet për refuzimin, pezullimin apo revokimin e licencës së operimit, si dhe rregullat bazë për të garantuar operimin e sigurt të një operatori".</t>
  </si>
  <si>
    <t>Projekturdhër "Rregullat e detajuara per pranimin e certifikimit te piloteve te vendeve te tjera".</t>
  </si>
  <si>
    <t>Projekturdhër "Rregullat zbatuese per vlefshmerine ajrore dhe certifikimin mjedisor te avionit dhe produkteve te lidhura, pjeseve dhe pajisjeve, si dhe per certifikimin e organizatave te projektimit dhe prodhimit"</t>
  </si>
  <si>
    <t>Projekturdhër "Mbi vazhdueshmerine e vlefshmerise ajrore te avionit, produkteve aeronautike, pjeseve dhe pajisjeve dhe mbi miratimin e organizatave dhe personelit te perfshire ne keto detyra".</t>
  </si>
  <si>
    <t>Projekturdhër "Rregullat e detajuara per operimin e balonave".</t>
  </si>
  <si>
    <t>te gjithe nenkapitujt</t>
  </si>
  <si>
    <t xml:space="preserve">Masat për ngritjen e kapaciteteve për hartimin e dokumenteve gjatë fazës së negociatave dhe nevojave të tjera të procesit
</t>
  </si>
  <si>
    <t>Organizimi dhe funksionimi i tryezës së rrumbullakët për Kapitullin 20, në kuadër të Platformës së Partneritetit për Integrim Evropian</t>
  </si>
  <si>
    <t xml:space="preserve">Masat e ngritjes së kapaciteteve për hartimin e dokumenteve gjatë fazës së negociatave dhe nevojave të tjera të procesit
</t>
  </si>
  <si>
    <t xml:space="preserve">Total </t>
  </si>
  <si>
    <t>Kosto Totale -Buxheti I Shtetit  2023-2025</t>
  </si>
  <si>
    <t>Kosto Totale Donatore 2023- 2025</t>
  </si>
  <si>
    <t>10.1 Komunikimet Elektronike</t>
  </si>
  <si>
    <t>Direktiva (BE) 2018/1972 e Parlamentit Evropian dhe e Këshillit e datës 11 dhjetor 2018 për krijimin e Kodit Evropian të Komunikimeve Elektronike</t>
  </si>
  <si>
    <t>KM/AKCESK</t>
  </si>
  <si>
    <t>10.3 Politika audiovizive</t>
  </si>
  <si>
    <t>Direktiva (BE) 2018/1808 e Parlamentit Evropian dhe e Këshillit e datës 14 nëntor 2018 që ndryshon Direktivën 2010/13/BE për koordinimin e disa dispozitave të përcaktuara me ligj, rregullore ose veprime administrative në Shtetet Anëtare në lidhje me ofrimin e mediave audiovizive shërbimet (Direktiva për Shërbimet e Medias Audiovizive) në funksion të ndryshimit të realiteteve të tregut</t>
  </si>
  <si>
    <t xml:space="preserve"> IV</t>
  </si>
  <si>
    <t xml:space="preserve"> II</t>
  </si>
  <si>
    <t>MIE/AMA</t>
  </si>
  <si>
    <t>Total cost state budget by years</t>
  </si>
  <si>
    <t>Total cost donors by years</t>
  </si>
  <si>
    <t>politika e tregut</t>
  </si>
  <si>
    <t xml:space="preserve"> Ligj</t>
  </si>
  <si>
    <t xml:space="preserve">   Legjislacioni Horizontal</t>
  </si>
  <si>
    <t>Zhurmat</t>
  </si>
  <si>
    <t>Directive 2002/49/EC of the European Parlament and of the Council for Environmental Noise</t>
  </si>
  <si>
    <t>Projekt-Ligj Për disa shtesa dhe ndryshime në ligjin nr. 9774, date 12.7.2007 "Per administrimin e zhurmes ne mjedis" i ndryshuar</t>
  </si>
  <si>
    <t>Direktiva 2004/109/KE të Parlamentit Evropian dhe të Këshillit, e datës 15 dhjetor 2004, për harmonizimin e kërkesave për transparencë, në lidhje me informacionin rreth emetuesve, titujt e të cilëve janë pranuar për tregtim në një treg të rregulluar dhe që ndryshon direktivën 2001/34/KE.</t>
  </si>
  <si>
    <t>DREJTËSI, LIRI, SIGURI</t>
  </si>
  <si>
    <t xml:space="preserve">MB/Qendra Koordinimit Kundër Ekstremizmit të Dhunshëm </t>
  </si>
  <si>
    <t xml:space="preserve">       Komunikata e Komisionit për Parlamentin, Këshillin, Komisionin Ekonomik e Shoqëror Evropian dhe Komisionin e Rajoneve duke mbështetur parandalimin e radikalizimit që çon në ekstremizëm të dhunshëm, agjendja evropiane mbi sigurine 2015</t>
  </si>
  <si>
    <t xml:space="preserve">“Direktiva 2014/42 BE, “Për ngrirjen dhe konfiskimin e instrumenteve dhe produkteve të veprës penale në BE”;
Rregullorja (BE) 2018/1805 e datës 14 nëntor 2018 për njohjen reciproke të urdhrave të ngrirjes dhe urdhrave të konfiskimit.
2003/577/JHA për njohjen e ndërsjellë të urdhrave të ngrirjes;
2005/212/JHA për konfiskimin e të ardhurave, instrumenteve dhe pasurisë së lidhur me krimin;
2006/783/JHA për njohjen e ndërsjellë të urdhrave të konfiskimit;
</t>
  </si>
  <si>
    <t>"Për disa shtesa dhe ndryshime në ligjin nr. 10192, datë 3.12.2009, 'Për parandalimin dhe goditjen e krimit të organizuar dhe trafiqeve nëpërmjet masave parandaluese kundër pasurisë', i ndryshuar"</t>
  </si>
  <si>
    <t xml:space="preserve">MB/DPSH/AASPK 
</t>
  </si>
  <si>
    <t>Komunikata e Komisionit për Parlamentin dhe Këshillin Evropian mbi Strategjinë e BE-së për kthimin dhe riintegrimin vullnetar, datë 27.04.2021 - EUR-Lex - 52021DC0120.</t>
  </si>
  <si>
    <t>Strategjia Kombetare per Migracionin 2023 - 2027 dhe Plani i Veprimit 2023 - 2025</t>
  </si>
  <si>
    <t>Direktiva e BE-së 245/2022 për Rikuperimin dhe Konfiskimin e Pasurive                                                    Directiva 42/2014 "Per sekuestrimin dhe konfiskimin e instrumentave dhe produkteve te krimit ne Bashkimin Europian"</t>
  </si>
  <si>
    <t xml:space="preserve">Strategjia kombëtare për rikuperimin e aseteve.
</t>
  </si>
  <si>
    <t>2024</t>
  </si>
  <si>
    <t>Rregullorja Nr.1052/2013 e Parlamentit Europian dhe Këshillit e datës 22 Tetor 2013 për ngritjen e Sistemit Europian të Mbikqyrjes së Kufirit, EUROSUR.</t>
  </si>
  <si>
    <t xml:space="preserve">Amendimi i ligjit  Nr. 71/2016 "Për Kontrollin Kufitar" </t>
  </si>
  <si>
    <t>MB
MEPJ
MEF</t>
  </si>
  <si>
    <t>Direktiva BE 2016/681 të Parlamentit dhe Këshillit Europian datë 27.04.2016 mbi perdorimin e të dhenave  të regjistrit të emrit të pasagjesrit (PNR) me qëllim parandalimin, zbulimin, hetimin dhe ndjekjen penale të veprave me qëllime terroriste dhe krime të rënda.Direktiva e Këshillit 2004/82/KE, datë 29 prill 2004, “Për detyrimin e transportuesve për të komunikuar të dhënat për pasagjerët”</t>
  </si>
  <si>
    <t>Ligjit për API / PNR për përpunimin e informacionit të pasagjerit në Republikën e Shqipërisë</t>
  </si>
  <si>
    <t>Marrëveshje Ripranimi Shqipëri - Gjeorgjia</t>
  </si>
  <si>
    <t>MB/
MEPJ/
MEF</t>
  </si>
  <si>
    <t xml:space="preserve">  IV  </t>
  </si>
  <si>
    <t>Marrëveshje Ripranimi Shqipëri - Ukraina</t>
  </si>
  <si>
    <t>Marrëveshje Ripranimi Shqipëri - Federata Ruse</t>
  </si>
  <si>
    <t>Marrëveshje Ripranimi Shqipëri - Armenia</t>
  </si>
  <si>
    <t>Marrëveshje Ripranimi Shqipëri - Hin Kong</t>
  </si>
  <si>
    <t>Marrëveshje Ripranimi Shqipëri - Makao</t>
  </si>
  <si>
    <t>Marrëveshje Ripranimi Shqipëri - Srilanka</t>
  </si>
  <si>
    <t>Marrëveshje Ripranimi Shqipëri - Kepi i Gjelbërt</t>
  </si>
  <si>
    <t>Marrëveshje Ripranimi Shqipëri - Turqi</t>
  </si>
  <si>
    <t>Marrëveshje Ripranimi Shqipëri - Azerbajxhan</t>
  </si>
  <si>
    <t>Marrëveshje Ripranimi Shqipëri - Bjellorusi</t>
  </si>
  <si>
    <t>MB/DPPSH</t>
  </si>
  <si>
    <t>Marrëveshje Ripranimi Shqipëri - Hong Kong</t>
  </si>
  <si>
    <t>Kosto administrative</t>
  </si>
  <si>
    <t>do të buxhetohet nga donatorë të jashtëm</t>
  </si>
  <si>
    <t xml:space="preserve">jo </t>
  </si>
  <si>
    <t>MB dhe institucionet e tjera pergjegjese</t>
  </si>
  <si>
    <t>2023 do të buxhetohet nga donatorë të jashtëm</t>
  </si>
  <si>
    <t>2024 do të buxhetohet nga donatorë të jashtëm</t>
  </si>
  <si>
    <t>2025 do të buxhetohet nga donatorë të jashtëm</t>
  </si>
  <si>
    <t>2023-2025 do të buxhetohet nga donatorë të jashtëm</t>
  </si>
  <si>
    <t>kosto administrative dhe donatoret</t>
  </si>
  <si>
    <t>MB/PSH</t>
  </si>
  <si>
    <t>Vendimi i Këshillit të BE 2013/488 i datës 23 shtator 2013 mbi rregullat e sigurisë për mbrojtjen e informacionit të klasifikuar të BE-së</t>
  </si>
  <si>
    <t>DSIK</t>
  </si>
  <si>
    <t>Projektvendim për disa shtesa dhe ndryshsime në vendimin e Këshillit të Ministrave Nr. 542, datë 25.07.2019
për miratimin e rregullores “Për sigurimin e informacionit
të klasifikuar që trajtohet në sistemet e komunikimit dhe të
informacionit (SKI)”</t>
  </si>
  <si>
    <t xml:space="preserve">Integrimi i Pikës Fokale të Armëve të Zjarrit në strukturat e policisë </t>
  </si>
  <si>
    <t>MB/Policia e Shtetit</t>
  </si>
  <si>
    <t>Ministria e Brendshme/Policia e Shtetit</t>
  </si>
  <si>
    <t xml:space="preserve">DIRECTIVE 2006/43/EC OF THE EUROPEAN PARLIAMENT AND OF THE COUNCIL of 17 May 2006 on statutory audits of annual accounts and consolidated accounts, amending Council Directives 78/660/EEC and 83/349/EEC and repealing Council Directive 84/253/EEC                                                                                                                                  EU REGULATION NO. 537/2014 OF THE EUROPEAN PARLIAMENT AND OF THE COUNCIL of 16 April 2014 and repealing the Decision of the Commission 2005/909/EC                                                                                                                                      </t>
  </si>
  <si>
    <t xml:space="preserve">Total Cost State Bidget according to years 23-25 </t>
  </si>
  <si>
    <t>Total Donors Financing  according to years  23-25</t>
  </si>
  <si>
    <t>Udhezime/Rekomandime/Njoftime (APP nxjerr 1.udhezime, 2. 3.rekomandime dhe 4. njoftime ne menyre te vazhdueshme ne ndihme te AK dhe  OE si  dhe ne varesi te ndryshimeve te legjislacionit).</t>
  </si>
  <si>
    <t xml:space="preserve"> </t>
  </si>
  <si>
    <t>Konkurrenca</t>
  </si>
  <si>
    <t>Njoftimi i Komisionit mbi udhëzimet jozyrtare për sa i përket çështjeve të reja ose të pazgjidhura në lidhje me nenet 101 dhe 102 të Traktatit për Funksionimin e Bashkimit Evropian për raste individuale (letra udhëzuese) (C (2022) 6925 final)</t>
  </si>
  <si>
    <t xml:space="preserve"> Udhëzues "Mbi udhëzimet jozyrtare për sa i përket çështjeve të reja ose të pazgjidhura në lidhje me nenet 4 dhe 9 të ligjit  nr.9121/2003 "Për Mbrojtjen e Konkurrencës" për raste individuale.</t>
  </si>
  <si>
    <t>Manuali i Procedurave të sjelljeve anti-konkurruese (Dokument i Komisionit Europian, Nëntor 2019)</t>
  </si>
  <si>
    <t>Manuali i Procedurave të sjelljeve anti-konkurruese.</t>
  </si>
  <si>
    <t>Manual</t>
  </si>
  <si>
    <t xml:space="preserve">Praktikat më të mira për zbulimin e informacioneve në procedurat sipas neneve 101 dhe 102 të TFEU dhe sipas rregullores së Përqëndrimeve ( 2 Qershor 2015/Dokument i Komisionit Europian)   </t>
  </si>
  <si>
    <t xml:space="preserve"> Udhëzues "Mbi praktikat më të mira për zbulimin e informacioneve në procedurat e ndjekura në zbatim të neneve 4 dhe 9 të Ligjit nr.9121/2003 "Për Mbrojtjen e Konkurrencës", si dhe në rastet e përqëndrimeve"  </t>
  </si>
  <si>
    <t>Njoftim i Komisionit për referimin e rasteve në lidhje me përqëndrimet (2005/C 56/02)</t>
  </si>
  <si>
    <t xml:space="preserve">Udhëzues "Mbi referimin e rasteve ne lidhje me përqëndrimet" </t>
  </si>
  <si>
    <t>Udhëzim për zbatimin e të drejtës së BE-së për konkurrencën mbi marrëveshjet kolektive në lidhje me kushtet e punës së të vetëpunësuarve.</t>
  </si>
  <si>
    <t>Udhëzim Mbi marrëveshjet kolektive në lidhje me kushtet e punës së të vetëpunësuarve.</t>
  </si>
  <si>
    <t>Udhëzim mbi kufizimet vertikale (2022/C 248/01) (Udhëzim mbi marrëveshjet vertikale)</t>
  </si>
  <si>
    <t>Udhëzim "Mbi marrëveshjet vertikale."</t>
  </si>
  <si>
    <t>Rregullorja e Komisionit (BE) 2022/720 (Rregullorja për përjashtimin në bllok të marrëveshjeve vertikale, “VBER”)</t>
  </si>
  <si>
    <t>Rregullore "Per perjashtimin ne bllok te kategorive te marrveshjeve vertikale dhe praktikave te bashkerenduara"</t>
  </si>
  <si>
    <t>Zhvillimi i aktiviteteve dhe trajnimeve në fushën e konkurrencës lidhur me shtyllat e ligjit dhe procedurat hetimore .</t>
  </si>
  <si>
    <t>Organizimi dhe zhvillimi i aktiviteteve në kuadër të advokacisë së Ligjit 9121/2003 "Për Mbrojtjen e Konkurrencës" .</t>
  </si>
  <si>
    <t>Pjesëmarrje në trajnime të ndryshme në kuadër të antarësimit në organizata të ndryshme ndërkombëtare, si UNCTAD, ICN, OECD, OECD/RCC-GVH,  e të tjera</t>
  </si>
  <si>
    <t>Zhvillimi i trajnimeve në kuadër të aplikimit për instrumentin TAIEX.</t>
  </si>
  <si>
    <t>AK</t>
  </si>
  <si>
    <t>BK</t>
  </si>
  <si>
    <t>Udhëzues "Mbi udhëzimet jozyrtare për sa i përket çështjeve të reja ose të pazgjidhura në lidhje me nenet 4 dhe 9 të ligjit  nr.9121/2003 "Për Mbrojtjen e Konkurrencës" për raste individuale.</t>
  </si>
  <si>
    <t xml:space="preserve">Udhëzues "Mbi praktikat më të mira për zbulimin e informacioneve në procedurat e ndjekura në zbatim të neneve 4 dhe 9 të Ligjit nr.9121/2003 "Për Mbrojtjen e Konkurrencës", I ndryshuar, si dhe në rastet e përqëndrimeve"  </t>
  </si>
  <si>
    <t xml:space="preserve">Zhvillimi i aktiviteteve dhe trajnimeve në fushën e konkurrencës lidhur me shtyllat e ligjit dhe procedurat hetimore  </t>
  </si>
  <si>
    <t>360 000</t>
  </si>
  <si>
    <t>720 000</t>
  </si>
  <si>
    <t xml:space="preserve">
Vendimi i Komisionit 2011/485/BE që ndryshon vendimin 2005/50/KE për harmonizimin e brezit të spektrit të radios me rreze 24 GHz për përdorim të kufizuar në kohë nga pajisjet e radarëve me rreze të shkurtër të automobilave në Komunitet. Vendimi i Komisionit 2004/545/EC "Për harmonizimin e spektrit të radios në intervalin 79 GHz për përdorimin e pajisjeve të radarëve me rreze të shkurtër të automobilave në Komunitet". Direktiva (BE) 2019/1345 e cila ndryshon Vendimin 2006/771/EC që përditëson kushtet teknike të harmonizuara në fushën e përdorimit të spektrit të radios për pajisjet me rreze të shkurtër. Vendimi (BE) 2017/1483 për ndryshimin e vendimit 2006/771/KE për harmonizimin e spektrit të radios për përdorim nga pajisjet me rreze të shkurtër dhe shfuqizimin e Vendimit 2006/804/EC.
</t>
  </si>
  <si>
    <t>AKEP</t>
  </si>
  <si>
    <t xml:space="preserve">Vendimi i Komisionit 2007/98/KE për përdorimin e harmonizuar të spektrit të radios në brezat e frekuencave 2 GHz për implementimin  e sistemeve që ofrojnë shërbime satelitore të lëvizshme </t>
  </si>
  <si>
    <t>10.2 Shërbimet e Shoqërisë së Informacionit</t>
  </si>
  <si>
    <t>Rregullorja e BE-se nr. (EU)2021/694 e Parlamentit Europian dhe e Keshillit e dates 29.4.2021 mbi krijimin e Programit Digital per Europen</t>
  </si>
  <si>
    <t>MIE/AKSHI</t>
  </si>
  <si>
    <t>Direktiva (BE) 2016/2102 e Parlamentit dhe Këshillit Evropian, “Mbi aksesin e faqeve të internetit dhe aplikacioneve celulare të organeve të sektorit publik”</t>
  </si>
  <si>
    <t>AKSHI</t>
  </si>
  <si>
    <t xml:space="preserve">AKSHI </t>
  </si>
  <si>
    <t>Rregullorja  (BE) 2021/1173 date  13 Korrik 2021 mbi ngritjen e Struktures se Perbashket te Ndermarrjes  Europiane per Kompjuterat me Performace te Larte e cila zevendeson  Rregulloren (BE) 2018/1488 , OJ L 256, 19.07.2021, p. 3–51</t>
  </si>
  <si>
    <t>Rregullore Parlamentit Evropian dhe Këshillit nr.910/2014, “Për identifikimin elektronik dhe shërbimet e besuara në lidhje me transaksionet elektronike në tregun e brendshëm” (eIDAS)</t>
  </si>
  <si>
    <t xml:space="preserve">KM/AKCESK </t>
  </si>
  <si>
    <t>Direktiva (BE) 2016/1148 të Parlamentit Evropian dhe Këshillit e datës 6 korrik 2016 “Në lidhje me masat për një nivel të lartë të përbashkët të sigurisë së rrjeteve dhe sistemeve të informacionit në të gjithë Bashkimin Evropian. ( NIS 1) Propozim Direktiva e Parlamentit dhe Keshillit Europian  mbi masat per nje nivel te larte te perbashket te sigurise kibernetike ne te gjithe Bashkimin Evropian, shfuqizuar 2016/1148( NIS 2 Directive)</t>
  </si>
  <si>
    <t xml:space="preserve">Propozim Direktiva e Parlamentit dhe Keshillit Europian  mbi masat per nje nivel te larte te perbashket te sigurise kibernetike ne te gjithe Bashkimin Evropian, shfuqizuar 2016/1148( NIS 2 Directive) </t>
  </si>
  <si>
    <t>Rregullorja (BE) 2018/1807 e Parlamentit Evropian dhe e Këshillit e datës 14 nëntor 2018 për kuadrin e qarkullimit të lirë të të dhenave jopersonale në Bashkimin Evropian</t>
  </si>
  <si>
    <t>Rregullorja (BE) 2018/1999 e Parlamentit Evropian dhe e Këshillit e datës 11 Dhjetor 2018 mbi Qeverisjen e Unionit të Veprimit për Energjinë dhe Klimën, që ndryshon Rregulloret (KE) nr. 663/2009 dhe (KE) Nr 715/2009 e Parlamentit Evropian dhe Këshillit, Direktivat 94/22 / KE, 98/70 / KE, 2009/31 / KE, 2009/73 / KE, 2010/31 / BE , 2012 / 27 / BE dhe 2013/30 / BE e Parlamentit Evropian dhe Këshillit, Direktivat e Këshillit 2009/119 / KE dhe (BE) 2015/652 dhe shfuqizimi i Rregullores (BE) Nr. 182/2011. 525/2013 i Parlamentit Evropian dhe i Këshillit</t>
  </si>
  <si>
    <t>MIE/AEE/PPA</t>
  </si>
  <si>
    <t>Direktiva 2009/125/EC e Parlamentit Evropian dhe e Këshillit e datës 21 tetor 2009 që vendos një kuader ligjor për vendosjen e kërkesave të projektimit ekologjik për produktet që lidhen me energjinë</t>
  </si>
  <si>
    <t xml:space="preserve">MIE/ERE/OST/OSHEE </t>
  </si>
  <si>
    <t>Total budget cost 2023- 2025</t>
  </si>
  <si>
    <t>Total cost donors 2023 - 2025</t>
  </si>
  <si>
    <t>Rregullorja Zbatuese e Komisionit (BE) 2018/763 e datës 9 prill 2018 që vendos rregullime praktike për lëshimin e certifikatave të vetme të sigurisë për ndërmarrjet hekurudhore në përputhje me Direktivën (BE) 2016/798 të Parlamentit Evropian dhe të Këshillit, dhe shfuqizimin e Rregullores së Komisionit (KE) Nr. 653/2007</t>
  </si>
  <si>
    <t>Rregullore e Komisionit (BE) nr. 1169/2010 e datës 10 Dhjetor 2010 mbi një metodë të përbashkët sigurie për të vlerësuar përputhshmërinë me kërkesat për marrjen e një autorizimi të sigurisë hekurudhore, OJ BE L 327, 11.12.2010.</t>
  </si>
  <si>
    <t xml:space="preserve">Rregullorja (BE) 2016/2338 e Parlamentit Evropian dhe e Këshillit e datës 14 dhjetor 2016 që ndryshon Rregulloren (KE) Nr. 1370/2007 lidhur me hapjen e tregut për shërbimet e transportit vendas të pasagjerëve me hekurudhë; Rregullorja (BE) 2021/782 e Parlamentit Evropian dhe e Këshillit e datës 29 prill 2021 mbi të drejtat dhe detyrimet e pasagjerëve hekurudhor, OJL 172/1, 17.5.2021. </t>
  </si>
  <si>
    <t>Rregullore e Komisionit (BE) 2015/171 e datës 4 shkurt 2015, për disa aspekte të procedurës së licencimit të ndërmarrjeve hekurudhore, OJ L 29, 5.2.2015</t>
  </si>
  <si>
    <t>Projekturdhër "Për miratimin e rregullores "Për disa aspekte të procedurës së licencimit të ndërmarrjeve hekurudhore dhe shfuqizimi i Rregullores nr 2638, datë 10.06.2011, "Mbi pajisjen me leje veprimtarie të transportuesve hekurudhorë"</t>
  </si>
  <si>
    <t>Rregullore e Komisionit (BE) 2018/1795 e datës 20 nëntor 2018, mbi përcaktimin e procedurës dhe kritereve për zbatimin e testit të ekuilibrit ekonomik në pajtim me nenin 11 të Direktivës 2012/34/BE të Parlamentit Evropian dhe të Këshillit, OJ L 294, 21.11.2018</t>
  </si>
  <si>
    <t>Projekturdhër "Për miratimin e rregullores "Mbi përcaktimin e procedurës dhe kritereve për zbatimin e testit të ekuilibrit ekonomik mbi shërbimet e pasagjerëve "</t>
  </si>
  <si>
    <t>Projekturdhër "Për miratimin e rregullores "Mbi metodat e përbashkëta të sigurisë për mbikëqyrjen nga autoritetet kombëtare të sigurisë pas lëshimit të një certifikate të vetme sigurie ose një autorizimi sigurie"</t>
  </si>
  <si>
    <t>Rregullore e Komisionit (BE) 2015/909 e datës12 qershor 2015, mbi modalitetet për llogaritjen e kostos që shkaktohet drejtpërdrejt si rezultat i funksionimit të shërbimit të trenit, OJ L 148, 13.06.2015; Rregullore e Komisionit (BE) 2015/429 e datës 13 mars 2015, mbi përcaktimin e modaliteteve që duhen ndjekur për aplikimin e tarifimit për koston e efekteve të zhurmës, OJ L 70, 14.03.2015</t>
  </si>
  <si>
    <t>Projekturdhër "Për miratimin e rregullores "Mbi modalitetet për llogaritjen e kostos që shkaktohet drejtpërdrejt si rezultat i funksionimit të shërbimit të trenit dhe aplikimin e tarifimit për koston e efekteve të zhurmës"</t>
  </si>
  <si>
    <t>Rregullore e Komisionit (BE) 2015/1100 e datës 7 korrik 2015, mbi detyrimet e raportimit të Shteteve Anëtare në kuadër të monitorimit të tregut hekurudhor, OJ L 181, 9.07.2015</t>
  </si>
  <si>
    <t>Projekturdhër "Për miratimin e rregullores "Mbi detyrimet e raportimit në kuadër të monitorimit të tregut hekurudhor"mbi aksesin në objektet e shërbimit dhe shërbimet e lidhura me hekurudhat</t>
  </si>
  <si>
    <t>Rregullore e Komisionit (BE) 2017/2177 e datës 22 nëntor 2017, mbi aksesin në objektet e shërbimit dhe shërbimet e lidhura me hekurudhat, OJ L 307, 23.11.2017</t>
  </si>
  <si>
    <t>Projekturdhër "Për miratimin e rregullores "Mbi aksesin në objektet e shërbimit dhe shërbimet e lidhura me hekurudhat"mbi specifikimet teknike për ndërveprueshmërinë në lidhje me aksesueshmërinë e sistemit hekurudhor të Bashkimit për personat me aftësi të kufizuara dhe personat me lëvizshmëri të reduktuar</t>
  </si>
  <si>
    <t>Rregullore e Komisionit (BE) 1300/2014 e datës18 nëntor 2014, mbi specifikimet teknike për ndërveprueshmërinë në lidhje me aksesueshmërinë e sistemit hekurudhor të Bashkimit për personat me aftësi të kufizuara dhe personat me lëvizshmëri të reduktuar, OJL 356, 12.12.2014; Rregullore zbatuese e Komisionit (BE) 2019/772 e datës 16 maj 2019, për ndryshimin e Rregullores (BE) Nr. 1300/2014 në lidhje me inventarin e aseteve me qëllim identifikimin e barrierave për aksesueshmërinë, sigurimin e informacionit për përdoruesit dhe monitorimin dhe vlerësimin e progresit në aksesueshmërinë, OJL 139I, 27.5.2019</t>
  </si>
  <si>
    <t>Projekturdhër "Për miratimin e rregullores "Mbi specifikimet teknike për ndërveprueshmërinë në lidhje me aksesueshmërinë e sistemit hekurudhor për personat me aftësi të kufizuara dhe identifikimin e barrierave për aksesueshmërinë"mbi specifikimet teknike për ndërveprueshmërinë në lidhje me nënsistemin 'energji' të sistemit hekurudhor</t>
  </si>
  <si>
    <t>Rregullore e Komisionit (BE) 1301/2014 e datës18 nëntor 2014, mbi specifikimet teknike për ndërveprueshmërinë në lidhje me nënsistemin 'energji' të sistemit hekurudhor në Bashkimin Europian, OJL 356, 12.12.2014; Rregullore zbatuese e Komisionit (BE) 2018/868 e datës 13 qershor 2018, për ndryshimin e Rregullores (BE) Nr. 1301/2014 dhe Rregullores (BE) Nr. 1302/2014 në lidhje me dispozitat për sistemin e matjes së energjisë dhe sistemin e mbledhjes së të dhënave, OJL 149, 14.6.2018</t>
  </si>
  <si>
    <t>Projekturdhër "Për miratimin e rregullores "Mbi specifikimet teknike për ndërveprueshmërinë në lidhje me nënsistemin 'energji' të sistemit hekurudhor dhe   dispozitat për sistemin e matjes së energjisë dhe sistemin e mbledhjes së të dhënave"</t>
  </si>
  <si>
    <t>Direktiva 2010/65/BE e Parlamentit Evropian dhe e Këshillit e datës 20 tetor 2010 mbi formalitetet e raportimit për anijet që mbërrijnë dhe/ose nisen nga portet e Shteteve Anëtare dhe që shfuqizon Direktivën 2002/6/KE Teksti me rëndësi për ZEE-në</t>
  </si>
  <si>
    <t xml:space="preserve">Projektvendim i Keshillit të Ministrave “Mbi formalitetet e raportimit për anijet që mbërrijnë dhe/ose nisen nga portet e shteteve anëtare të komunitetit”.
</t>
  </si>
  <si>
    <t xml:space="preserve">Rregullore e Komisionit (BE) 2019/1239 e Parlamentit Evropian dhe e Këshillit e datës 20 qershor 2019 për krijimin e një mjedisi evropian të një dritareje të vetme detare dhe shfuqizimin e Direktivës 2010/65/BE </t>
  </si>
  <si>
    <t xml:space="preserve"> Direktiva 2009/20/KE e Parlamentit Evropian dhe e Këshillit e datës  23 prillit 2009 "Mbi sigurimin e pronarëve të anijeve për dëmet detare".</t>
  </si>
  <si>
    <t xml:space="preserve">Projektudhëzim "“Për sigurimin e pronarëve të anijeve për pretendimet e dëmeve  detare" </t>
  </si>
  <si>
    <t>Direktiva (BE) 2019/883 e Parlamentit Evropian dhe e Këshillit për objektet e pritjes portuale për dërgimin e mbetjeve nga anijet, që ndryshon Direktivën 2010/6Direktiva (BE) 2019/883 e Parlamentit Evropian dhe e Këshillit për objektet e pritjes portuale për dërgimin e mbetjeve nga anijet, që ndryshon Direktivën 2010/65/BE dhe shfuqizon Direktivën 2000/59/EC.</t>
  </si>
  <si>
    <t xml:space="preserve">Projektvendim i Keshillit të Ministrave “Per krijimin e faciliteteve portuale dhe terheqjen e mbetjeve nga anijet"
</t>
  </si>
  <si>
    <t>Direktiva 2013/53/BE e Parlamentit Evropian dhe e Këshillit e datës 20 nëntor 2013 mbi mjetet lundruese rekreative dhe mjetet ujore personale dhe shfuqizimin e Direktivës 94/25/EC Teksti me rëndësi për ZEE-në</t>
  </si>
  <si>
    <t> Projekturdhër "Për mjetet rekreative dhe mjetet ujore personale”.</t>
  </si>
  <si>
    <t>Direktiva 2009/45/KE e Parlamentit Evropian dhe e Këshillit e datës 6 Maj 2009 “Për rregullat e sugurisë për anijet e pasagjerëve” CELEX 32009L0045 botuar në Gazetën zyrtare të BE L163, faqe 1-140, ndryshuar me Direktivën 210/36/BE të Parlamentit Evropian dhe të Këshillit “për rregullat dhe standartet e sigurisë për anijet e pasagjerëve”, CELEX 32010L Botuar në fletoren zurtare të BE L161, faqe 1 – 140 (Tekst kuptimi it ë cilit lidhet me ZEE-në)</t>
  </si>
  <si>
    <t> Projekturdhër  "Për rregullat dhe standartet e sigurisë për anijet e pasagjerëve”.</t>
  </si>
  <si>
    <t>Rregullore e Komisionit (BE)  (BE) 2017/352 e Parlamentit Evropian dhe e Këshillit e datës 15 shkurt 2017 që vendos një kornizë për ofrimin e shërbimeve portuale dhe rregulla të përbashkëta për transparencën financiare të porteve</t>
  </si>
  <si>
    <t> Projekturdhër  "Për Krijimin e një kudari për ofrimin e shërbimeve portuale dhe transparencën financiare të porteve”.</t>
  </si>
  <si>
    <t>Rregullore e Komisionit (BE) nr.965/2012 e datës 5 tetor 2012, për përcaktimin e kërkesave teknike dhe procedurave administrative në lidhje me operimet ajrore në përputhje me Rregulloren (KE) nr. 216/2008 të PE dhe të Këshillit, 
Ndryshuar nga:
Rregullore e Komisionit (BE) nr. 800/2013,
 Rregullore e Komisionit (BE) nr. 71/2014,
 Rregullore e Komisionit (BE) nr. 83/2014, 
 Rregullore e Komisionit (BE) nr. 379/2014,
 Rregullore e Komisionit (BE) nr. 2015/140,
 Rregullore e Komisionit (BE) nr. 2015/640,
 Rregullore e Komisionit (BE) nr. 2015/1329,
 Rregullore e Komisionit (BE) nr. 2015/2338,
 Rregullore e Komisionit (BE) nr. 2016/1199,
 Rregullore e Komisionit (BE) nr. 2017/363,
 Rregullore e Komisionit (BE) nr. 2018/394,
 Rregullore e Komisionit (BE) nr. 2018/1042,
 Rregullore e Zbatimit e Komisionit (BE) nr. 2018/1975,
 Rregullore e Zbatimit e Komisionit (BE) nr. 2019/1384,
 Rregullore e Zbatimit e Komisionit (BE) nr. 2019/1387,
 Rregullore e Zbatimit e Komisionit (BE) nr. 2020/2036,
 Rregullore e Zbatimit e Komisionit (BE) nr.2021/1296,
 Rregullore e Zbatimit e Komisionit (BE) nr.2021/2237.</t>
  </si>
  <si>
    <t>Ngrtija e Autoritetit Rregullator Hekurudhor (ARH)</t>
  </si>
  <si>
    <t>Ngrtija e Autoritetit Kombetar te Investigimit te Aksidenteve dhe Incidenteve Hekurudhore dhe Detare (AKIAIHD)</t>
  </si>
  <si>
    <t xml:space="preserve">Projektvendim “Mbi formalitetet e raportimit për anijet që mbërrijnë dhe/ose nisen nga portet e shteteve anëtare të komunitetit”.
</t>
  </si>
  <si>
    <t xml:space="preserve">Projektvendim “Per krijimin e faciliteteve portuale dhe terheqjen e mbetjeve nga anijet"
</t>
  </si>
  <si>
    <t>Projekturdhër  "Për mjetet rekreative dhe mjetet ujore personale”.</t>
  </si>
  <si>
    <t>Draft Urdher Ministri "Per miratimin e programeve te inspektimit dhe kontrollit te disa formave te peshkimit"</t>
  </si>
  <si>
    <r>
      <t>Projektvendim "Për një amendim në</t>
    </r>
    <r>
      <rPr>
        <sz val="11"/>
        <color rgb="FF000000"/>
        <rFont val="Times New Roman"/>
        <family val="1"/>
      </rPr>
      <t xml:space="preserve"> VKM nr. 378 dat</t>
    </r>
    <r>
      <rPr>
        <sz val="11"/>
        <color theme="1"/>
        <rFont val="Times New Roman"/>
        <family val="1"/>
      </rPr>
      <t>ë</t>
    </r>
    <r>
      <rPr>
        <sz val="11"/>
        <color rgb="FF000000"/>
        <rFont val="Times New Roman"/>
        <family val="1"/>
      </rPr>
      <t xml:space="preserve"> 5.6.2019 “P</t>
    </r>
    <r>
      <rPr>
        <sz val="11"/>
        <color theme="1"/>
        <rFont val="Times New Roman"/>
        <family val="1"/>
      </rPr>
      <t>ë</t>
    </r>
    <r>
      <rPr>
        <sz val="11"/>
        <color rgb="FF000000"/>
        <rFont val="Times New Roman"/>
        <family val="1"/>
      </rPr>
      <t>r miratimin e rregullit teknik për pajisjet radio, njohjen e ndërsjellë të vlerësimit të konformitetit të tyre dhe përcaktimin e listës së standardeve të harmonizuara” me q</t>
    </r>
    <r>
      <rPr>
        <sz val="11"/>
        <color theme="1"/>
        <rFont val="Times New Roman"/>
        <family val="1"/>
      </rPr>
      <t>ë</t>
    </r>
    <r>
      <rPr>
        <sz val="11"/>
        <color rgb="FF000000"/>
        <rFont val="Times New Roman"/>
        <family val="1"/>
      </rPr>
      <t>llim p</t>
    </r>
    <r>
      <rPr>
        <sz val="11"/>
        <color theme="1"/>
        <rFont val="Times New Roman"/>
        <family val="1"/>
      </rPr>
      <t>ë</t>
    </r>
    <r>
      <rPr>
        <sz val="11"/>
        <color rgb="FF000000"/>
        <rFont val="Times New Roman"/>
        <family val="1"/>
      </rPr>
      <t>rputhjen e plot</t>
    </r>
    <r>
      <rPr>
        <sz val="11"/>
        <color theme="1"/>
        <rFont val="Times New Roman"/>
        <family val="1"/>
      </rPr>
      <t>ë</t>
    </r>
    <r>
      <rPr>
        <sz val="11"/>
        <color rgb="FF000000"/>
        <rFont val="Times New Roman"/>
        <family val="1"/>
      </rPr>
      <t xml:space="preserve"> me pikën 3 të nenit 21, të Direktivës 2014/53/EU</t>
    </r>
  </si>
  <si>
    <r>
      <rPr>
        <b/>
        <sz val="11"/>
        <color theme="1"/>
        <rFont val="Times New Roman"/>
        <family val="1"/>
      </rPr>
      <t>1.</t>
    </r>
    <r>
      <rPr>
        <sz val="11"/>
        <color theme="1"/>
        <rFont val="Times New Roman"/>
        <family val="1"/>
      </rPr>
      <t xml:space="preserve"> Direktiva 2000/60/EC e Parlamentit Evropian dhe e Këshillit, datë 23 tetor 2000, për ngritjen e kuadrit për veprim komunitar në fushën e politikës së burimeve ujore, ndryshuar me; Vendimin nr. 2455/2001/EC dhe Direktivën nr. 2008/32/EC, 2008/105/EC, 2009/31/EC, 2013/39/EU, 2013/64/EU, e ndryshuar. </t>
    </r>
    <r>
      <rPr>
        <b/>
        <sz val="11"/>
        <color theme="1"/>
        <rFont val="Times New Roman"/>
        <family val="1"/>
      </rPr>
      <t>2.</t>
    </r>
    <r>
      <rPr>
        <sz val="11"/>
        <color theme="1"/>
        <rFont val="Times New Roman"/>
        <family val="1"/>
      </rPr>
      <t xml:space="preserve"> Direktiva 2006/118/EC e Parlamentit Evropian dhe Këshillit, datë 12 dhjetor 2006, për mbrojtjen e ujërave nëntokësore nga ndotja dhe degradimi (Direktiva për ujërat nëntokësore; DUN), e ndryshuar, </t>
    </r>
    <r>
      <rPr>
        <b/>
        <sz val="11"/>
        <color theme="1"/>
        <rFont val="Times New Roman"/>
        <family val="1"/>
      </rPr>
      <t xml:space="preserve">3. </t>
    </r>
    <r>
      <rPr>
        <sz val="11"/>
        <color theme="1"/>
        <rFont val="Times New Roman"/>
        <family val="1"/>
      </rPr>
      <t xml:space="preserve">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t>
    </r>
    <r>
      <rPr>
        <b/>
        <sz val="11"/>
        <color theme="1"/>
        <rFont val="Times New Roman"/>
        <family val="1"/>
      </rPr>
      <t>4.</t>
    </r>
    <r>
      <rPr>
        <sz val="11"/>
        <color theme="1"/>
        <rFont val="Times New Roman"/>
        <family val="1"/>
      </rPr>
      <t xml:space="preserve"> Direktivën 2009/90/EC të Komisionit, datë 31 korrik 2009, ku përcaktohen, sipas direktivës 2000/60/EC të Parlamentit Evropian dhe Këshillit, specifikimet teknike për analizën kimike dhe monitorimin e statusit të trupave ujorë (dscm), </t>
    </r>
    <r>
      <rPr>
        <b/>
        <sz val="11"/>
        <color theme="1"/>
        <rFont val="Times New Roman"/>
        <family val="1"/>
      </rPr>
      <t>5.</t>
    </r>
    <r>
      <rPr>
        <sz val="11"/>
        <color theme="1"/>
        <rFont val="Times New Roman"/>
        <family val="1"/>
      </rPr>
      <t xml:space="preserve"> Direktiva 2010/75/EC e Parlamentit Evropian dhe Këshillit, datë 24 nëntor 2010, për emetimet industriale (parandalimi dhe kontrolli i integruar i ndotjes (riorganizuar) (dei),</t>
    </r>
    <r>
      <rPr>
        <b/>
        <sz val="11"/>
        <color theme="1"/>
        <rFont val="Times New Roman"/>
        <family val="1"/>
      </rPr>
      <t xml:space="preserve"> 6</t>
    </r>
    <r>
      <rPr>
        <sz val="11"/>
        <color theme="1"/>
        <rFont val="Times New Roman"/>
        <family val="1"/>
      </rPr>
      <t xml:space="preserve">. Direktiva e Këshillit, datë 21 maj 1991, për trajtimin e ujërave të ndotura urbane (91/271/EEC), </t>
    </r>
    <r>
      <rPr>
        <b/>
        <sz val="11"/>
        <color theme="1"/>
        <rFont val="Times New Roman"/>
        <family val="1"/>
      </rPr>
      <t>7.</t>
    </r>
    <r>
      <rPr>
        <sz val="11"/>
        <color theme="1"/>
        <rFont val="Times New Roman"/>
        <family val="1"/>
      </rPr>
      <t xml:space="preserve"> Direktiva e Këshillit, datë 12 dhjetor 1991, për mbrojtjen e burimeve ujore nga ndotja e shkaktuar nga nitratet që vijnë nga burimet bujqësore (91/676/EEC), </t>
    </r>
    <r>
      <rPr>
        <b/>
        <sz val="11"/>
        <color theme="1"/>
        <rFont val="Times New Roman"/>
        <family val="1"/>
      </rPr>
      <t>8.</t>
    </r>
    <r>
      <rPr>
        <sz val="11"/>
        <color theme="1"/>
        <rFont val="Times New Roman"/>
        <family val="1"/>
      </rPr>
      <t xml:space="preserve"> Direktiva 2007/60/EC e Parlamentit Evropian dhe Këshillit, datë 23 tetor 2007, për vlerësimin dhe menaxhimin e risqeve nga përmbytjet (mrp)
</t>
    </r>
  </si>
  <si>
    <t>Konçesione dhe PPP</t>
  </si>
  <si>
    <r>
      <rPr>
        <sz val="11"/>
        <color rgb="FF000000"/>
        <rFont val="Times New Roman"/>
        <family val="1"/>
      </rPr>
      <t>Projektvendim për disa shtesa dhe ndryshsime në vendimin e Këshillit të Ministrave Nr. 542, datë 25.07.2019
për miratimin e rregullores “Për sigurimin e informacionit
të klasifikuar që trajtohet në sistemet e komunikimit dhe të
informacionit (SKI)”</t>
    </r>
    <r>
      <rPr>
        <b/>
        <sz val="11"/>
        <color rgb="FF000000"/>
        <rFont val="Times New Roman"/>
        <family val="1"/>
      </rPr>
      <t xml:space="preserve">
</t>
    </r>
  </si>
  <si>
    <t>Strategjia Ndër-sektoriale për Parandalimin e Ekstremizmit të Dhunshëm dhe Luftën kundër Terrorizmit 2023-2025 dhe Planeve të  Veprimit 2023-2025</t>
  </si>
  <si>
    <t>Direktiva e BE 2014/42/EU  e datës 3 prill 2014  mbi ngritjen dhe konfiskimin e instrumenteve dhe produkteve të veprave penale në Bashkimin Evropian                                                                          Vendim I Këshillit 2007/845/JHA e 6 dhjetorit 2007 në lidhje me bashkëpunimin midis Zyrave të Rimëkëmbjes së Aseteve të Shteteve Anëtare në fushën e gjurmimit dhe identifikimit të të ardhurave nga, ose prona të tjera të lidhura me Krimin</t>
  </si>
  <si>
    <t>Për krijimin e Zyrës së Rikuperimit të Aseteve</t>
  </si>
  <si>
    <t>MB/MD/MFE/AASPK/PP/BKH</t>
  </si>
  <si>
    <t>I Pjesshëm</t>
  </si>
  <si>
    <t>MD/MB  MFE/PP/KLSH/ILDCKPI/BSH</t>
  </si>
  <si>
    <t>"Për krijimin e Zyrës së Rikuperimit të Aseteve"</t>
  </si>
  <si>
    <t>MD/MB/MFE/PP/KLSH/ILDCKPI/BSH</t>
  </si>
  <si>
    <t xml:space="preserve">Rregullorja (BE) 2016/679, e Parlamentit Evropian dhe e Këshillit, e 27 prillit 2016, mbi
mbrojtjen e personave fizikë, në lidhje me përpunimin e të dhënave personale dhe lëvizjen e
lirë të të dhënave të tilla, dhe shfuqizimin e direktivës 95/46/EC (Rregullorja e Përgjithshme
e Mbrojtjes së të Dhënave) (FZ L119 i 4 majit 2016, f. 1);
                                                   Direktiva (BE) 2016/680, e Parlamentit Evropian dhe e Këshillit, e datës 27 prill 2016, “'Mbi mbrojtjen e personave fizikë, në lidhje me përpunimin e të dhënave personale nga autoritetet kompetente me qëllim parandalimin, hetimin, zbulimin ose ndjekjen penale të veprave penale ose  ekzekutimin  e  dënimeve  penale,  dhe  mbi  lëvizjen  e  lirë  e  të  dhënave  të  tilla  dhe shfuqizimi i vendimit Kornizë të Këshillit 2008/977/JHA (FZ L119, i 4 majit 2016, f. 89).
</t>
  </si>
  <si>
    <t>MD</t>
  </si>
  <si>
    <t xml:space="preserve">1-Direktiva (BE) 2017/1371, e Parlamentit Evropian dhe e Këshillit, e 5 korrikut 2017, mbi
luftën kundër mashtrimit ndaj interesave financiarë të Bashkimit me anë të ligjit penal; (Kap. 23)
2-Direktiva (BE) 2015/849, e Parlamentit Evropian dhe e Këshillit, e 20 majit 2015, mbi
parandalimin  e  përdorimit  të  sistemit  financiar  për  qëllime  të  pastrimit  të  parave  ose
financimit  të  terrorizmit,  duke  ndryshuar Rregulloren  (BE)  nr.  648/2012  të  Parlamenti
Evropian dhe i Këshillit dhe shfuqizimi i direktivës 2005/60/EC të Parlamentit Evropiandhe të Këshillit dhe direktivës së Këshillit dhe Komisionit 2006/70/EC (teksti me rëndësi
për EEA); (Kap. 23)       
3-Direktiva 2014/42/BE, e Parlamentit Evropian dhe e Këshillit, e 3 prillit 2014, mbi ngrirjendhe konfiskimin e instrumenteve dhe të ardhurave nga krimi në Bashkimin Evropian; (Kap. 23) 
4-Direktiva (BE) 2017/541, e Parlamentit Evropian dhe e Këshillit, e datës 15 mars 2017, mbi
luftën kundër terrorizmit dhe zëvendësimin e vendimit Kornizë të Këshillit 2002/475/JHA
dhe ndryshimin e vendimit të Këshillit 2005/671/JHA (Kap. 24);  
5-Direktiva 2014/62/BE, e Parlamentit Evropian dhe e Këshillit, e datës 15 maj 2014, mbi mbrojtjen  e euros  dhe monedhave  të  tjera  kundër falsifikimit  nga ligji  penal  dhe
zëvendësimin e vendimit Kornizë të Këshillit 2000/383/JHA (Kap. 24);
6-Direktiva  2011/36/BE,  e  Parlamentit  Evropian  dhe  e  Këshillit,  e  5  prillit  2011,  mbiparandalimin dhe luftimin e trafikimit të qenieve njerëzore dhe mbrojtjen e viktimave të saj,dhe zëvendësimin e vendimit të Kuadrit të Këshillit 2002/629/JHA (Kap. 24); 
7-Direktiva 2011/93/BE, e Parlamentit Evropian dhe e Këshillit, e 13 dhjetorit 2011, mbiluftimin e abuzimit seksual dhe shfrytëzimit seksual të fëmijëve dhe pornografisë së fëmijëve,
dhe zëvendësimin e vendimit Kornizë të Këshillit 2004/68/JHA (Kap. 24);  
8-Direktiva e Këshillit 89/654/EEC, e 30 nëntorit 1989, në lidhje me kërkesat minimale të sigurisë dhe shëndetit për vendin e punës (direktiva e parë individuale brenda kuptimit të nenit 16 (1) të direktivës 89/391/KEE) (Kap. 19);    
9-Direktiva 89/391, e Këshillit të BE-së, “Mbi nxitjen dhe sigurimin e shëndetit dhe shëndetit
të punonjësve në ambientin e punës (Kap. 19);    
10-Direktiva  2004/757/BE “Për   vendosjen   e   rregullave   minimum mbi elementet përbërëse të veprave penale dhe sanksioneve në fushën e trafikimit të drogës” (Kap. 24).                                                          11-Direktiva 2019/713/BE  e Parlmentit Evropian dhe Këshillit mbi luftën kundër mashtrimit dhe falsifikimit të mjeteve të pagesave jo në të holla, e cila zëvendëson Vendimin Kuadër të Këshillit 2001/413;
12-Direktiva 2013/40/BE  e Paralamentit Evropian dhe Këshillit mbi sulmet kundër sistemeve informatike, e cila zëvendëson Vendimin Kuadër të Këshillit 2005/222;
13-Vendimi Kuadër 2008/913  mbi luftimin e formave dhe shprehjeve të caktuara të racizmit dhe ksenofobisë nëpërmjet mjeteve kriminale. 
</t>
  </si>
  <si>
    <t>Miratimi i projektligjit “Për disa shtesa dhe ndryshime në ligjin nr. 7895, datë 27.01.1995 "Kodi Penal i Republikës së Shqipërisë”.</t>
  </si>
  <si>
    <t>Direktiva 2019/1937 e Parlamentit Evropian dhe Këshillit e datës 13 tetor 2019 për mbrojtjen e personave që raportojnë shkelje të ligjit të Unionit</t>
  </si>
  <si>
    <t>Miratimi i projektligjit “Për disa shtesa dhe ndryshime në ligjin nr. 60/2016 "Për Sinjalizimin dhe Mbrojtjen e Sinjalizuesve”</t>
  </si>
  <si>
    <t xml:space="preserve">1-Direktiva 2010/64/BE e Parlamentit Evropian dhe e Këshillit e datës 20 tetor 2010 mbi të drejtën e interpretimit dhe përkthimit në procesin penal;                           
2-Direktiva 2012/13/BE e Parlamentit Evropian dhe e Këshillit e datës 22 maj 2012 mbi të drejtën e informimit në procesin penal;
3-Direktiva 2013/48/BE e Parlamentit Evropian dhe e Këshillit mbi të drejtën e aksesit ndaj një avokati në procesin penal dhe procedurat e urdhrit evropian të arrestit dhe për të drejtat e një pale të tretë që ka informuar privimin e lirisë dhe komunikimin me të tretët dhe me autoritete konsullore në rastet që i është hequr liria;
4-Direktiva 2016/343/BE për forcimin e disa aspekteve të prezumimit të pafajësisë dhe të drejtës për të qenë i pranishëm në gjykim;
5-Direktiva 2016/800/BE mbi masat mbrojtëse procedurale për fëmijët që janë të dyshuar dhe të akuzuar në procesin penal; 
6- Direktiva 2016/1919/BE e Parlamentit Evropian dhe e Këshillit e datës 26 tetor 2016 për ndihmën juridike për të dyshuarit dhe personat e akuzuar në procedurat penale dhe për personat e kërkuar në procedurën e arrestit evropian. 
</t>
  </si>
  <si>
    <t>Miratimi i projektligjit “Për disa shtesa dhe ndryshime në ligjin nr. 7905, datë 21.3.1995 "Kodi Procedurës Penale të Republikës së Shqipërisë”.</t>
  </si>
  <si>
    <t>Miratimi i projektligjit për disa shtesa dhe ndryshime në ligjin nr. 82/2021 “Për përkthimin zyrtar dhe profesionin e përkthyesit zyrtar”</t>
  </si>
  <si>
    <t xml:space="preserve">
Direktiva 2016/1919/BE e Parlamentit Evropian dhe e Këshillit e datës 26 tetor 2016 për ndihmën juridike për të dyshuarit dhe personat e akuzuar në procedurat penale dhe për personat e kërkuar në procedurën e arrestit evropian. 
</t>
  </si>
  <si>
    <t>Miratimi i projektligjit "Për disa shtesa dhe ndryshime në ligjin nr. 111/2017 “Për ndihmën juridike të garantuar nga shteti”</t>
  </si>
  <si>
    <t>Miratimi i projektligjit "Për disa shtesa dhe ndryshime në ligjin nr. 9754, datë 14.6.2007 “Për përgjegjësinë penale të personave juridikë”</t>
  </si>
  <si>
    <t xml:space="preserve">                       
Direktiva 2012/13/BE e Parlamentit Evropian dhe e Këshillit e datës 22 maj 2012 mbi të drejtën e informimit në procesin penal;
Direktiva 2013/48/BE e Parlamentit Evropian dhe e Këshillit mbi të drejtën e aksesit ndaj një avokati në procesin penal dhe procedurat e urdhrit evropian të arrestit dhe për të drejtat e një pale të tretë që ka informuar privimin e lirisë dhe komunikimin me të tretët dhe me autoritete konsullore në rastet që i është hequr liria;
Direktiva 2016/800/BE mbi masat mbrojtëse procedurale për fëmijët që janë të dyshuar dhe të akuzuar në procesin penal; 
Direktiva 2016/1919/BE e Parlamentit Evropian dhe e Këshillit e datës 26 tetor 2016 për ndihmën juridike për të dyshuarit dhe personat e akuzuar në procedurat penale dhe për personat e kërkuar në procedurën e arrestit evropian. 
</t>
  </si>
  <si>
    <t xml:space="preserve">Miratimi i projektligjit "Për disa shtesa dhe ndryshime në ligjin nr. 10193, datë 3.12.2009 “Për marrëdhëniet juridiksionale me autoritetet e huaja në çështjet penale”, </t>
  </si>
  <si>
    <t xml:space="preserve">Direktiva 2012/29/BE e Parlamentit Evropian dhe e Këshillit e datës 25 tetor 2012 për vendosjen e standardeve minimale për të drejtat, mbështetjen dhe mbrojtjen e viktimave të krimit dhe që zëvendëson Vendimin Kuadër të Këshillit 2001/220/JHA; 
 Direktiva 2004/80/KE e 29 Prill 2004 mbi kompensimin e viktimave të krimit; 
 Direktiva 2011/99/BE e Parlamentit Evropian dhe e Këshillit e datës 13 dhjetor 2011 mbi Urdhrin e Mbrojtjes Evropiane.
</t>
  </si>
  <si>
    <t xml:space="preserve">Miratimi i projektvendimit "Për miratimin e Strategjisë Ndërsektoriale për Mbrojtjen e Viktimave të Krimit" </t>
  </si>
  <si>
    <t>Miratimi i Strategjisë Ndërsektoriale Kundër Korrupsionit 2023 - 2030</t>
  </si>
  <si>
    <t>Rekomandim i Progres Raportit 2022 KE: 
Adresimi në mënyrë efektive i rekomandimeve të Grupit të Shteteve të Këshillit të Evropës kundër
Korrupsionit (GRECO) dhe zbatimi në kohë i planit të veprimit përkatës; adoptimi i 
Planeve të integritetit/parandalimit të korrupsionit brenda të gjitha ministrive të linjës dhe autoriteteve shtetërore</t>
  </si>
  <si>
    <t>Miratimi i Planit të Integritetit të Ministrisë së Drejtësisë 2024 -2027</t>
  </si>
  <si>
    <t xml:space="preserve">Direktiva 2010/64/BE e Parlamentit Evropian dhe e Këshillit e datës 20 tetor 2010 mbi të drejtën e interpretimit dhe përkthimit në procesin penal;  </t>
  </si>
  <si>
    <t>Ngritja e grupit ndërinstitucional të punës për ndjekjen dhe zbatimin e Vendimit të Këshillit të Ministrave Nr. 495, datë 21.07.2022 "Për riorganizimin e rretheve gjyqësore dhe kompetencave tokësore të gjykatave"</t>
  </si>
  <si>
    <t>KLGJ</t>
  </si>
  <si>
    <t>Sigurimi i mbështetjes buxhetore për sistemin e menaxhimit të çështjeve</t>
  </si>
  <si>
    <t>KLGJ/MD/KM</t>
  </si>
  <si>
    <t>Ndërtimi i sistemit të ri të menaxhimit të çështjeve</t>
  </si>
  <si>
    <t>QTI/KLGJ</t>
  </si>
  <si>
    <t>Rekrutimet e inspektorëve magjistratë dhe jo magjistratë</t>
  </si>
  <si>
    <t>ILD</t>
  </si>
  <si>
    <t>Krijimi i kushteve të  infrastrukturës për kryerjen e detyrës së stafit të ILD-së</t>
  </si>
  <si>
    <t>Ngritja dhe forcimi i kapaciteteve në lidhje me hetimin disiplinor dhe inspektimet si dhe përgjegjshmërinë dhe llogaridhënien e magjistratëve</t>
  </si>
  <si>
    <t xml:space="preserve">Shtimi i personelit akademik </t>
  </si>
  <si>
    <t>SHM</t>
  </si>
  <si>
    <t xml:space="preserve">Shtimi i personelit administrativ </t>
  </si>
  <si>
    <t xml:space="preserve">Rishikim i metodologjisë së trajnimit vazhdues </t>
  </si>
  <si>
    <t xml:space="preserve">Analizë e nevojave për trajnim fillestar me qëllim rishikimin e kurseve të ofruara në Programin e Formimit Fillestar </t>
  </si>
  <si>
    <t>Trajnim i trajnerëve me synim përcimin e aftësive te gjyqtarët dhe prokurorët me fokus në integritetin e magjistratit, gjykimin e drejtë dhe arsyetimin e vendimeve</t>
  </si>
  <si>
    <t xml:space="preserve">Forcim i kapaciteteve të Njësisë së Integrimit Europian të SHM </t>
  </si>
  <si>
    <t xml:space="preserve">Ngritja dhe vënia në funksionin e procesit të vlerësimit të impaktit të trajnimit vazhdues tek puna e përditshme e magjistratëve </t>
  </si>
  <si>
    <t xml:space="preserve">Forcimi i bibliotekës elektronike </t>
  </si>
  <si>
    <t>Trajnime në funksion të forcimit të kapaciteteve të stafit të Drejtorisë së Përgjithshme të Antikorrupsionit</t>
  </si>
  <si>
    <t>Plotësimi i strukturës së Drejtorisë së Përgjithshme të Antikorrupsionit</t>
  </si>
  <si>
    <t>Ngritja e grupit të punës për hartimin dhe finalizimin e paketës së plotë dhe dokumentave shoqërues për Planin e Integritetit të Ministrisë së Drejtësisë 2024 -2027</t>
  </si>
  <si>
    <t>Kryerja e vlerësimit të riskut</t>
  </si>
  <si>
    <t xml:space="preserve"> Konsultimi i dokumentit të Planit të Integritetit</t>
  </si>
  <si>
    <t xml:space="preserve">Miratimi i Planit të Integritetit të Ministrisë së Drejtësisë 2024 -2027 </t>
  </si>
  <si>
    <t xml:space="preserve"> Konsultimi i dokumentit të Strategjisë Ndërsektoriale Kundër Korrupsionit 2023 - 2030
</t>
  </si>
  <si>
    <t xml:space="preserve">Miratimi i Strategjisë Ndërsektoriale Kundër Korrupsionit 2023 - 2030
</t>
  </si>
  <si>
    <t>KDIMDP</t>
  </si>
  <si>
    <t xml:space="preserve">Krijimi i Rrjetit të nëpunësve për mbrojtjen e të dhënave personale në sektorin publik dhe privat dhe nxitja e dialogut me ta. </t>
  </si>
  <si>
    <t>Rritja e ndërgjegjësimit për legjislacionin e ri përmes programeve arsimore të dedikuara për të gjitha grupmoshat, (veçanërisht grupet më vulnerabël të ekspozuar, si fëmijët dhe të rinjtë).</t>
  </si>
  <si>
    <t>Promovimi i qasjes së re të kontrolluesve dhe përpunuesve në procesin e përpunimit të të dhënave personale, me qëllim garantimin më efektiv të sigurisë së informacionit.</t>
  </si>
  <si>
    <t>Shtimi i strukturës së Drejtorisë së Ndihmës Juridike Falas dhe hapja e 6 Qendrave të reja të ndihmës juridike parësore, me mbështetjen e buxhetit të shtetit, në qytetet të cilat preken nga implementimi i hartës së re gjyqësore</t>
  </si>
  <si>
    <t>MD/DNJF</t>
  </si>
  <si>
    <t>Përfundimi me sukses i procedurës së financimit të organizatave jofitimprurëse të autorizuara nga Ministri i Drejtësisë</t>
  </si>
  <si>
    <t xml:space="preserve">Konsultimi i projektligjit për "Kodi Penal i Republikës së Shqiperise" </t>
  </si>
  <si>
    <t>Miratimi  i projektligjit per "Kodi Penal i Republikës së Shqipërisë"</t>
  </si>
  <si>
    <t xml:space="preserve">MD </t>
  </si>
  <si>
    <t xml:space="preserve">Ngritja e grupit të punës për hartimin e projektligjit Për disa shtesa dhe ndryshime në ligjin nr. 82/2021 “Për përkthimin zyrtar dhe profesionin e përkthyesit zyrtar” </t>
  </si>
  <si>
    <t>Hartimi i projektligjit “Për disa shtesa dhe ndryshime në ligjin nr. 82/2021 “Për përkthimin zyrtar dhe profesionin e përkthyesit zyrtar””.</t>
  </si>
  <si>
    <t>Konsultimi i projektligjit “Për disa shtesa dhe ndryshime në ligjin nr. 82/2021 “Për përkthimin zyrtar dhe profesionin e përkthyesit zyrtar”</t>
  </si>
  <si>
    <t>Miratimi  i projektligjit “Për disa shtesa dhe ndryshime në ligjin nr. 82/2021 “Për përkthimin zyrtar dhe profesionin e përkthyesit zyrtar”.</t>
  </si>
  <si>
    <t xml:space="preserve">Ngritja e grupit të punës për hartimin e projektligjit "Për disa shtesa dhe ndryshime në ligjin nr. 111/2017 “Për ndihmën juridike të garantuar nga shteti” </t>
  </si>
  <si>
    <t>Hartimi i projektligjit "Për disa shtesa dhe ndryshime n ëligjin nr. 111/2017 “Për ndihmën juridike të garantuar nga shteti”</t>
  </si>
  <si>
    <t>Ngritja e grupit të punës për hartimin e projektligjit "Për disa shresa dhe ndryshime në ligjin nr. 9754, datë 14.6.2007 “Për përgjegjësinë penale të personave juridikë”</t>
  </si>
  <si>
    <t>Hartimi i projektligjit "Për disa shresa dhe ndryshime në ligjin nr. 9754, datë 14.6.2007 “Për përgjegjësinë penale të personave juridikë”</t>
  </si>
  <si>
    <t>Konsultimi i projektligjit "Për disa shresa dhe ndryshime në ligjin nr. 9754, datë 14.6.2007 “Për përgjegjësinë penale të personave juridikë”</t>
  </si>
  <si>
    <t>Miratimi  i projektligjit "Për disa shresa dhe ndryshime në ligjin nr. 9754, datë 14.6.2007 “Për përgjegjësinë penale të personave juridikë”</t>
  </si>
  <si>
    <t xml:space="preserve">Ngritja e grupit të punës për hartimin e projektligjit "Për disa shtesa dhe ndryshime në ligjin nr. 10193, datë 3.12.2009 “Për marrëdhëniet juridiksionale me autoritetet e huaja në çështjet penale”, </t>
  </si>
  <si>
    <t xml:space="preserve">Hartimi i projektligjit "Për disa shtesa dhe ndryshime në ligjin nr. 10193, datë 3.12.2009 “Për marrëdhëniet juridiksionale me autoritetet e huaja në çështjet penale”, </t>
  </si>
  <si>
    <t xml:space="preserve">Konsultimi i projektligjit "Për disa shtesa dhe ndryshime në ligjin nr. 10193, datë 3.12.2009 “Për marrëdhëniet juridiksionale me autoritetet e huaja në çështjet penale”, </t>
  </si>
  <si>
    <t xml:space="preserve">Miratimi  i projektligjit "Për disa shtesa dhe ndryshime në ligjin nr. 10193, datë 3.12.2009 “Për marrëdhëniet juridiksionale me autoritetet e huaja në çështjet penale”, </t>
  </si>
  <si>
    <t xml:space="preserve">Ngritja e grupit të punës për hartimin e projektvendimit "Për miratimin e Strategjisë Ndërsektoriale për Mbrojtjen e Viktimave të Krimit" </t>
  </si>
  <si>
    <t>Hartimi i projektvendimit "Për miratimin e Strategjisë Ndërsektoriale për Mbrojtjen e Viktimave të Krimit"</t>
  </si>
  <si>
    <t>Konsultimi i projektvendimit "Për miratimin e Strategjisë Ndërsektoriale për Mbrojtjen e Viktimave të Krimit"</t>
  </si>
  <si>
    <t>Miratimi  i projektvendimit "Për miratimin e Strategjisë Ndërsektoriale për Mbrojtjen e Viktimave të Krimit"</t>
  </si>
  <si>
    <t xml:space="preserve">Buxheti i shtetit </t>
  </si>
  <si>
    <t>Buxheti i shtetit</t>
  </si>
  <si>
    <t>Shtimi i personelit administrativ</t>
  </si>
  <si>
    <t>Analizë e nevojave për trajnim fillestar me qëllim rishikimin e kurseve të ofruara në Programin e Formimit Fillestar</t>
  </si>
  <si>
    <t>Forcim i kapaciteteve të Njësisë së Integrimit Europian të SHM</t>
  </si>
  <si>
    <t>Ngritja dhe vënia në funksionin e procesit të vlerësimit të impaktit të trajnimit vazhdues tek puna e përditshme e magjistratëve</t>
  </si>
  <si>
    <t>Konsultimi i dokumentit të Planit të Integritetit</t>
  </si>
  <si>
    <t xml:space="preserve"> Konsultimi i dokumentit të Strategjisë Ndërsektoriale Kundër Korrupsionit 2023 - 2030</t>
  </si>
  <si>
    <t>Krijimi i Rrjetit të nëpunësve për mbrojtjen e të dhënave personale në sektorin publik dhe privat dhe nxitja e dialogut me ta.</t>
  </si>
  <si>
    <t>Ngritja e grupit të punës për hartimin e projektligjit “Për disa shtesa dhe ndrushime në ligjin nr. 7905, datë 21.3.1995 "Kodi Procedurës Penale të Republikës së Shqipërisë”.</t>
  </si>
  <si>
    <t>Hartimi i projektligjit “Për disa shtesa dhe ndrushime në ligjin nr. 7905, datë 21.3.1995 "Kodi Procedurës Penale të Republikës së Shqipërisë”.</t>
  </si>
  <si>
    <t xml:space="preserve">Konsultimi i projektligjit “Për disa shtesa dhe ndrushime në ligjin nr. 7905, datë 21.3.1995 "Kodi Procedurës Penale të Republikës së Shqipërisë”. </t>
  </si>
  <si>
    <t>Miratimi  i projektligjit “Për disa shtesa dhe ndrushime në ligjin nr. 7905, datë 21.3.1995 "Kodi Procedurës Penale të Republikës së Shqipërisë”.</t>
  </si>
  <si>
    <t>Konsultimi i projektligjit “Ppër disa shtesa dhe ndryshime në ligjin nr. 82/2021 “Për përkthimin zyrtar dhe profesionin e përkthyesit zyrtar”</t>
  </si>
  <si>
    <t>Hartimi i projektligjit "Për disa shtesa dhe ndryshime në ligjin nr. 111/2017 “Për ndihmën juridike të garantuar nga shteti”</t>
  </si>
  <si>
    <t>Konsultimi i projektligjit "Për disa shtesa dhe ndryshime në ligjin nr. 111/2017 “Për ndihmën juridike të garantuar nga shteti”</t>
  </si>
  <si>
    <t>Miratimi  i projektligjit "Për disa shtesa dhe ndryshime në ligjin nr. 111/2017 “Për ndihmën juridike të garantuar nga shteti”</t>
  </si>
  <si>
    <t>COMMISSION DELEGATED REGULATION (EU) 2020/689
of 17 December 2019
supplementing Regulation (EU) 2016/429 of the European Parliament and of the Council as regards rules 
for surveillance, eradication programmes, and disease-free status for certain listed and emerging diseases</t>
  </si>
  <si>
    <t>COMMISSION DELEGATED REGULATION (EU) 2020/687
of 17 December 2019
supplementing Regulation (EU) 2016/429 of the European Parliament and the Council, as regards rules for 
the prevention and control of certain listed diseases</t>
  </si>
  <si>
    <t>Projekt vendimi "Per miratimin e Strategjise Kombetare te Sigurise Ushqimore"</t>
  </si>
  <si>
    <t>Rritja e numrit të qytetarëve përfitues nga shërbimi i ndihmës juridike parësore dhe dytësore si dhe rritja e numrit të vendimeve gjyqësore të likujduara nga Drejtoria e Ndihmës Juridike Falas</t>
  </si>
  <si>
    <t>Miratimi  i projektligjit për "Kodi Penal i Republikës së Shqipërisë"</t>
  </si>
  <si>
    <t>Ngritja e grupit të punës për hartimin e projektligjit “Për disa shtesa dhe ndryshime në ligjin nr. 60/2016 "Për Sinjalizimin dhe Mbrojtjen e Sinjalizuesve”</t>
  </si>
  <si>
    <t>Hartimi i projektligjit “Për disa shtesa dhe ndryshime në ligjin nr. 60/2016 "Për Sinjalizimin dhe Mbrojtjen e Sinjalizuesve”</t>
  </si>
  <si>
    <t>Konsultimi i projektligjit “Për disa shtesa dhe ndryshime në ligjin nr. 60/2016 "Për Sinjalizimin dhe Mbrojtjen e Sinjalizuesve”</t>
  </si>
  <si>
    <t>Ngritja e grupit të punës për hartimin e projektligjit "Për disa shTesa dhe ndryshime në ligjin nr. 9754, datë 14.6.2007 “Për përgjegjësinë penale të personave juridikë”</t>
  </si>
  <si>
    <t>Hartimi i projektligjit "Për disa shTesa dhe ndryshime në ligjin nr. 9754, datë 14.6.2007 “Për përgjegjësinë penale të personave juridikë”</t>
  </si>
  <si>
    <t>Miratimi  i projektligjit "Për disa shTesa dhe ndryshime në ligjin nr. 9754, datë 14.6.2007 “Për përgjegjësinë penale të personave juridikë”</t>
  </si>
  <si>
    <t xml:space="preserve">Kosto Administrative </t>
  </si>
  <si>
    <t xml:space="preserve">103,500,00 </t>
  </si>
  <si>
    <t>468, 450</t>
  </si>
  <si>
    <t>Kosto total buxheti 2023-2025</t>
  </si>
  <si>
    <t>Kosto total donatorët 2023-2025</t>
  </si>
  <si>
    <t>MB</t>
  </si>
  <si>
    <t xml:space="preserve">
Miratimi i Projektligjit "Për mbrojtjen e të dhënave personale"
</t>
  </si>
  <si>
    <t>• DIREKTIVA E KËSHILLIT 96/16/KE e datës 19 mars 1996 mbi anketat statistikore të qumështit dhe produkteve të qumështit
Vendimi i Komisionit i datës 18 dhjetor 1996 që përcakton dispozitat doën për zbatimin e Direktivës së Këshillit 96/16/EC mbi anketat statistikore të qumështit dhe produkteve të qumështit</t>
  </si>
  <si>
    <t xml:space="preserve">• Rregullore (BE) 2019/1700 e Parlamentit dhe e Këshillit Europian e datës 10 tetor 2019 që vendos një kornizë të përbashkët për statistikat evropiane në lidhje me personat dhe familjet, bazuar në të dhënat në nivel individual të mbledhura nga mostrat, duke ndryshuar Rregulloret (KE) Nr. 808 /2004, (EC) Nr 452/2008 dhe (KE) Nr 1338/2008 të Parlamentit Evropian dhe Këshillit, dhe duke shfuqizuar Rregulloren (KE) Nr 1177/2003 të Parlamentit Evropian dhe të Këshillit dhe Rregullores së Këshillit (KE). ) Nr 577/98;                                                                                                                                    • Rregullore zbatuese e Komisionit (BE) 2019/2180 e datës 16 dhjetor 2019 që specifikon rregullimet dhe përmbajtjen e detajuar për raportet e cilësisë në përputhje me Rregulloren (BE) 2019/1700 të Parlamentit Evropian dhe të Këshillit;         
• Rregullore zbatuese e Komisionit (BE) 2019/2181 e datës 16 dhjetor 2019 që specifikon karakteristikat teknike për sa i përket artikujve të përbashkët për disa grupe të dhënash në përputhje me Rregulloren (BE) 2019/1700 të Parlamentit Evropian dhe të Këshillit;                                                                                                                                • Rregullore deleguese e Komisionit (BE) 2020/256 e datës 16 dhjetor 2019 që plotëson Rregulloren (BE) 2019/1700 të Parlamentit Evropian dhe të Këshillit duke vendosur një planifikim shumëvjeçar të vazhdueshëm;                       
•  Rregullore deleguese e Komisionit (BE) 2020/2175 e datës 20 tetor 2020 që amendon Rregulloren e Deleguar (BE) 2020/256 që krijon një planifikim shumëvjeçar të vazhdueshëm;                                                                   
• Rregullore zbatuese e Komisionit (BE) 2019/2242 e datës 16 dhjetor 2019 që specifikon artikujt teknikë të grupeve të të dhënave, përcakton formatet teknike dhe specifikon rregullimet dhe përmbajtjen e detajuar të raporteve të cilësisë për organizimin e një studimi mostër në të ardhurat dhe kushtet e jetesës domeni në përputhje me Rregulloren (BE) 2019/1700 të Parlamentit Evropian dhe të Këshillit;                                                             • Rregullore deleguese e Komisionit  (BE) 2020/258 e datës 16 dhjetor 2019 që plotëson Rregulloren (BE) 2019/1700 të Parlamentit Evropian dhe Këshillit duke specifikuar numrin dhe titujt e variablave për domenin e të ardhurave dhe kushteve të jetesës;                                                                                                                                     • Rregullore zbatuese e Komisionit (BE) 2020/1721 e datës 17 nëntor 2020 që specifikon artikujt teknikë të grupeve të të dhënave të studimit të mostrës në fushën e të ardhurave dhe kushteve të jetesës për shëndetin dhe cilësinë e jetës në përputhje me Rregulloren (BE) 2019/1700 të Parlamentit Evropian dhe të Këshillit;
• Rregullore deleguese e Komisionit (BE) 2021/466 e datës 17 nëntor 2020 që plotëson Rregulloren (BE) 2019/1700 të Parlamentit Evropian dhe Këshillit duke specifikuar numrin dhe titullin e variablave për fushën e të ardhurave dhe kushteve të jetesës për shëndetin dhe cilësia e jetës;
</t>
  </si>
  <si>
    <t xml:space="preserve"> Projektligj "Për komunikimet elektronike në Republikën e Shqipërisë"</t>
  </si>
  <si>
    <t>Projektvendim i AKEP "Për miratimin e Dokumentit rregullator për miratimin e Planit të Përdorimit të Frekuencave"</t>
  </si>
  <si>
    <t>Vendim</t>
  </si>
  <si>
    <t xml:space="preserve">Projektvendim i Këshillit të Ministrave "Për miratimin e Planit Kombëtar të Frekuencave" </t>
  </si>
  <si>
    <t>Rregullorja (BE) 2020/1070 e datës 20 korrik 2020 për specifikimin e karakteristikave të pikave të aksesit pa tela me zonë të vogël në përputhje me nenin 57 paragrafi 2 të Direktivës (BE) 2018/1972 të Parlamentit Evropian dhe Këshillit që krijon Kodin Evropian të Komunikimeve Elektronike</t>
  </si>
  <si>
    <t>Projektvendim i Këshillit të Ministrave "Për miratimin e karakteristikave të pikave të aksesit pa tel në zona të vogla"</t>
  </si>
  <si>
    <t>Projektligj "Për ratifikimin e marrëveshjes ndërkombëtare midis BE dhe Shqipërisë për pjesëmarrjen në programin Evropa Digjitale"</t>
  </si>
  <si>
    <t>Projektvendim i Këshillit të Ministrave "Mbi aksesin e faqeve të internetit dhe aplikacioneve celulare të organeve të sektorit publik"</t>
  </si>
  <si>
    <t xml:space="preserve">Plan i koordinuar mbi Inteligjencen Artificiale 2021 Review – COM(2021)205         Busulla digjitale për dekadën digjitale të BE-së/2030 Digital Compass: Qasja evropiane për dekadën dixhitale. Dokumenti përfundimtar  </t>
  </si>
  <si>
    <t xml:space="preserve">Projektvendim i Këshillit të Ministrave "Për një ndryshim në Vendimin e Këshillit të Ministrave Nr. 370, datë 1.6.2022 "Për miratimin e Strategjisë Ndërsektoriale “Agjenda digjitale e Shqipërisë dhe Planit të Veprimit 2022 – 2026"  </t>
  </si>
  <si>
    <t>Projektvendim i Këshillit të Ministrave "Për miratimin e Rregullores për ngritjen dhe funksionimin e Strukturës së HPC"</t>
  </si>
  <si>
    <t>Projektligj "Për identifikimin elektronik dhe shërbimet e besuara"</t>
  </si>
  <si>
    <t xml:space="preserve">Projektligj "Për sigurinë kibernetike"   </t>
  </si>
  <si>
    <t>Projektligj "Për qarkullimin e lirë të të dhënave jopersonale"</t>
  </si>
  <si>
    <t>Projektligj “Për disa shtesa dhe ndryshime në ligjin nr.97/2013 “Për mediat audiovizive në Republikën e Shqipërisë” i ndryshuar</t>
  </si>
  <si>
    <t xml:space="preserve">MIE/ AMA </t>
  </si>
  <si>
    <t xml:space="preserve">Shtimi i personelit te Autoritetit Kombetar per Certifikimi Elektronik dhe Sigurine Kibernetike                                                                                                </t>
  </si>
  <si>
    <t>Trajnime per personel</t>
  </si>
  <si>
    <t>2023`</t>
  </si>
  <si>
    <t xml:space="preserve">Ngritje sistemesh                                                      </t>
  </si>
  <si>
    <t xml:space="preserve"> Trajnimi i personelit sipas udhezimeve qe lidhen me detyrat perkatese në zbatim të Strategjisë Agjenda Digjitale me qellim  permiresimin e aftesive profesionale  mbi udhezimet e monitorimit te Agjendes Digjitale</t>
  </si>
  <si>
    <t xml:space="preserve"> Trajnimi i personelit sipas udhëzimeve që lidhen me detyrat përkatëse të HPC me qëllim përmirësimin e aftësive profesionale </t>
  </si>
  <si>
    <t>Zgjerimi i numrit të punonjësve të AMA-s dhe trajnimi i tyre bazë</t>
  </si>
  <si>
    <t>Projektligj "Për komunikimet elektronike në Republikën e Shqipërisë"</t>
  </si>
  <si>
    <t>AKCESK</t>
  </si>
  <si>
    <t xml:space="preserve">Projektligj "Për sigurinë kibernetike"  </t>
  </si>
  <si>
    <t>AMA</t>
  </si>
  <si>
    <t>Shtimi i personelit te Autoritetit Kombetar per Certifikimi Elektronik dhe Sigurine Kibernetike</t>
  </si>
  <si>
    <t>Ngritje sistemesh</t>
  </si>
  <si>
    <t>Trajnimi i personelit sipas udhezimeve qe lidhen me detyrat perkatese në zbatim të Strategjisë Agjenda Digjitale me qellim  permiresimin e aftesive profesionale  mbi udhezimet e monitorimit te Agjendes Digjitale</t>
  </si>
  <si>
    <t xml:space="preserve">Trajnimi i personelit sipas udhëzimeve që lidhen me detyrat përkatëse të HPC me qëllim përmirësimin e aftësive profesionale </t>
  </si>
  <si>
    <t>Lëvizjet e kapitalit dhe pagesat</t>
  </si>
  <si>
    <t>Direktiva 88/361/EEC mbi zbatimin e nenit 67 të Traktatit, dhe nenet 63-66 të Traktatit të funksionimit të Bashkimit Evropian (TFEU)</t>
  </si>
  <si>
    <t>Projektligji “Për disa shtesa dhe ndryshime në ligjin nr. 8337, datë 30.4.1998, “Për kalimin në pronësi të tokës bujqësore, pyjore, livadheve dhe kullotave ”</t>
  </si>
  <si>
    <t>MBZHR, MTM, MD</t>
  </si>
  <si>
    <t xml:space="preserve">1. Direktive (EU) Nr.2015/2436 e Parlamentit dhe Këshillit Europian e datës 16 Dhjetor 2015 për përafrimin e ligjeve të Shteteve Anëtare në lidhje me markat tregtare. 
2. Rregullore (EU) 2017/1001 e Parlamentit dhe Këshillit Europian e datës 14 Qershor 2017 për markat tregtare të Bashkimit Europian.
</t>
  </si>
  <si>
    <t>Ligji "Për markat tregtare"</t>
  </si>
  <si>
    <t>1.Rregullore (EC) Nr.469/2009 e  e Parlamentit dhe Këshillit Europian e datës 6 Maj 2009 për certifikatat e mbrojtjes shtesë për produktet mjekësore  2. Certifikata e mbrojtjes shtesë Rregullore (EEC) Nr.1678/92 lidhur me krijimin e certifikatave të mbrojtjes shtesë  të produkteve mjekësore (kodifikimi i Rregullores (EC)  Nr. 469/2009 e Parlamentit dhe Këshillit Europian e datës 6 Maj 2009 për mbrojtjen shtesë të produkteve mjekësore). 3. Rregullore (EC) Nr. 1610/96 e Parlamentin dhe Këshillit Europian për krijimin e certifikatave për mbrojtjen shtesë të produkteve të mbrojtjes bimore. 4. Licencimi i detyryeshëm. Rregullore (EC) Nr. 816/2006 për licencimin e detyrueshëm të patentave lidhur me  produktet farmaceutike të përpunuara për eksportim në vëndet që kanë probleme me shëndetin publik. 5.  Shpikje bioteknike. Direktiva 98/44/EC e Parlamentit dhe Këshillit Europian e datës 6 Korrik 1998 për mbrojtjen ligjore të shpikjeve bioteknike. 
6. Njoftimi i Komisionit për disa nene të Direktivës 98/44/KE të Parlamentit Evropian dhe Këshillit për mbrojtjen ligjore të shpikjeve bioteknologjike.</t>
  </si>
  <si>
    <t xml:space="preserve"> Ligji "Për patentat dhe modelet e përdorimit"</t>
  </si>
  <si>
    <t>Ngritja e grupit të punës për hartimin e paketës së plotë ligjore për ligjin për markat tregtare dhe për ligjin për patentat dhe modelet e përdorimit</t>
  </si>
  <si>
    <t>E drejta e Autorit</t>
  </si>
  <si>
    <t>Trajnim per institucionet zbatuese per kerkimin shterues te te drejtes se autorit</t>
  </si>
  <si>
    <t>Ligji për markat tregtare</t>
  </si>
  <si>
    <t>Ligji për patentat dhe modelet e përdorimit</t>
  </si>
  <si>
    <t xml:space="preserve">Projektvendim mbi miratimin e Dokumentit Politik "Për krijimin e një mjedisi mundësues për zhvillimin e tregjeve të kapitalit në Shqipëri, 2023-2027"
</t>
  </si>
  <si>
    <t xml:space="preserve">Projekt  VKM mbi miratimin e Dokumentit Politik
"Për krijimin e një mjedisi mundësues për zhvillimin e tregjeve të kapitalit në Shqipëri, 2023-2027"
</t>
  </si>
  <si>
    <r>
      <t> Projekturdhër  "Per miratimin e rregullores “</t>
    </r>
    <r>
      <rPr>
        <sz val="12"/>
        <color rgb="FF242424"/>
        <rFont val="Times New Roman"/>
        <family val="1"/>
      </rPr>
      <t>Për krijimin e një dritareje të vetme detare</t>
    </r>
    <r>
      <rPr>
        <sz val="12"/>
        <color theme="1"/>
        <rFont val="Times New Roman"/>
        <family val="1"/>
      </rPr>
      <t xml:space="preserve">, </t>
    </r>
    <r>
      <rPr>
        <sz val="12"/>
        <color rgb="FF242424"/>
        <rFont val="Times New Roman"/>
        <family val="1"/>
      </rPr>
      <t>për një raportim ligjor sa herë që një anije arrin ose largohet nga një portet e Republikës së Shqipërisë.”.</t>
    </r>
  </si>
  <si>
    <r>
      <t> Projekturdhër  "Per miratimin e rregullores “</t>
    </r>
    <r>
      <rPr>
        <sz val="12"/>
        <rFont val="Times New Roman"/>
        <family val="1"/>
      </rPr>
      <t>Për krijimin e një dritareje të vetme detare, për një raportim ligjor sa herë që një anije arrin ose largohet nga një portet e Republikës së Shqiperisë.”.</t>
    </r>
  </si>
  <si>
    <t>Direktiva 2019/944 e Parlamentit Evropian dhe e Këshillit e datës 5 qershor 2019 mbi rregullat e perbashkëta për tregun e brendshëm të energjisë elektrike që amendon Direktivën 2012/27/EC                                                                    Rregullore 2019/942 e Parlamentit Evropian dhe e Këshillit e datës 5 qershor 2019  për krijimin e Agjencisë së Bashkimit Europian për Bashkëpunim të
Rregullatorëve të Energjisë</t>
  </si>
  <si>
    <t>Projektligj  "Per disa ndryshime ne sektorin e energjise elektrike Nr. 43/2015", i ndryshuar"</t>
  </si>
  <si>
    <t>Regullore 2019/941  e Parlamentit Evropian dhe e Këshillit e datës 5 Qershor 2019  mbi parandalimin e riskut në sektorin e energjisë elektrike që shfuqizon direktivën 2005/89/EC</t>
  </si>
  <si>
    <t>Projektvendim i Këshillit të Ministrave "Për miratimin e rregullores për sigurinë e furnizimit dhe menaxhimit të riskut në sektorin e energjisë elektrike"</t>
  </si>
  <si>
    <t>Projektvendim i Këshillit të Ministrave "Per disa ndryshime në vendimin e Këshillit të Ministrave nr. 872, datë 29.12.2021 “Për miratimin e Planit Kombëtar të Energjisë dhe Klimës (2021-2030)”</t>
  </si>
  <si>
    <t>Rregullore (BE) 2017/1369 e datës 4 korrik 2017 që përcakton një kuader ligjor për etiketimin e energjisë dhe shfuqizimin e Direktivës 2010/30/BE</t>
  </si>
  <si>
    <t>Projektligj "Për etiketimin e produkteve me ndikim në energji"</t>
  </si>
  <si>
    <t>Direktiva 2012/27/BE e Parlamentit Evropian dhe e Këshillit e datës 25 tetor 2012 për efiçencën e energjisë, që ndryshon Direktivat 2009/125/EC dhe 2010/30/BE dhe shfuqizon direktivat 2004/8/EC dhe 2006/32/EC, dhe në përputhje me Vendimin e Këshillit Ministror të Komunitetit të Energjisë D/2015/08/MC-EnC</t>
  </si>
  <si>
    <t>Projektvendim i Këshillit të Ministrave “Për miratimin e rregullave dhe procedurave të prokurimit publik për blerjen e produkteve, shërbimeve dhe ndërtesave me performancë të lartë të efiçencës së energjisë”</t>
  </si>
  <si>
    <t>Direktiva 2012/27/BE e Parlamentit Evropian dhe e Këshillit e datës 25 tetor 2012 për efiçencën e energjisë si dhe dokumenti "Rekomandime për metodat e matjes dhe verifikimit në kuadër të direktivës 2006/32/EC për përdorimin përfundimtar të energjisë. Shërbimet e Efiçencës dhe Energjisë".</t>
  </si>
  <si>
    <t>Projektvendim i Këshillit të Ministrave "Për miratimin e platformës së monitorimit dhe verifikimit"</t>
  </si>
  <si>
    <t>Direktiva 2010/31/BE e Parlamentit Evropian dhe e Këshillit e datës 19 maj 2010 mbi performancën energjetike të ndërtesave</t>
  </si>
  <si>
    <t>Projektvendim i Këshillit të Ministrave “Për miratimin e kategorive të ndërtesave që përjashtohen nga zbatimi i ligjit për performancën energjetike në ndërtesa”</t>
  </si>
  <si>
    <t>Projektligj "Për përcaktimin e kërkesave eko-projektuese të produkteve me ndikim në energji"</t>
  </si>
  <si>
    <t>Konsultimi i projektligjit "Për sektorin e energjise elektrike" për transpozimin e Direktivës 2019/944 të Parlamentit Evropian dhe Këshillit të datës 5 qershor 2019    dhe    Rregullores 2019/942 të Parlamentit Evropian dhe Këshillit të datës 5 qershor 2019 për krijimin e Agjencisë së Bashkimit Europian për Bashkëpunim të Rregullatorëve të Energjisë</t>
  </si>
  <si>
    <t xml:space="preserve">Konsultimi i projekvendimit "Për sektorin e energjise elektrike" për transpozimin e Regullores 2019/941 të Parlamentit Evropian dhe Këshillit të datës 5 qershor 2019 mbi parandalimin e riskut në sektorin e energjisë elektrike që shfuqizon direktivën 2005/89/EC.  </t>
  </si>
  <si>
    <t>Konsultimi i projektligjit "Për sektorin e energjise elektrike" për transpozimin e Rregullores 2019/942 të Parlamentit Evropian dhe Këshillit të datës 5 qershor 2019 për krijimin e Agjencisë së Bashkimit Europian për Bashkëpunim të Rregullatorëve të Energjisë</t>
  </si>
  <si>
    <t>Përgatitja e rekomandimeve të Sekretariatit të Komunitetit të Energjisë mbi Projektvendimin e Këshillit të Ministrave "Për disa ndryshime në vendimin e Këshillit të Ministrave nr. 872, datë 29.12.2021 “Për miratimin e Planit Kombëtar të Energjisë dhe Klimës (2021-2030)”</t>
  </si>
  <si>
    <t>Konsultimi i projektligjit "Për etiketimin e produkteve me ndikim në energji" përgatitur me Sekretariatin e Komunitetit të Energjisë; Konsultimet me ministritë e linjës dhe publikun</t>
  </si>
  <si>
    <t>Konsultimi i projektvendimit të Këshillit të Ministrave “Për miratimin e rregullave dhe procedurave të prokurimit publik për blerjen e produkteve, shërbimeve dhe ndërtesave me performancë të lartë të efiçencës së energjisë”</t>
  </si>
  <si>
    <t>Faza e konsultimit të projektvendimit të Këshillit të Ministrave "Për miratimin e platformës së monitorimit dhe verifikimit" me ministritë e linjës.</t>
  </si>
  <si>
    <t xml:space="preserve">Faza e konsultimit të projektvendimit të Këshillit të Ministrave "Për miratimin e kategorive të ndërtesave që përjashtohen nga zbatimi i ligjit për performancën energjetike në ndërtesa" me ministritë e linjës. </t>
  </si>
  <si>
    <t>Konsultimi i projektligjit "Për përcaktimin e kërkesave eko-projektuese të produkteve me ndikim në energji" përgatitur me grupet e interesit dhe ministritë e linjës.</t>
  </si>
  <si>
    <t xml:space="preserve"> Konsultimi i projektvendimit të Këshillit të Ministrave "Për modelin e Kontratës për Diferencë, Kushtet dhe procedurat" (neni 9/4 Ligji nr. 7/2027 përgatitur me Sekretariatin e Komunitetit të Energjisë; Konsultimet me ministritë e linjës dhe publikun.</t>
  </si>
  <si>
    <t xml:space="preserve">Konsultimi i projektligjit "Për sektorin e energjise elektrike" për transpozimin e Direktivës 2019/944 të Parlamentit Evropian dhe Këshillit të datës 5 qershor 2019  dhe  Rregullores 2019/942 të Parlamentit Evropian dhe Këshillit të datës 5 qershor 2019 për krijimin e Agjencisë së Bashkimit Europian për Bashkëpunim të Rregullatorëve të Energjisë                                                                                      </t>
  </si>
  <si>
    <t>Konsultimi i projektvendimit "Për sektorin e energjise elektrike" për transpozimin e Regullores 2019/941 të Parlamentit Evropian dhe Këshillit të datës 5 qershor 2019 mbi parandalimin e riskut në sektorin e energjisë elektrike që shfuqizon direktivën 2005/89/EC.</t>
  </si>
  <si>
    <t>Konsultimi i projektvendimit të Këshillit të Ministrave "Për modelin e Kontratës për Diferencë, Kushtet dhe procedurat" (neni 9/4 Ligji nr. 7/2027 përgatitur me Sekretariatin e Komunitetit të Energjisë; Konsultimet me ministritë e linjës dhe publikun.</t>
  </si>
  <si>
    <t>Ligji Nr. 93/2014 “Për përfshirjen dhe aksesueshmërinë e personave me aftësi të kufizuar</t>
  </si>
  <si>
    <t xml:space="preserve">1.Rishikimi i kurrikulës së gjuhës angleze për klasat III-V. </t>
  </si>
  <si>
    <t>VKM për përcaktimin e Planin e Veprimit të Arsimit Dixhital 2025-2030 duke përfshirë edhe standartet për arritjen e kompetencës digjitale</t>
  </si>
  <si>
    <t xml:space="preserve">Masa të parashikuara në Strategjinë Kombëtare për Rininë 2022 – 2029.
1. Rishikohet Ligji për Rininë.
2. Rishikohet ligji “Për vullnetarizmin” me qëllim fuqizimin e mundësive për vullnetarizmin e të rejave/rinjve.
3. Ngritja dhe fuqizimi i KVR-ve.
</t>
  </si>
  <si>
    <t>Masa te parashikuara ne Strategjinë Kombëtare  për Rininë 2022 - 2029
1. Rishikohet Ligji për Rininë.
2. Ngritja dhe fuqizimi i KVR-ve.
3. Rishikohet ligji “Për vullnetarizmin” me qëllim fuqizimin e mundësive për vullnetarizmin e të rejave/rinjve.</t>
  </si>
  <si>
    <t>MSHRF/ AKR</t>
  </si>
  <si>
    <t>2249856</t>
  </si>
  <si>
    <t>1465086</t>
  </si>
  <si>
    <t>784770</t>
  </si>
  <si>
    <t>0</t>
  </si>
  <si>
    <t>Vendim i Komisonit të Konkurrencës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</si>
</sst>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_(* #,##0_);_(* \(#,##0\);_(* &quot;-&quot;??_);_(@_)"/>
    <numFmt numFmtId="165" formatCode="_(* #,##0.0_);_(* \(#,##0.0\);_(* &quot;-&quot;??_);_(@_)"/>
    <numFmt numFmtId="166" formatCode="_-* #,##0\ _L_e_k_-;\-* #,##0\ _L_e_k_-;_-* &quot;-&quot;??\ _L_e_k_-;_-@_-"/>
    <numFmt numFmtId="167" formatCode="_-* #,##0.00_-;\-* #,##0.00_-;_-* &quot;-&quot;??_-;_-@_-"/>
    <numFmt numFmtId="168" formatCode="_-* #,##0_L_e_k_-;\-* #,##0_L_e_k_-;_-* &quot;-&quot;??_L_e_k_-;_-@_-"/>
    <numFmt numFmtId="169" formatCode="_-* #,##0_-;\-* #,##0_-;_-* &quot;-&quot;??_-;_-@_-"/>
    <numFmt numFmtId="170" formatCode="_-* #,##0.00_L_e_k_-;\-* #,##0.00_L_e_k_-;_-* &quot;-&quot;??_L_e_k_-;_-@_-"/>
    <numFmt numFmtId="171" formatCode="_-* #,##0_L_e_k_-;\-* #,##0_L_e_k_-;_-* &quot;-&quot;_L_e_k_-;_-@_-"/>
    <numFmt numFmtId="172" formatCode="_-* #,##0.0_-;\-* #,##0.0_-;_-* &quot;-&quot;??_-;_-@_-"/>
  </numFmts>
  <fonts count="24" x14ac:knownFonts="1">
    <font>
      <sz val="11"/>
      <color theme="1"/>
      <name val="Calibri"/>
      <family val="2"/>
      <scheme val="minor"/>
    </font>
    <font>
      <sz val="11"/>
      <color theme="1"/>
      <name val="Calibri"/>
      <family val="2"/>
      <scheme val="minor"/>
    </font>
    <font>
      <b/>
      <sz val="11"/>
      <color theme="1"/>
      <name val="Times New Roman"/>
      <family val="1"/>
    </font>
    <font>
      <b/>
      <sz val="11"/>
      <name val="Times New Roman"/>
      <family val="1"/>
    </font>
    <font>
      <b/>
      <sz val="11"/>
      <color rgb="FF000000"/>
      <name val="Times New Roman"/>
      <family val="1"/>
    </font>
    <font>
      <sz val="11"/>
      <color theme="1"/>
      <name val="Times New Roman"/>
      <family val="1"/>
    </font>
    <font>
      <sz val="11"/>
      <name val="Times New Roman"/>
      <family val="1"/>
    </font>
    <font>
      <sz val="11"/>
      <color rgb="FF000000"/>
      <name val="Times New Roman"/>
      <family val="1"/>
    </font>
    <font>
      <sz val="11"/>
      <color rgb="FF9C0006"/>
      <name val="Calibri"/>
      <family val="2"/>
      <scheme val="minor"/>
    </font>
    <font>
      <b/>
      <sz val="12"/>
      <color theme="1"/>
      <name val="Times New Roman"/>
      <family val="1"/>
    </font>
    <font>
      <sz val="11"/>
      <color rgb="FF000000"/>
      <name val="Calibri"/>
      <family val="2"/>
      <charset val="1"/>
    </font>
    <font>
      <sz val="11"/>
      <color rgb="FFFFFFFF"/>
      <name val="Calibri"/>
      <family val="2"/>
      <charset val="1"/>
    </font>
    <font>
      <sz val="12"/>
      <color theme="1"/>
      <name val="Calibri"/>
      <family val="2"/>
      <scheme val="minor"/>
    </font>
    <font>
      <sz val="11"/>
      <color rgb="FF211D1E"/>
      <name val="Times New Roman"/>
      <family val="1"/>
    </font>
    <font>
      <sz val="11"/>
      <color rgb="FF212121"/>
      <name val="Times New Roman"/>
      <family val="1"/>
    </font>
    <font>
      <sz val="11"/>
      <color rgb="FFFF0000"/>
      <name val="Times New Roman"/>
      <family val="1"/>
    </font>
    <font>
      <sz val="11"/>
      <color rgb="FF444444"/>
      <name val="Times New Roman"/>
      <family val="1"/>
    </font>
    <font>
      <sz val="11"/>
      <color rgb="FF202124"/>
      <name val="Times New Roman"/>
      <family val="1"/>
    </font>
    <font>
      <b/>
      <u/>
      <sz val="11"/>
      <color theme="1"/>
      <name val="Times New Roman"/>
      <family val="1"/>
    </font>
    <font>
      <sz val="12"/>
      <color theme="1"/>
      <name val="Times New Roman"/>
      <family val="1"/>
    </font>
    <font>
      <sz val="12"/>
      <name val="Times New Roman"/>
      <family val="1"/>
    </font>
    <font>
      <sz val="12"/>
      <color rgb="FF000000"/>
      <name val="Times New Roman"/>
      <family val="1"/>
    </font>
    <font>
      <sz val="12"/>
      <color rgb="FF242424"/>
      <name val="Times New Roman"/>
      <family val="1"/>
    </font>
    <font>
      <sz val="11"/>
      <color rgb="FF000000"/>
      <name val="Times New Roman"/>
      <family val="1"/>
      <charset val="1"/>
    </font>
  </fonts>
  <fills count="13">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00B050"/>
        <bgColor indexed="64"/>
      </patternFill>
    </fill>
    <fill>
      <patternFill patternType="solid">
        <fgColor theme="0"/>
        <bgColor indexed="64"/>
      </patternFill>
    </fill>
    <fill>
      <patternFill patternType="solid">
        <fgColor rgb="FFFFC7CE"/>
      </patternFill>
    </fill>
    <fill>
      <patternFill patternType="solid">
        <fgColor rgb="FF70AD47"/>
        <bgColor rgb="FF99CC00"/>
      </patternFill>
    </fill>
    <fill>
      <patternFill patternType="solid">
        <fgColor rgb="FFFFFFFF"/>
        <bgColor indexed="64"/>
      </patternFill>
    </fill>
    <fill>
      <patternFill patternType="solid">
        <fgColor rgb="FFFFFFFF"/>
        <bgColor rgb="FF000000"/>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0" fontId="8" fillId="9" borderId="0" applyNumberFormat="0" applyBorder="0" applyAlignment="0" applyProtection="0"/>
    <xf numFmtId="167" fontId="1" fillId="0" borderId="0" applyFont="0" applyFill="0" applyBorder="0" applyAlignment="0" applyProtection="0"/>
    <xf numFmtId="0" fontId="1" fillId="0" borderId="0"/>
    <xf numFmtId="0" fontId="10" fillId="0" borderId="0"/>
    <xf numFmtId="0" fontId="11" fillId="10" borderId="0" applyBorder="0" applyProtection="0"/>
    <xf numFmtId="44" fontId="1" fillId="0" borderId="0" applyFont="0" applyFill="0" applyBorder="0" applyAlignment="0" applyProtection="0"/>
  </cellStyleXfs>
  <cellXfs count="284">
    <xf numFmtId="0" fontId="0" fillId="0" borderId="0" xfId="0"/>
    <xf numFmtId="0" fontId="2" fillId="4" borderId="4" xfId="0" applyFont="1" applyFill="1" applyBorder="1" applyAlignment="1">
      <alignment horizontal="center" vertical="center" wrapText="1"/>
    </xf>
    <xf numFmtId="0" fontId="2"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Fill="1" applyBorder="1" applyAlignment="1">
      <alignment horizontal="center" vertical="center"/>
    </xf>
    <xf numFmtId="4" fontId="6" fillId="0" borderId="4" xfId="0" applyNumberFormat="1" applyFont="1" applyBorder="1" applyAlignment="1">
      <alignment horizontal="center" vertical="center"/>
    </xf>
    <xf numFmtId="0" fontId="6" fillId="8"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3"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3" fontId="5" fillId="0" borderId="4" xfId="0" applyNumberFormat="1" applyFont="1" applyFill="1" applyBorder="1" applyAlignment="1">
      <alignment horizontal="center" vertical="center" wrapText="1"/>
    </xf>
    <xf numFmtId="0" fontId="5" fillId="8" borderId="7" xfId="0" applyFont="1" applyFill="1" applyBorder="1" applyAlignment="1">
      <alignment horizontal="center" vertical="center"/>
    </xf>
    <xf numFmtId="0" fontId="6" fillId="8" borderId="4" xfId="0" applyFont="1" applyFill="1" applyBorder="1" applyAlignment="1">
      <alignment horizontal="center" vertical="center" wrapText="1"/>
    </xf>
    <xf numFmtId="0" fontId="5" fillId="8" borderId="4" xfId="0" applyFont="1" applyFill="1" applyBorder="1" applyAlignment="1">
      <alignment horizontal="center" vertical="center"/>
    </xf>
    <xf numFmtId="0" fontId="0" fillId="0" borderId="0" xfId="0"/>
    <xf numFmtId="164" fontId="6" fillId="0" borderId="4" xfId="1"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5" fillId="8" borderId="4" xfId="0" applyFont="1" applyFill="1" applyBorder="1" applyAlignment="1">
      <alignment horizontal="center" vertical="center" wrapText="1"/>
    </xf>
    <xf numFmtId="0" fontId="0" fillId="0" borderId="0" xfId="0"/>
    <xf numFmtId="0" fontId="6" fillId="0" borderId="4" xfId="0" applyFont="1" applyBorder="1" applyAlignment="1">
      <alignment horizontal="center" vertical="center"/>
    </xf>
    <xf numFmtId="0" fontId="7" fillId="0" borderId="4" xfId="0" quotePrefix="1"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3" fontId="6" fillId="0" borderId="4" xfId="0" applyNumberFormat="1" applyFont="1" applyBorder="1" applyAlignment="1">
      <alignment horizontal="center" vertical="center"/>
    </xf>
    <xf numFmtId="3" fontId="6"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7" xfId="0" applyFont="1" applyFill="1" applyBorder="1" applyAlignment="1">
      <alignment horizontal="center" vertical="center" wrapText="1"/>
    </xf>
    <xf numFmtId="43" fontId="7" fillId="0" borderId="4" xfId="1" applyFont="1" applyBorder="1" applyAlignment="1">
      <alignment horizontal="center" vertical="center" wrapText="1"/>
    </xf>
    <xf numFmtId="43" fontId="7" fillId="8" borderId="4" xfId="1" applyFont="1" applyFill="1" applyBorder="1" applyAlignment="1">
      <alignment horizontal="center" vertical="center" wrapText="1"/>
    </xf>
    <xf numFmtId="43" fontId="5" fillId="0" borderId="4" xfId="1" applyFont="1" applyBorder="1" applyAlignment="1">
      <alignment horizontal="center" vertical="center"/>
    </xf>
    <xf numFmtId="0" fontId="12" fillId="0" borderId="0" xfId="0" applyFont="1"/>
    <xf numFmtId="0" fontId="12" fillId="0" borderId="0" xfId="0" applyFont="1" applyAlignment="1">
      <alignment horizontal="center" vertical="center"/>
    </xf>
    <xf numFmtId="0" fontId="0" fillId="0" borderId="0" xfId="0" applyAlignment="1">
      <alignment horizontal="center" vertical="center"/>
    </xf>
    <xf numFmtId="3" fontId="6" fillId="0" borderId="4" xfId="0" applyNumberFormat="1" applyFont="1" applyFill="1" applyBorder="1" applyAlignment="1">
      <alignment horizontal="center" vertical="center" wrapText="1"/>
    </xf>
    <xf numFmtId="164" fontId="6" fillId="0" borderId="4" xfId="3"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xf>
    <xf numFmtId="49" fontId="5" fillId="0" borderId="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0" fillId="0" borderId="0" xfId="0"/>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43" fontId="6" fillId="8" borderId="4" xfId="1" applyFont="1" applyFill="1" applyBorder="1" applyAlignment="1">
      <alignment horizontal="center" vertical="center" wrapText="1"/>
    </xf>
    <xf numFmtId="4" fontId="6" fillId="8" borderId="4" xfId="0" applyNumberFormat="1" applyFont="1" applyFill="1" applyBorder="1" applyAlignment="1">
      <alignment horizontal="center" vertical="center" wrapText="1"/>
    </xf>
    <xf numFmtId="4" fontId="7" fillId="8" borderId="4" xfId="1" applyNumberFormat="1" applyFont="1" applyFill="1" applyBorder="1" applyAlignment="1">
      <alignment horizontal="center" vertical="center" wrapText="1"/>
    </xf>
    <xf numFmtId="4" fontId="7" fillId="8" borderId="4" xfId="0" applyNumberFormat="1" applyFont="1" applyFill="1" applyBorder="1" applyAlignment="1">
      <alignment horizontal="center" vertical="center" wrapText="1"/>
    </xf>
    <xf numFmtId="4" fontId="5" fillId="8" borderId="4" xfId="0" applyNumberFormat="1" applyFont="1" applyFill="1" applyBorder="1" applyAlignment="1">
      <alignment horizontal="center" vertical="center" wrapText="1"/>
    </xf>
    <xf numFmtId="0" fontId="5" fillId="0" borderId="4" xfId="5" applyFont="1" applyFill="1" applyBorder="1" applyAlignment="1">
      <alignment horizontal="center" vertical="center" wrapText="1"/>
    </xf>
    <xf numFmtId="49" fontId="6" fillId="8" borderId="4" xfId="0" applyNumberFormat="1" applyFont="1" applyFill="1" applyBorder="1" applyAlignment="1">
      <alignment horizontal="center" vertical="center" wrapText="1"/>
    </xf>
    <xf numFmtId="49" fontId="6" fillId="8" borderId="7"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49" fontId="6" fillId="8" borderId="5"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4" xfId="0" applyFont="1" applyFill="1" applyBorder="1" applyAlignment="1">
      <alignment horizontal="center" vertical="center" wrapText="1"/>
    </xf>
    <xf numFmtId="0" fontId="0" fillId="0" borderId="0" xfId="0" applyAlignment="1">
      <alignment horizontal="center" vertical="center"/>
    </xf>
    <xf numFmtId="0" fontId="2" fillId="5" borderId="4" xfId="0" applyFont="1" applyFill="1" applyBorder="1" applyAlignment="1">
      <alignment horizontal="center" vertical="center"/>
    </xf>
    <xf numFmtId="0" fontId="7" fillId="0" borderId="5"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8" borderId="7" xfId="0" applyFont="1" applyFill="1" applyBorder="1" applyAlignment="1">
      <alignment horizontal="center" vertical="center" wrapText="1"/>
    </xf>
    <xf numFmtId="49" fontId="5" fillId="8" borderId="5"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7" fillId="11" borderId="4" xfId="0" applyFont="1" applyFill="1" applyBorder="1" applyAlignment="1">
      <alignment horizontal="center" vertical="center" wrapText="1"/>
    </xf>
    <xf numFmtId="3" fontId="7" fillId="11" borderId="4" xfId="0" applyNumberFormat="1" applyFont="1" applyFill="1" applyBorder="1" applyAlignment="1">
      <alignment horizontal="center" vertical="center" wrapText="1"/>
    </xf>
    <xf numFmtId="3" fontId="7" fillId="0" borderId="4" xfId="0" applyNumberFormat="1" applyFont="1" applyBorder="1" applyAlignment="1">
      <alignment horizontal="center" vertical="center" wrapText="1"/>
    </xf>
    <xf numFmtId="0" fontId="6" fillId="8" borderId="4" xfId="6" applyFont="1" applyFill="1" applyBorder="1" applyAlignment="1" applyProtection="1">
      <alignment horizontal="center" vertical="center"/>
    </xf>
    <xf numFmtId="0" fontId="6" fillId="8" borderId="8" xfId="0" applyFont="1" applyFill="1" applyBorder="1" applyAlignment="1">
      <alignment horizontal="center" vertical="center"/>
    </xf>
    <xf numFmtId="0" fontId="5" fillId="8" borderId="0" xfId="0" applyFont="1" applyFill="1" applyAlignment="1">
      <alignment horizontal="center" vertical="center" wrapText="1"/>
    </xf>
    <xf numFmtId="0" fontId="5" fillId="8" borderId="7" xfId="0" applyFont="1" applyFill="1" applyBorder="1" applyAlignment="1">
      <alignment horizontal="center" vertical="center" wrapText="1"/>
    </xf>
    <xf numFmtId="0" fontId="5" fillId="5" borderId="0" xfId="0" applyFont="1" applyFill="1" applyAlignment="1">
      <alignment horizontal="center" vertical="center"/>
    </xf>
    <xf numFmtId="0" fontId="5" fillId="5" borderId="4" xfId="0" applyFont="1" applyFill="1" applyBorder="1" applyAlignment="1">
      <alignment horizontal="center" vertical="center"/>
    </xf>
    <xf numFmtId="0" fontId="5" fillId="5" borderId="7" xfId="0" applyFont="1" applyFill="1" applyBorder="1" applyAlignment="1">
      <alignment horizontal="center" vertical="center"/>
    </xf>
    <xf numFmtId="0" fontId="6" fillId="8" borderId="5" xfId="0" applyFont="1" applyFill="1" applyBorder="1" applyAlignment="1">
      <alignment horizontal="center" vertical="center" wrapText="1"/>
    </xf>
    <xf numFmtId="0" fontId="5" fillId="0" borderId="4" xfId="0" applyFont="1" applyBorder="1" applyAlignment="1">
      <alignment horizontal="center" vertical="center"/>
    </xf>
    <xf numFmtId="0" fontId="6" fillId="8" borderId="1"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6" fillId="8" borderId="4" xfId="0" applyFont="1" applyFill="1" applyBorder="1" applyAlignment="1" applyProtection="1">
      <alignment horizontal="center" vertical="center" wrapText="1"/>
      <protection locked="0"/>
    </xf>
    <xf numFmtId="0" fontId="5" fillId="8" borderId="4" xfId="0" applyNumberFormat="1"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5" fillId="8" borderId="5" xfId="0" applyNumberFormat="1" applyFont="1" applyFill="1" applyBorder="1" applyAlignment="1">
      <alignment horizontal="center" vertical="center" wrapText="1"/>
    </xf>
    <xf numFmtId="0" fontId="6" fillId="8" borderId="8" xfId="0" applyFont="1" applyFill="1" applyBorder="1" applyAlignment="1">
      <alignment horizontal="center" vertical="center" wrapText="1"/>
    </xf>
    <xf numFmtId="0" fontId="7" fillId="8" borderId="0" xfId="0" applyFont="1" applyFill="1" applyAlignment="1">
      <alignment horizontal="center" vertical="center" wrapText="1"/>
    </xf>
    <xf numFmtId="0" fontId="6" fillId="0"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6"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8" borderId="0" xfId="0" applyFont="1" applyFill="1" applyAlignment="1">
      <alignment horizontal="center" vertical="center" wrapText="1"/>
    </xf>
    <xf numFmtId="0" fontId="5" fillId="0" borderId="0" xfId="0" applyFont="1" applyAlignment="1">
      <alignment horizontal="center" vertical="center"/>
    </xf>
    <xf numFmtId="0" fontId="2" fillId="0" borderId="4"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xf>
    <xf numFmtId="164" fontId="6" fillId="8" borderId="4" xfId="1" applyNumberFormat="1" applyFont="1" applyFill="1" applyBorder="1" applyAlignment="1">
      <alignment horizontal="center" vertical="center" wrapText="1"/>
    </xf>
    <xf numFmtId="164" fontId="6" fillId="8" borderId="4" xfId="1" applyNumberFormat="1" applyFont="1" applyFill="1" applyBorder="1" applyAlignment="1">
      <alignment horizontal="center" vertical="center"/>
    </xf>
    <xf numFmtId="164" fontId="6" fillId="0" borderId="4" xfId="1"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5" fillId="8" borderId="7" xfId="0" applyNumberFormat="1" applyFont="1" applyFill="1" applyBorder="1" applyAlignment="1">
      <alignment horizontal="center" vertical="center"/>
    </xf>
    <xf numFmtId="4" fontId="5" fillId="8" borderId="7" xfId="0" applyNumberFormat="1" applyFont="1" applyFill="1" applyBorder="1" applyAlignment="1">
      <alignment horizontal="center" vertical="center" wrapText="1"/>
    </xf>
    <xf numFmtId="0" fontId="6" fillId="8" borderId="0" xfId="0" applyFont="1" applyFill="1" applyAlignment="1">
      <alignment horizontal="center" vertical="center"/>
    </xf>
    <xf numFmtId="0" fontId="2" fillId="0" borderId="4" xfId="0" applyFont="1" applyBorder="1" applyAlignment="1">
      <alignment horizontal="center" vertical="center" wrapText="1"/>
    </xf>
    <xf numFmtId="164" fontId="5" fillId="8" borderId="4" xfId="1" applyNumberFormat="1" applyFont="1" applyFill="1" applyBorder="1" applyAlignment="1">
      <alignment horizontal="center" vertical="center" wrapText="1"/>
    </xf>
    <xf numFmtId="165" fontId="5" fillId="8" borderId="4" xfId="1" applyNumberFormat="1" applyFont="1" applyFill="1" applyBorder="1" applyAlignment="1">
      <alignment horizontal="center" vertical="center" wrapText="1"/>
    </xf>
    <xf numFmtId="0" fontId="3"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xf>
    <xf numFmtId="168" fontId="4" fillId="0" borderId="4" xfId="1" applyNumberFormat="1" applyFont="1" applyBorder="1" applyAlignment="1">
      <alignment horizontal="center" vertical="center" wrapText="1"/>
    </xf>
    <xf numFmtId="168" fontId="4" fillId="8" borderId="4" xfId="0" applyNumberFormat="1" applyFont="1" applyFill="1" applyBorder="1" applyAlignment="1">
      <alignment horizontal="center" vertical="center" wrapText="1"/>
    </xf>
    <xf numFmtId="168" fontId="7" fillId="0" borderId="4" xfId="0" applyNumberFormat="1" applyFont="1" applyBorder="1" applyAlignment="1">
      <alignment horizontal="center" vertical="center" wrapText="1"/>
    </xf>
    <xf numFmtId="170" fontId="4" fillId="0" borderId="4" xfId="0" applyNumberFormat="1" applyFont="1" applyBorder="1" applyAlignment="1">
      <alignment horizontal="center" vertical="center" wrapText="1"/>
    </xf>
    <xf numFmtId="171" fontId="4" fillId="0" borderId="4" xfId="7" applyNumberFormat="1" applyFont="1" applyBorder="1" applyAlignment="1">
      <alignment horizontal="center" vertical="center" wrapText="1"/>
    </xf>
    <xf numFmtId="171" fontId="4" fillId="0" borderId="4" xfId="0" applyNumberFormat="1" applyFont="1" applyBorder="1" applyAlignment="1">
      <alignment horizontal="center" vertical="center" wrapText="1"/>
    </xf>
    <xf numFmtId="168" fontId="7" fillId="0" borderId="4" xfId="1" applyNumberFormat="1" applyFont="1" applyBorder="1" applyAlignment="1">
      <alignment horizontal="center" vertical="center" wrapText="1"/>
    </xf>
    <xf numFmtId="168" fontId="5" fillId="0" borderId="4" xfId="1" applyNumberFormat="1" applyFont="1" applyBorder="1" applyAlignment="1">
      <alignment horizontal="center" vertical="center"/>
    </xf>
    <xf numFmtId="171" fontId="5" fillId="0" borderId="4" xfId="0" applyNumberFormat="1" applyFont="1" applyBorder="1" applyAlignment="1">
      <alignment horizontal="center" vertical="center"/>
    </xf>
    <xf numFmtId="171" fontId="4" fillId="0" borderId="4" xfId="7" applyNumberFormat="1" applyFont="1" applyBorder="1" applyAlignment="1">
      <alignment horizontal="center" vertical="center"/>
    </xf>
    <xf numFmtId="171" fontId="5" fillId="0" borderId="4" xfId="7" applyNumberFormat="1" applyFont="1" applyBorder="1" applyAlignment="1">
      <alignment horizontal="center" vertical="center"/>
    </xf>
    <xf numFmtId="164" fontId="2" fillId="0" borderId="4" xfId="0" applyNumberFormat="1" applyFont="1" applyBorder="1" applyAlignment="1">
      <alignment horizontal="center" vertical="center"/>
    </xf>
    <xf numFmtId="172" fontId="6" fillId="0" borderId="4" xfId="3" applyNumberFormat="1" applyFont="1" applyFill="1" applyBorder="1" applyAlignment="1">
      <alignment horizontal="center" vertical="center"/>
    </xf>
    <xf numFmtId="165" fontId="5" fillId="0" borderId="4" xfId="1" applyNumberFormat="1" applyFont="1" applyFill="1" applyBorder="1" applyAlignment="1">
      <alignment horizontal="center" vertical="center" wrapText="1"/>
    </xf>
    <xf numFmtId="0" fontId="6" fillId="0" borderId="4" xfId="2" applyFont="1" applyFill="1" applyBorder="1" applyAlignment="1">
      <alignment horizontal="center" vertical="center"/>
    </xf>
    <xf numFmtId="164" fontId="6" fillId="0" borderId="4" xfId="1" applyNumberFormat="1" applyFont="1" applyFill="1" applyBorder="1" applyAlignment="1">
      <alignment horizontal="center" vertical="center"/>
    </xf>
    <xf numFmtId="3" fontId="3" fillId="0" borderId="4" xfId="0" applyNumberFormat="1" applyFont="1" applyBorder="1" applyAlignment="1">
      <alignment horizontal="center" vertical="center"/>
    </xf>
    <xf numFmtId="166" fontId="6" fillId="0" borderId="4" xfId="1" applyNumberFormat="1" applyFont="1" applyFill="1" applyBorder="1" applyAlignment="1">
      <alignment horizontal="center" vertical="center"/>
    </xf>
    <xf numFmtId="166" fontId="2" fillId="0" borderId="4" xfId="1" applyNumberFormat="1" applyFont="1" applyFill="1" applyBorder="1" applyAlignment="1">
      <alignment horizontal="center" vertical="center"/>
    </xf>
    <xf numFmtId="166" fontId="6" fillId="0" borderId="4" xfId="0" applyNumberFormat="1" applyFont="1" applyBorder="1" applyAlignment="1">
      <alignment horizontal="center" vertical="center" wrapText="1"/>
    </xf>
    <xf numFmtId="2" fontId="2" fillId="8" borderId="4" xfId="1" applyNumberFormat="1" applyFont="1" applyFill="1" applyBorder="1" applyAlignment="1">
      <alignment horizontal="center" vertical="center"/>
    </xf>
    <xf numFmtId="166" fontId="6" fillId="0" borderId="4" xfId="0" applyNumberFormat="1" applyFont="1" applyBorder="1" applyAlignment="1">
      <alignment horizontal="center" vertical="center"/>
    </xf>
    <xf numFmtId="0" fontId="6" fillId="0" borderId="8" xfId="0" applyFont="1" applyBorder="1" applyAlignment="1">
      <alignment horizontal="center" vertical="center" wrapText="1"/>
    </xf>
    <xf numFmtId="0" fontId="15" fillId="8" borderId="4" xfId="0" applyFont="1" applyFill="1" applyBorder="1" applyAlignment="1">
      <alignment horizontal="center" vertical="center" wrapText="1"/>
    </xf>
    <xf numFmtId="0" fontId="5"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4" xfId="0" applyFont="1" applyBorder="1" applyAlignment="1">
      <alignment horizontal="center" vertical="center"/>
    </xf>
    <xf numFmtId="3" fontId="19" fillId="0" borderId="4" xfId="0" applyNumberFormat="1" applyFont="1" applyBorder="1" applyAlignment="1">
      <alignment horizontal="center" vertical="center" wrapText="1"/>
    </xf>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1" xfId="0" applyFont="1" applyBorder="1" applyAlignment="1">
      <alignment horizontal="center" vertical="center"/>
    </xf>
    <xf numFmtId="0" fontId="6" fillId="0" borderId="7" xfId="0" applyFont="1" applyFill="1" applyBorder="1" applyAlignment="1">
      <alignment horizontal="center" vertical="center" wrapText="1"/>
    </xf>
    <xf numFmtId="0" fontId="5" fillId="5"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4" xfId="0" applyFont="1" applyFill="1" applyBorder="1" applyAlignment="1">
      <alignment horizontal="center" vertical="center"/>
    </xf>
    <xf numFmtId="0" fontId="7" fillId="0" borderId="4" xfId="0" applyFont="1" applyFill="1" applyBorder="1" applyAlignment="1">
      <alignment horizontal="center" vertical="top" wrapText="1"/>
    </xf>
    <xf numFmtId="3" fontId="1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3" fontId="9" fillId="0" borderId="4" xfId="0" applyNumberFormat="1" applyFont="1" applyBorder="1" applyAlignment="1">
      <alignment horizontal="center" vertical="center" wrapText="1"/>
    </xf>
    <xf numFmtId="3" fontId="19" fillId="0" borderId="4" xfId="0" applyNumberFormat="1" applyFont="1" applyBorder="1" applyAlignment="1">
      <alignment horizontal="center" vertical="center"/>
    </xf>
    <xf numFmtId="3" fontId="19" fillId="0" borderId="4" xfId="0" applyNumberFormat="1" applyFont="1" applyFill="1" applyBorder="1" applyAlignment="1">
      <alignment horizontal="center" vertical="center"/>
    </xf>
    <xf numFmtId="0" fontId="5" fillId="0" borderId="4" xfId="0" applyFont="1" applyBorder="1" applyAlignment="1">
      <alignment horizontal="center" vertical="top" wrapText="1"/>
    </xf>
    <xf numFmtId="0" fontId="2" fillId="2" borderId="0" xfId="0" applyFont="1" applyFill="1" applyBorder="1" applyAlignment="1">
      <alignment vertical="center"/>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shrinkToFi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5" borderId="5" xfId="0" applyFont="1" applyFill="1" applyBorder="1" applyAlignment="1">
      <alignment horizontal="center" vertical="center"/>
    </xf>
    <xf numFmtId="0" fontId="7" fillId="12" borderId="4" xfId="0" applyFont="1" applyFill="1" applyBorder="1" applyAlignment="1">
      <alignment horizontal="center" vertical="center" wrapText="1"/>
    </xf>
    <xf numFmtId="0" fontId="0" fillId="0" borderId="4" xfId="0" applyFont="1" applyBorder="1" applyAlignment="1">
      <alignment horizontal="center" vertical="center" wrapText="1"/>
    </xf>
    <xf numFmtId="164" fontId="1" fillId="0" borderId="4" xfId="1" applyNumberFormat="1" applyFont="1" applyBorder="1" applyAlignment="1">
      <alignment horizontal="center" vertical="center" wrapText="1"/>
    </xf>
    <xf numFmtId="0" fontId="0" fillId="0" borderId="4"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5" applyFont="1" applyBorder="1" applyAlignment="1">
      <alignment horizontal="center" vertical="center" wrapText="1"/>
    </xf>
    <xf numFmtId="0" fontId="5" fillId="0" borderId="4" xfId="5" applyFont="1" applyBorder="1" applyAlignment="1">
      <alignment horizontal="center" vertical="center" wrapText="1"/>
    </xf>
    <xf numFmtId="0" fontId="7" fillId="0" borderId="5" xfId="5" applyFont="1" applyBorder="1" applyAlignment="1">
      <alignment horizontal="center" vertical="center" wrapText="1"/>
    </xf>
    <xf numFmtId="0" fontId="6" fillId="0" borderId="4" xfId="5" applyFont="1" applyBorder="1" applyAlignment="1">
      <alignment horizontal="center" vertical="center" wrapText="1"/>
    </xf>
    <xf numFmtId="0" fontId="6" fillId="0" borderId="7" xfId="5"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4" xfId="4"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vertical="center"/>
    </xf>
    <xf numFmtId="164" fontId="5" fillId="0" borderId="4" xfId="1" applyNumberFormat="1" applyFont="1" applyBorder="1" applyAlignment="1">
      <alignment horizontal="center" vertical="center" wrapText="1"/>
    </xf>
    <xf numFmtId="0" fontId="5" fillId="0" borderId="4" xfId="0" applyFont="1" applyFill="1" applyBorder="1" applyAlignment="1">
      <alignment vertical="center"/>
    </xf>
    <xf numFmtId="164" fontId="5" fillId="0" borderId="4" xfId="1" applyNumberFormat="1" applyFont="1" applyBorder="1" applyAlignment="1">
      <alignment horizontal="right" vertical="center"/>
    </xf>
    <xf numFmtId="164" fontId="5" fillId="0" borderId="4" xfId="1" applyNumberFormat="1" applyFont="1" applyBorder="1" applyAlignment="1">
      <alignment vertical="center"/>
    </xf>
    <xf numFmtId="164" fontId="5" fillId="0" borderId="4" xfId="0" applyNumberFormat="1" applyFont="1" applyBorder="1" applyAlignment="1">
      <alignment horizontal="center" vertical="center" wrapText="1"/>
    </xf>
    <xf numFmtId="164" fontId="5" fillId="0" borderId="4" xfId="0" applyNumberFormat="1" applyFont="1" applyFill="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2" fontId="0" fillId="0" borderId="4" xfId="0" applyNumberFormat="1" applyFont="1" applyBorder="1" applyAlignment="1">
      <alignment horizontal="center" vertical="center" wrapText="1"/>
    </xf>
    <xf numFmtId="164" fontId="0" fillId="0" borderId="4" xfId="0" applyNumberFormat="1" applyFont="1" applyBorder="1" applyAlignment="1">
      <alignment horizontal="center" vertical="center" wrapText="1"/>
    </xf>
    <xf numFmtId="43" fontId="0"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49" fontId="20" fillId="0" borderId="4" xfId="0" applyNumberFormat="1" applyFont="1" applyBorder="1" applyAlignment="1">
      <alignment horizontal="justify" vertical="center"/>
    </xf>
    <xf numFmtId="4" fontId="6" fillId="0" borderId="4" xfId="0" applyNumberFormat="1" applyFont="1" applyBorder="1" applyAlignment="1">
      <alignment horizontal="center" vertical="center" wrapText="1"/>
    </xf>
    <xf numFmtId="0" fontId="6" fillId="8" borderId="4" xfId="0" applyFont="1" applyFill="1" applyBorder="1" applyAlignment="1">
      <alignment horizontal="left" vertical="center" wrapText="1"/>
    </xf>
    <xf numFmtId="0" fontId="6" fillId="8" borderId="4" xfId="0" applyFont="1" applyFill="1" applyBorder="1" applyAlignment="1">
      <alignment vertical="center" wrapText="1"/>
    </xf>
    <xf numFmtId="0" fontId="5" fillId="8" borderId="4" xfId="0" applyFont="1" applyFill="1" applyBorder="1" applyAlignment="1">
      <alignment horizontal="left" vertical="center" wrapText="1"/>
    </xf>
    <xf numFmtId="0" fontId="6" fillId="8" borderId="4" xfId="0" applyFont="1" applyFill="1" applyBorder="1" applyAlignment="1">
      <alignment horizontal="left" vertical="center" wrapText="1" indent="1"/>
    </xf>
    <xf numFmtId="0" fontId="21" fillId="0" borderId="4" xfId="0" applyFont="1" applyBorder="1" applyAlignment="1">
      <alignment horizontal="center" vertical="center" wrapText="1"/>
    </xf>
    <xf numFmtId="0" fontId="21" fillId="8" borderId="4"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19" fillId="8" borderId="4" xfId="0" applyFont="1" applyFill="1" applyBorder="1" applyAlignment="1">
      <alignment horizontal="center" vertical="center" wrapText="1"/>
    </xf>
    <xf numFmtId="0" fontId="23" fillId="0" borderId="4" xfId="0" applyFont="1" applyBorder="1" applyAlignment="1">
      <alignment horizontal="center" vertical="center" wrapText="1"/>
    </xf>
    <xf numFmtId="0" fontId="5" fillId="8" borderId="0" xfId="0" applyFont="1" applyFill="1" applyAlignment="1">
      <alignment horizontal="left" vertical="center" wrapText="1"/>
    </xf>
    <xf numFmtId="0" fontId="6" fillId="8" borderId="4" xfId="0" applyFont="1" applyFill="1" applyBorder="1" applyAlignment="1">
      <alignment horizontal="left" vertical="top" wrapText="1"/>
    </xf>
    <xf numFmtId="0" fontId="20" fillId="8" borderId="4" xfId="0" applyFont="1" applyFill="1" applyBorder="1" applyAlignment="1">
      <alignment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5" fillId="8" borderId="7" xfId="0" applyFont="1" applyFill="1" applyBorder="1" applyAlignment="1">
      <alignment horizontal="left" vertical="center" wrapText="1"/>
    </xf>
    <xf numFmtId="0" fontId="5" fillId="8" borderId="4" xfId="0" applyFont="1" applyFill="1" applyBorder="1" applyAlignment="1">
      <alignment horizontal="left" vertical="top" wrapText="1"/>
    </xf>
    <xf numFmtId="0" fontId="23" fillId="0" borderId="4" xfId="0" applyFont="1" applyBorder="1" applyAlignment="1">
      <alignment horizontal="left" vertical="center" wrapText="1"/>
    </xf>
    <xf numFmtId="0" fontId="0" fillId="0" borderId="4" xfId="0" applyBorder="1"/>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65" fontId="6" fillId="0" borderId="4" xfId="1" applyNumberFormat="1" applyFont="1" applyFill="1" applyBorder="1" applyAlignment="1">
      <alignment horizontal="center" vertical="center" wrapText="1"/>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5" borderId="4" xfId="0"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5" fillId="0" borderId="7" xfId="0" applyFont="1" applyBorder="1" applyAlignment="1">
      <alignment horizontal="center" vertical="center"/>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2" fillId="3" borderId="0" xfId="0" applyFont="1" applyFill="1" applyBorder="1" applyAlignment="1">
      <alignment horizontal="center" vertical="center"/>
    </xf>
    <xf numFmtId="0" fontId="2" fillId="5"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5" borderId="7" xfId="0" applyFont="1" applyFill="1" applyBorder="1" applyAlignment="1">
      <alignment horizontal="center" vertical="center"/>
    </xf>
    <xf numFmtId="0" fontId="5" fillId="5" borderId="4"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8" xfId="0" applyFont="1" applyFill="1" applyBorder="1" applyAlignment="1">
      <alignment horizontal="center" vertical="center"/>
    </xf>
    <xf numFmtId="0" fontId="5" fillId="0" borderId="8"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6" borderId="0" xfId="0" applyFont="1" applyFill="1" applyAlignment="1">
      <alignment horizontal="left" vertical="center"/>
    </xf>
    <xf numFmtId="0" fontId="2" fillId="7"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6" borderId="6" xfId="0" applyFont="1" applyFill="1" applyBorder="1" applyAlignment="1">
      <alignment horizontal="left"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18" fillId="5" borderId="4" xfId="0" applyFont="1" applyFill="1" applyBorder="1" applyAlignment="1">
      <alignment horizontal="center" vertical="center"/>
    </xf>
  </cellXfs>
  <cellStyles count="8">
    <cellStyle name="Bad" xfId="2" builtinId="27"/>
    <cellStyle name="Comma" xfId="1" builtinId="3"/>
    <cellStyle name="Comma 2" xfId="3"/>
    <cellStyle name="Currency" xfId="7" builtinId="4"/>
    <cellStyle name="Excel Built-in Accent6" xfId="6"/>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24</xdr:row>
      <xdr:rowOff>0</xdr:rowOff>
    </xdr:from>
    <xdr:to>
      <xdr:col>5</xdr:col>
      <xdr:colOff>152400</xdr:colOff>
      <xdr:row>24</xdr:row>
      <xdr:rowOff>152400</xdr:rowOff>
    </xdr:to>
    <xdr:sp macro="" textlink="">
      <xdr:nvSpPr>
        <xdr:cNvPr id="2" name="dimg_30" descr="ikona &quot;Verifikuar nga komuniteti&quo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8943975" y="6029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13</xdr:row>
      <xdr:rowOff>0</xdr:rowOff>
    </xdr:from>
    <xdr:ext cx="152400" cy="152400"/>
    <xdr:sp macro="" textlink="">
      <xdr:nvSpPr>
        <xdr:cNvPr id="3" name="dimg_30" descr="ikona &quot;Verifikuar nga komuniteti&quot;">
          <a:extLst>
            <a:ext uri="{FF2B5EF4-FFF2-40B4-BE49-F238E27FC236}">
              <a16:creationId xmlns:a16="http://schemas.microsoft.com/office/drawing/2014/main" id="{456414DF-4454-4492-8DB8-4901B8D0D045}"/>
            </a:ext>
          </a:extLst>
        </xdr:cNvPr>
        <xdr:cNvSpPr>
          <a:spLocks noChangeAspect="1" noChangeArrowheads="1"/>
        </xdr:cNvSpPr>
      </xdr:nvSpPr>
      <xdr:spPr bwMode="auto">
        <a:xfrm>
          <a:off x="8982075" y="3095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152400" cy="152400"/>
    <xdr:sp macro="" textlink="">
      <xdr:nvSpPr>
        <xdr:cNvPr id="4" name="dimg_30" descr="ikona &quot;Verifikuar nga komuniteti&quot;">
          <a:extLst>
            <a:ext uri="{FF2B5EF4-FFF2-40B4-BE49-F238E27FC236}">
              <a16:creationId xmlns:a16="http://schemas.microsoft.com/office/drawing/2014/main" id="{11D2507E-411E-4BEF-8B7E-23232F77DB8F}"/>
            </a:ext>
          </a:extLst>
        </xdr:cNvPr>
        <xdr:cNvSpPr>
          <a:spLocks noChangeAspect="1" noChangeArrowheads="1"/>
        </xdr:cNvSpPr>
      </xdr:nvSpPr>
      <xdr:spPr bwMode="auto">
        <a:xfrm>
          <a:off x="8982075" y="3095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5" name="dimg_30" descr="ikona &quot;Verifikuar nga komuniteti&quot;">
          <a:extLst>
            <a:ext uri="{FF2B5EF4-FFF2-40B4-BE49-F238E27FC236}">
              <a16:creationId xmlns:a16="http://schemas.microsoft.com/office/drawing/2014/main" id="{7A59F14C-D13F-4A51-8F91-806EDFBE6F5F}"/>
            </a:ext>
          </a:extLst>
        </xdr:cNvPr>
        <xdr:cNvSpPr>
          <a:spLocks noChangeAspect="1" noChangeArrowheads="1"/>
        </xdr:cNvSpPr>
      </xdr:nvSpPr>
      <xdr:spPr bwMode="auto">
        <a:xfrm>
          <a:off x="8982075" y="3857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6" name="dimg_30" descr="ikona &quot;Verifikuar nga komuniteti&quot;">
          <a:extLst>
            <a:ext uri="{FF2B5EF4-FFF2-40B4-BE49-F238E27FC236}">
              <a16:creationId xmlns:a16="http://schemas.microsoft.com/office/drawing/2014/main" id="{74DC8638-7F54-4CFE-BEC8-BE314314827A}"/>
            </a:ext>
          </a:extLst>
        </xdr:cNvPr>
        <xdr:cNvSpPr>
          <a:spLocks noChangeAspect="1" noChangeArrowheads="1"/>
        </xdr:cNvSpPr>
      </xdr:nvSpPr>
      <xdr:spPr bwMode="auto">
        <a:xfrm>
          <a:off x="8982075" y="3857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7" name="dimg_30" descr="ikona &quot;Verifikuar nga komuniteti&quot;">
          <a:extLst>
            <a:ext uri="{FF2B5EF4-FFF2-40B4-BE49-F238E27FC236}">
              <a16:creationId xmlns:a16="http://schemas.microsoft.com/office/drawing/2014/main" id="{46F89851-3DCB-4520-AB6E-EDF59C344480}"/>
            </a:ext>
          </a:extLst>
        </xdr:cNvPr>
        <xdr:cNvSpPr>
          <a:spLocks noChangeAspect="1" noChangeArrowheads="1"/>
        </xdr:cNvSpPr>
      </xdr:nvSpPr>
      <xdr:spPr bwMode="auto">
        <a:xfrm>
          <a:off x="8982075" y="4619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8" name="dimg_30" descr="ikona &quot;Verifikuar nga komuniteti&quot;">
          <a:extLst>
            <a:ext uri="{FF2B5EF4-FFF2-40B4-BE49-F238E27FC236}">
              <a16:creationId xmlns:a16="http://schemas.microsoft.com/office/drawing/2014/main" id="{EB3A7D25-673F-4880-A353-1F2C05CF0400}"/>
            </a:ext>
          </a:extLst>
        </xdr:cNvPr>
        <xdr:cNvSpPr>
          <a:spLocks noChangeAspect="1" noChangeArrowheads="1"/>
        </xdr:cNvSpPr>
      </xdr:nvSpPr>
      <xdr:spPr bwMode="auto">
        <a:xfrm>
          <a:off x="8982075" y="4619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36</xdr:row>
      <xdr:rowOff>0</xdr:rowOff>
    </xdr:from>
    <xdr:to>
      <xdr:col>5</xdr:col>
      <xdr:colOff>152400</xdr:colOff>
      <xdr:row>36</xdr:row>
      <xdr:rowOff>152400</xdr:rowOff>
    </xdr:to>
    <xdr:sp macro="" textlink="">
      <xdr:nvSpPr>
        <xdr:cNvPr id="9" name="dimg_30" descr="ikona &quot;Verifikuar nga komuniteti&quo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8943975" y="21431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24</xdr:row>
      <xdr:rowOff>0</xdr:rowOff>
    </xdr:from>
    <xdr:to>
      <xdr:col>5</xdr:col>
      <xdr:colOff>152400</xdr:colOff>
      <xdr:row>24</xdr:row>
      <xdr:rowOff>152400</xdr:rowOff>
    </xdr:to>
    <xdr:sp macro="" textlink="">
      <xdr:nvSpPr>
        <xdr:cNvPr id="10" name="dimg_30" descr="ikona &quot;Verifikuar nga komuniteti&quo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8943975" y="6029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celex%3A12012E%2FTXT" TargetMode="External"/><Relationship Id="rId1" Type="http://schemas.openxmlformats.org/officeDocument/2006/relationships/hyperlink" Target="https://eur-lex.europa.eu/legal-content/EN/TXT/?uri=celex%3A12012E%2FTX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1"/>
  <sheetViews>
    <sheetView tabSelected="1" zoomScale="80" zoomScaleNormal="80" workbookViewId="0">
      <pane ySplit="3" topLeftCell="A118" activePane="bottomLeft" state="frozenSplit"/>
      <selection pane="bottomLeft" activeCell="H259" sqref="H259"/>
    </sheetView>
  </sheetViews>
  <sheetFormatPr defaultRowHeight="15.75" x14ac:dyDescent="0.25"/>
  <cols>
    <col min="1" max="1" width="14" style="34" customWidth="1"/>
    <col min="2" max="2" width="27.140625" style="32" customWidth="1"/>
    <col min="3" max="3" width="96.28515625" style="32" customWidth="1"/>
    <col min="4" max="4" width="38.85546875" style="33" customWidth="1"/>
    <col min="5" max="5" width="26.85546875" style="33" customWidth="1"/>
    <col min="6" max="6" width="24.140625" style="33" customWidth="1"/>
    <col min="7" max="7" width="23.28515625" style="33" customWidth="1"/>
    <col min="8" max="8" width="23.5703125" style="33" customWidth="1"/>
    <col min="9" max="9" width="21.5703125" style="33" customWidth="1"/>
    <col min="10" max="10" width="20.140625" style="33" customWidth="1"/>
  </cols>
  <sheetData>
    <row r="1" spans="1:10" ht="53.25" customHeight="1" x14ac:dyDescent="0.25">
      <c r="A1" s="172" t="s">
        <v>0</v>
      </c>
      <c r="B1" s="172"/>
      <c r="C1" s="172"/>
      <c r="D1" s="172"/>
      <c r="E1" s="172"/>
      <c r="F1" s="172"/>
      <c r="G1" s="172"/>
      <c r="H1" s="172"/>
      <c r="I1" s="172"/>
      <c r="J1" s="172"/>
    </row>
    <row r="2" spans="1:10" ht="50.25" customHeight="1" x14ac:dyDescent="0.25">
      <c r="A2" s="264" t="s">
        <v>1</v>
      </c>
      <c r="B2" s="264"/>
      <c r="C2" s="264"/>
      <c r="D2" s="264"/>
      <c r="E2" s="264"/>
      <c r="F2" s="264"/>
      <c r="G2" s="264"/>
      <c r="H2" s="264"/>
      <c r="I2" s="264"/>
      <c r="J2" s="264"/>
    </row>
    <row r="3" spans="1:10" s="32" customFormat="1" ht="91.5" customHeight="1" x14ac:dyDescent="0.25">
      <c r="A3" s="173" t="s">
        <v>2</v>
      </c>
      <c r="B3" s="173" t="s">
        <v>3</v>
      </c>
      <c r="C3" s="174" t="s">
        <v>4</v>
      </c>
      <c r="D3" s="174" t="s">
        <v>5</v>
      </c>
      <c r="E3" s="174" t="s">
        <v>6</v>
      </c>
      <c r="F3" s="174" t="s">
        <v>7</v>
      </c>
      <c r="G3" s="174" t="s">
        <v>8</v>
      </c>
      <c r="H3" s="174" t="s">
        <v>9</v>
      </c>
      <c r="I3" s="174" t="s">
        <v>10</v>
      </c>
      <c r="J3" s="174" t="s">
        <v>11</v>
      </c>
    </row>
    <row r="4" spans="1:10" ht="45" customHeight="1" x14ac:dyDescent="0.25">
      <c r="A4" s="161">
        <v>1</v>
      </c>
      <c r="B4" s="263" t="s">
        <v>12</v>
      </c>
      <c r="C4" s="263"/>
      <c r="D4" s="263"/>
      <c r="E4" s="263"/>
      <c r="F4" s="263"/>
      <c r="G4" s="263"/>
      <c r="H4" s="263"/>
      <c r="I4" s="263"/>
      <c r="J4" s="263"/>
    </row>
    <row r="5" spans="1:10" ht="87" customHeight="1" x14ac:dyDescent="0.25">
      <c r="A5" s="199">
        <v>1</v>
      </c>
      <c r="B5" s="199" t="s">
        <v>425</v>
      </c>
      <c r="C5" s="199" t="s">
        <v>426</v>
      </c>
      <c r="D5" s="199" t="s">
        <v>427</v>
      </c>
      <c r="E5" s="199" t="s">
        <v>423</v>
      </c>
      <c r="F5" s="199" t="s">
        <v>66</v>
      </c>
      <c r="G5" s="199" t="s">
        <v>137</v>
      </c>
      <c r="H5" s="199" t="s">
        <v>68</v>
      </c>
      <c r="I5" s="199">
        <v>2024</v>
      </c>
      <c r="J5" s="200" t="s">
        <v>69</v>
      </c>
    </row>
    <row r="6" spans="1:10" ht="87.75" customHeight="1" x14ac:dyDescent="0.25">
      <c r="A6" s="199">
        <v>1</v>
      </c>
      <c r="B6" s="199" t="s">
        <v>429</v>
      </c>
      <c r="C6" s="199" t="s">
        <v>430</v>
      </c>
      <c r="D6" s="199" t="s">
        <v>431</v>
      </c>
      <c r="E6" s="199" t="s">
        <v>136</v>
      </c>
      <c r="F6" s="199" t="s">
        <v>66</v>
      </c>
      <c r="G6" s="199" t="s">
        <v>432</v>
      </c>
      <c r="H6" s="199" t="s">
        <v>68</v>
      </c>
      <c r="I6" s="199">
        <v>2023</v>
      </c>
      <c r="J6" s="200" t="s">
        <v>69</v>
      </c>
    </row>
    <row r="7" spans="1:10" s="18" customFormat="1" ht="84" customHeight="1" x14ac:dyDescent="0.25">
      <c r="A7" s="201">
        <v>1</v>
      </c>
      <c r="B7" s="201" t="s">
        <v>433</v>
      </c>
      <c r="C7" s="184" t="s">
        <v>434</v>
      </c>
      <c r="D7" s="195" t="s">
        <v>435</v>
      </c>
      <c r="E7" s="192" t="s">
        <v>405</v>
      </c>
      <c r="F7" s="192" t="s">
        <v>66</v>
      </c>
      <c r="G7" s="192" t="s">
        <v>137</v>
      </c>
      <c r="H7" s="192" t="s">
        <v>68</v>
      </c>
      <c r="I7" s="193">
        <v>2025</v>
      </c>
      <c r="J7" s="192" t="s">
        <v>69</v>
      </c>
    </row>
    <row r="8" spans="1:10" s="18" customFormat="1" ht="92.25" customHeight="1" x14ac:dyDescent="0.25">
      <c r="A8" s="201">
        <v>1</v>
      </c>
      <c r="B8" s="22" t="s">
        <v>436</v>
      </c>
      <c r="C8" s="184" t="s">
        <v>437</v>
      </c>
      <c r="D8" s="184" t="s">
        <v>438</v>
      </c>
      <c r="E8" s="22" t="s">
        <v>65</v>
      </c>
      <c r="F8" s="22" t="s">
        <v>66</v>
      </c>
      <c r="G8" s="22" t="s">
        <v>439</v>
      </c>
      <c r="H8" s="22" t="s">
        <v>68</v>
      </c>
      <c r="I8" s="194">
        <v>2024</v>
      </c>
      <c r="J8" s="200" t="s">
        <v>69</v>
      </c>
    </row>
    <row r="9" spans="1:10" s="18" customFormat="1" ht="181.5" customHeight="1" x14ac:dyDescent="0.25">
      <c r="A9" s="22">
        <v>1</v>
      </c>
      <c r="B9" s="22" t="s">
        <v>440</v>
      </c>
      <c r="C9" s="184" t="s">
        <v>441</v>
      </c>
      <c r="D9" s="202" t="s">
        <v>442</v>
      </c>
      <c r="E9" s="22" t="s">
        <v>65</v>
      </c>
      <c r="F9" s="22" t="s">
        <v>76</v>
      </c>
      <c r="G9" s="22" t="s">
        <v>443</v>
      </c>
      <c r="H9" s="22" t="s">
        <v>68</v>
      </c>
      <c r="I9" s="22">
        <v>2024</v>
      </c>
      <c r="J9" s="184" t="s">
        <v>69</v>
      </c>
    </row>
    <row r="10" spans="1:10" ht="149.25" customHeight="1" x14ac:dyDescent="0.25">
      <c r="A10" s="202">
        <v>1</v>
      </c>
      <c r="B10" s="202" t="s">
        <v>444</v>
      </c>
      <c r="C10" s="202" t="s">
        <v>445</v>
      </c>
      <c r="D10" s="202" t="s">
        <v>446</v>
      </c>
      <c r="E10" s="202" t="s">
        <v>115</v>
      </c>
      <c r="F10" s="202" t="s">
        <v>66</v>
      </c>
      <c r="G10" s="202" t="s">
        <v>447</v>
      </c>
      <c r="H10" s="202" t="s">
        <v>93</v>
      </c>
      <c r="I10" s="22">
        <v>2024</v>
      </c>
      <c r="J10" s="200" t="s">
        <v>69</v>
      </c>
    </row>
    <row r="11" spans="1:10" s="18" customFormat="1" ht="132" customHeight="1" x14ac:dyDescent="0.25">
      <c r="A11" s="51">
        <v>1</v>
      </c>
      <c r="B11" s="51" t="s">
        <v>429</v>
      </c>
      <c r="C11" s="51" t="s">
        <v>448</v>
      </c>
      <c r="D11" s="51" t="s">
        <v>449</v>
      </c>
      <c r="E11" s="51" t="s">
        <v>405</v>
      </c>
      <c r="F11" s="51" t="s">
        <v>66</v>
      </c>
      <c r="G11" s="51" t="s">
        <v>447</v>
      </c>
      <c r="H11" s="51" t="s">
        <v>93</v>
      </c>
      <c r="I11" s="37">
        <v>2025</v>
      </c>
      <c r="J11" s="51" t="s">
        <v>79</v>
      </c>
    </row>
    <row r="12" spans="1:10" s="18" customFormat="1" ht="99.75" customHeight="1" x14ac:dyDescent="0.25">
      <c r="A12" s="37">
        <v>1</v>
      </c>
      <c r="B12" s="37" t="s">
        <v>440</v>
      </c>
      <c r="C12" s="37" t="s">
        <v>450</v>
      </c>
      <c r="D12" s="37" t="s">
        <v>451</v>
      </c>
      <c r="E12" s="37" t="s">
        <v>136</v>
      </c>
      <c r="F12" s="37" t="s">
        <v>66</v>
      </c>
      <c r="G12" s="37" t="s">
        <v>452</v>
      </c>
      <c r="H12" s="37" t="s">
        <v>68</v>
      </c>
      <c r="I12" s="37">
        <v>2023</v>
      </c>
      <c r="J12" s="51" t="s">
        <v>74</v>
      </c>
    </row>
    <row r="13" spans="1:10" ht="114.75" customHeight="1" x14ac:dyDescent="0.25">
      <c r="A13" s="184">
        <v>1</v>
      </c>
      <c r="B13" s="184" t="s">
        <v>453</v>
      </c>
      <c r="C13" s="184" t="s">
        <v>454</v>
      </c>
      <c r="D13" s="184" t="s">
        <v>455</v>
      </c>
      <c r="E13" s="184" t="s">
        <v>65</v>
      </c>
      <c r="F13" s="184" t="s">
        <v>157</v>
      </c>
      <c r="G13" s="184" t="s">
        <v>456</v>
      </c>
      <c r="H13" s="184" t="s">
        <v>93</v>
      </c>
      <c r="I13" s="184">
        <v>2023</v>
      </c>
      <c r="J13" s="200" t="s">
        <v>79</v>
      </c>
    </row>
    <row r="14" spans="1:10" ht="164.25" customHeight="1" x14ac:dyDescent="0.25">
      <c r="A14" s="184">
        <v>1</v>
      </c>
      <c r="B14" s="184" t="s">
        <v>429</v>
      </c>
      <c r="C14" s="184" t="s">
        <v>457</v>
      </c>
      <c r="D14" s="184" t="s">
        <v>718</v>
      </c>
      <c r="E14" s="184" t="s">
        <v>136</v>
      </c>
      <c r="F14" s="184" t="s">
        <v>66</v>
      </c>
      <c r="G14" s="184" t="s">
        <v>447</v>
      </c>
      <c r="H14" s="184" t="s">
        <v>107</v>
      </c>
      <c r="I14" s="184">
        <v>2023</v>
      </c>
      <c r="J14" s="184" t="s">
        <v>74</v>
      </c>
    </row>
    <row r="15" spans="1:10" ht="45" customHeight="1" x14ac:dyDescent="0.25">
      <c r="A15" s="76">
        <v>2</v>
      </c>
      <c r="B15" s="257" t="s">
        <v>13</v>
      </c>
      <c r="C15" s="269"/>
      <c r="D15" s="269"/>
      <c r="E15" s="269"/>
      <c r="F15" s="269"/>
      <c r="G15" s="269"/>
      <c r="H15" s="269"/>
      <c r="I15" s="269"/>
      <c r="J15" s="269"/>
    </row>
    <row r="16" spans="1:10" ht="41.25" customHeight="1" x14ac:dyDescent="0.25">
      <c r="A16" s="154">
        <v>2</v>
      </c>
      <c r="B16" s="154" t="s">
        <v>95</v>
      </c>
      <c r="C16" s="154" t="s">
        <v>95</v>
      </c>
      <c r="D16" s="154" t="s">
        <v>95</v>
      </c>
      <c r="E16" s="154" t="s">
        <v>95</v>
      </c>
      <c r="F16" s="154" t="s">
        <v>95</v>
      </c>
      <c r="G16" s="154" t="s">
        <v>95</v>
      </c>
      <c r="H16" s="154" t="s">
        <v>95</v>
      </c>
      <c r="I16" s="154" t="s">
        <v>95</v>
      </c>
      <c r="J16" s="154" t="s">
        <v>95</v>
      </c>
    </row>
    <row r="17" spans="1:10" ht="45" customHeight="1" x14ac:dyDescent="0.25">
      <c r="A17" s="76">
        <v>3</v>
      </c>
      <c r="B17" s="257" t="s">
        <v>14</v>
      </c>
      <c r="C17" s="269"/>
      <c r="D17" s="269"/>
      <c r="E17" s="269"/>
      <c r="F17" s="269"/>
      <c r="G17" s="269"/>
      <c r="H17" s="269"/>
      <c r="I17" s="269"/>
      <c r="J17" s="269"/>
    </row>
    <row r="18" spans="1:10" ht="181.5" customHeight="1" x14ac:dyDescent="0.25">
      <c r="A18" s="6">
        <v>3</v>
      </c>
      <c r="B18" s="12" t="s">
        <v>303</v>
      </c>
      <c r="C18" s="12" t="s">
        <v>304</v>
      </c>
      <c r="D18" s="12" t="s">
        <v>305</v>
      </c>
      <c r="E18" s="6" t="s">
        <v>65</v>
      </c>
      <c r="F18" s="6" t="s">
        <v>66</v>
      </c>
      <c r="G18" s="6" t="s">
        <v>153</v>
      </c>
      <c r="H18" s="6" t="s">
        <v>107</v>
      </c>
      <c r="I18" s="6">
        <v>2025</v>
      </c>
      <c r="J18" s="6" t="s">
        <v>69</v>
      </c>
    </row>
    <row r="19" spans="1:10" ht="95.25" customHeight="1" x14ac:dyDescent="0.25">
      <c r="A19" s="12">
        <v>3</v>
      </c>
      <c r="B19" s="12" t="s">
        <v>303</v>
      </c>
      <c r="C19" s="12" t="s">
        <v>306</v>
      </c>
      <c r="D19" s="12" t="s">
        <v>307</v>
      </c>
      <c r="E19" s="12" t="s">
        <v>136</v>
      </c>
      <c r="F19" s="12" t="s">
        <v>66</v>
      </c>
      <c r="G19" s="12" t="s">
        <v>153</v>
      </c>
      <c r="H19" s="12" t="s">
        <v>93</v>
      </c>
      <c r="I19" s="12">
        <v>2023</v>
      </c>
      <c r="J19" s="12" t="s">
        <v>69</v>
      </c>
    </row>
    <row r="20" spans="1:10" ht="45" customHeight="1" x14ac:dyDescent="0.25">
      <c r="A20" s="76">
        <v>4</v>
      </c>
      <c r="B20" s="257" t="s">
        <v>15</v>
      </c>
      <c r="C20" s="257"/>
      <c r="D20" s="257"/>
      <c r="E20" s="257"/>
      <c r="F20" s="257"/>
      <c r="G20" s="257"/>
      <c r="H20" s="257"/>
      <c r="I20" s="257"/>
      <c r="J20" s="257"/>
    </row>
    <row r="21" spans="1:10" ht="96.75" customHeight="1" x14ac:dyDescent="0.25">
      <c r="A21" s="4">
        <v>4</v>
      </c>
      <c r="B21" s="190" t="s">
        <v>873</v>
      </c>
      <c r="C21" s="190" t="s">
        <v>874</v>
      </c>
      <c r="D21" s="190" t="s">
        <v>875</v>
      </c>
      <c r="E21" s="4" t="s">
        <v>65</v>
      </c>
      <c r="F21" s="4" t="s">
        <v>66</v>
      </c>
      <c r="G21" s="4" t="s">
        <v>876</v>
      </c>
      <c r="H21" s="4" t="s">
        <v>68</v>
      </c>
      <c r="I21" s="4">
        <v>2025</v>
      </c>
      <c r="J21" s="4" t="s">
        <v>69</v>
      </c>
    </row>
    <row r="22" spans="1:10" ht="45" customHeight="1" x14ac:dyDescent="0.25">
      <c r="A22" s="76">
        <v>5</v>
      </c>
      <c r="B22" s="263" t="s">
        <v>16</v>
      </c>
      <c r="C22" s="263"/>
      <c r="D22" s="263"/>
      <c r="E22" s="263"/>
      <c r="F22" s="263"/>
      <c r="G22" s="263"/>
      <c r="H22" s="263"/>
      <c r="I22" s="263"/>
      <c r="J22" s="263"/>
    </row>
    <row r="23" spans="1:10" ht="117.75" customHeight="1" x14ac:dyDescent="0.25">
      <c r="A23" s="54" t="s">
        <v>495</v>
      </c>
      <c r="B23" s="54" t="s">
        <v>496</v>
      </c>
      <c r="C23" s="67" t="s">
        <v>497</v>
      </c>
      <c r="D23" s="67" t="s">
        <v>498</v>
      </c>
      <c r="E23" s="67" t="s">
        <v>65</v>
      </c>
      <c r="F23" s="67" t="s">
        <v>66</v>
      </c>
      <c r="G23" s="67" t="s">
        <v>499</v>
      </c>
      <c r="H23" s="67" t="s">
        <v>93</v>
      </c>
      <c r="I23" s="67" t="s">
        <v>500</v>
      </c>
      <c r="J23" s="67" t="s">
        <v>69</v>
      </c>
    </row>
    <row r="24" spans="1:10" ht="107.25" customHeight="1" x14ac:dyDescent="0.25">
      <c r="A24" s="54" t="s">
        <v>495</v>
      </c>
      <c r="B24" s="54" t="s">
        <v>496</v>
      </c>
      <c r="C24" s="67" t="s">
        <v>497</v>
      </c>
      <c r="D24" s="67" t="s">
        <v>501</v>
      </c>
      <c r="E24" s="67" t="s">
        <v>136</v>
      </c>
      <c r="F24" s="67" t="s">
        <v>66</v>
      </c>
      <c r="G24" s="67" t="s">
        <v>499</v>
      </c>
      <c r="H24" s="67" t="s">
        <v>93</v>
      </c>
      <c r="I24" s="67" t="s">
        <v>500</v>
      </c>
      <c r="J24" s="67" t="s">
        <v>69</v>
      </c>
    </row>
    <row r="25" spans="1:10" ht="75" customHeight="1" x14ac:dyDescent="0.25">
      <c r="A25" s="22">
        <v>5</v>
      </c>
      <c r="B25" s="22" t="s">
        <v>502</v>
      </c>
      <c r="C25" s="22" t="s">
        <v>503</v>
      </c>
      <c r="D25" s="22" t="s">
        <v>504</v>
      </c>
      <c r="E25" s="22" t="s">
        <v>65</v>
      </c>
      <c r="F25" s="22" t="s">
        <v>66</v>
      </c>
      <c r="G25" s="22" t="s">
        <v>137</v>
      </c>
      <c r="H25" s="69" t="s">
        <v>93</v>
      </c>
      <c r="I25" s="69">
        <v>2023</v>
      </c>
      <c r="J25" s="22" t="s">
        <v>69</v>
      </c>
    </row>
    <row r="26" spans="1:10" ht="45" customHeight="1" x14ac:dyDescent="0.25">
      <c r="A26" s="76">
        <v>6</v>
      </c>
      <c r="B26" s="263" t="s">
        <v>17</v>
      </c>
      <c r="C26" s="263"/>
      <c r="D26" s="263"/>
      <c r="E26" s="263"/>
      <c r="F26" s="263"/>
      <c r="G26" s="263"/>
      <c r="H26" s="263"/>
      <c r="I26" s="263"/>
      <c r="J26" s="263"/>
    </row>
    <row r="27" spans="1:10" ht="199.5" customHeight="1" x14ac:dyDescent="0.25">
      <c r="A27" s="154">
        <v>6</v>
      </c>
      <c r="B27" s="156" t="s">
        <v>295</v>
      </c>
      <c r="C27" s="156" t="s">
        <v>627</v>
      </c>
      <c r="D27" s="156" t="s">
        <v>296</v>
      </c>
      <c r="E27" s="154" t="s">
        <v>65</v>
      </c>
      <c r="F27" s="156" t="s">
        <v>66</v>
      </c>
      <c r="G27" s="156" t="s">
        <v>137</v>
      </c>
      <c r="H27" s="154" t="s">
        <v>93</v>
      </c>
      <c r="I27" s="154">
        <v>2024</v>
      </c>
      <c r="J27" s="154" t="s">
        <v>69</v>
      </c>
    </row>
    <row r="28" spans="1:10" ht="45" customHeight="1" x14ac:dyDescent="0.25">
      <c r="A28" s="76">
        <v>7</v>
      </c>
      <c r="B28" s="263" t="s">
        <v>18</v>
      </c>
      <c r="C28" s="263"/>
      <c r="D28" s="263"/>
      <c r="E28" s="263"/>
      <c r="F28" s="263"/>
      <c r="G28" s="263"/>
      <c r="H28" s="263"/>
      <c r="I28" s="263"/>
      <c r="J28" s="263"/>
    </row>
    <row r="29" spans="1:10" ht="112.5" customHeight="1" x14ac:dyDescent="0.25">
      <c r="A29" s="208">
        <v>7</v>
      </c>
      <c r="B29" s="208">
        <v>7.1</v>
      </c>
      <c r="C29" s="207" t="s">
        <v>877</v>
      </c>
      <c r="D29" s="207" t="s">
        <v>878</v>
      </c>
      <c r="E29" s="208" t="s">
        <v>65</v>
      </c>
      <c r="F29" s="208" t="s">
        <v>66</v>
      </c>
      <c r="G29" s="208" t="s">
        <v>509</v>
      </c>
      <c r="H29" s="208" t="s">
        <v>93</v>
      </c>
      <c r="I29" s="208">
        <v>2023</v>
      </c>
      <c r="J29" s="208" t="s">
        <v>69</v>
      </c>
    </row>
    <row r="30" spans="1:10" ht="204" customHeight="1" x14ac:dyDescent="0.25">
      <c r="A30" s="208">
        <v>7</v>
      </c>
      <c r="B30" s="208">
        <v>7.1</v>
      </c>
      <c r="C30" s="207" t="s">
        <v>879</v>
      </c>
      <c r="D30" s="207" t="s">
        <v>880</v>
      </c>
      <c r="E30" s="208" t="s">
        <v>65</v>
      </c>
      <c r="F30" s="208" t="s">
        <v>66</v>
      </c>
      <c r="G30" s="208" t="s">
        <v>509</v>
      </c>
      <c r="H30" s="208" t="s">
        <v>93</v>
      </c>
      <c r="I30" s="208">
        <v>2023</v>
      </c>
      <c r="J30" s="208" t="s">
        <v>69</v>
      </c>
    </row>
    <row r="31" spans="1:10" ht="45" customHeight="1" x14ac:dyDescent="0.25">
      <c r="A31" s="161">
        <v>8</v>
      </c>
      <c r="B31" s="263" t="s">
        <v>19</v>
      </c>
      <c r="C31" s="263"/>
      <c r="D31" s="263"/>
      <c r="E31" s="263"/>
      <c r="F31" s="263"/>
      <c r="G31" s="263"/>
      <c r="H31" s="263"/>
      <c r="I31" s="263"/>
      <c r="J31" s="263"/>
    </row>
    <row r="32" spans="1:10" s="43" customFormat="1" ht="125.25" customHeight="1" x14ac:dyDescent="0.25">
      <c r="A32" s="156">
        <v>8</v>
      </c>
      <c r="B32" s="156" t="s">
        <v>632</v>
      </c>
      <c r="C32" s="156" t="s">
        <v>633</v>
      </c>
      <c r="D32" s="156" t="s">
        <v>634</v>
      </c>
      <c r="E32" s="156" t="s">
        <v>927</v>
      </c>
      <c r="F32" s="154" t="s">
        <v>66</v>
      </c>
      <c r="G32" s="156" t="s">
        <v>652</v>
      </c>
      <c r="H32" s="156" t="s">
        <v>93</v>
      </c>
      <c r="I32" s="154">
        <v>2023</v>
      </c>
      <c r="J32" s="154" t="s">
        <v>569</v>
      </c>
    </row>
    <row r="33" spans="1:10" s="43" customFormat="1" ht="67.5" customHeight="1" x14ac:dyDescent="0.25">
      <c r="A33" s="37">
        <v>8</v>
      </c>
      <c r="B33" s="37" t="s">
        <v>632</v>
      </c>
      <c r="C33" s="37" t="s">
        <v>635</v>
      </c>
      <c r="D33" s="37" t="s">
        <v>636</v>
      </c>
      <c r="E33" s="37" t="s">
        <v>637</v>
      </c>
      <c r="F33" s="4" t="s">
        <v>66</v>
      </c>
      <c r="G33" s="37" t="s">
        <v>652</v>
      </c>
      <c r="H33" s="37" t="s">
        <v>68</v>
      </c>
      <c r="I33" s="4">
        <v>2023</v>
      </c>
      <c r="J33" s="4" t="s">
        <v>74</v>
      </c>
    </row>
    <row r="34" spans="1:10" s="43" customFormat="1" ht="129.75" customHeight="1" x14ac:dyDescent="0.25">
      <c r="A34" s="37">
        <v>8</v>
      </c>
      <c r="B34" s="37" t="s">
        <v>632</v>
      </c>
      <c r="C34" s="37" t="s">
        <v>638</v>
      </c>
      <c r="D34" s="37" t="s">
        <v>639</v>
      </c>
      <c r="E34" s="37" t="s">
        <v>115</v>
      </c>
      <c r="F34" s="37" t="s">
        <v>66</v>
      </c>
      <c r="G34" s="37" t="s">
        <v>652</v>
      </c>
      <c r="H34" s="37" t="s">
        <v>93</v>
      </c>
      <c r="I34" s="37">
        <v>2023</v>
      </c>
      <c r="J34" s="37" t="s">
        <v>568</v>
      </c>
    </row>
    <row r="35" spans="1:10" s="43" customFormat="1" ht="56.25" customHeight="1" x14ac:dyDescent="0.25">
      <c r="A35" s="37">
        <v>8</v>
      </c>
      <c r="B35" s="37" t="s">
        <v>632</v>
      </c>
      <c r="C35" s="37" t="s">
        <v>640</v>
      </c>
      <c r="D35" s="37" t="s">
        <v>641</v>
      </c>
      <c r="E35" s="37" t="s">
        <v>115</v>
      </c>
      <c r="F35" s="4" t="s">
        <v>66</v>
      </c>
      <c r="G35" s="37" t="s">
        <v>652</v>
      </c>
      <c r="H35" s="37" t="s">
        <v>93</v>
      </c>
      <c r="I35" s="37">
        <v>2024</v>
      </c>
      <c r="J35" s="37" t="s">
        <v>74</v>
      </c>
    </row>
    <row r="36" spans="1:10" s="43" customFormat="1" ht="69" customHeight="1" x14ac:dyDescent="0.25">
      <c r="A36" s="37">
        <v>8</v>
      </c>
      <c r="B36" s="37" t="s">
        <v>632</v>
      </c>
      <c r="C36" s="37" t="s">
        <v>642</v>
      </c>
      <c r="D36" s="37" t="s">
        <v>643</v>
      </c>
      <c r="E36" s="37" t="s">
        <v>115</v>
      </c>
      <c r="F36" s="4" t="s">
        <v>66</v>
      </c>
      <c r="G36" s="37" t="s">
        <v>652</v>
      </c>
      <c r="H36" s="37" t="s">
        <v>93</v>
      </c>
      <c r="I36" s="37">
        <v>2024</v>
      </c>
      <c r="J36" s="37" t="s">
        <v>69</v>
      </c>
    </row>
    <row r="37" spans="1:10" s="43" customFormat="1" ht="56.25" customHeight="1" x14ac:dyDescent="0.25">
      <c r="A37" s="37">
        <v>8</v>
      </c>
      <c r="B37" s="37" t="s">
        <v>632</v>
      </c>
      <c r="C37" s="37" t="s">
        <v>644</v>
      </c>
      <c r="D37" s="37" t="s">
        <v>645</v>
      </c>
      <c r="E37" s="37" t="s">
        <v>115</v>
      </c>
      <c r="F37" s="4" t="s">
        <v>66</v>
      </c>
      <c r="G37" s="37" t="s">
        <v>652</v>
      </c>
      <c r="H37" s="37" t="s">
        <v>93</v>
      </c>
      <c r="I37" s="37">
        <v>2025</v>
      </c>
      <c r="J37" s="37" t="s">
        <v>74</v>
      </c>
    </row>
    <row r="38" spans="1:10" s="43" customFormat="1" ht="77.25" customHeight="1" x14ac:dyDescent="0.25">
      <c r="A38" s="37">
        <v>8</v>
      </c>
      <c r="B38" s="37" t="s">
        <v>632</v>
      </c>
      <c r="C38" s="37" t="s">
        <v>646</v>
      </c>
      <c r="D38" s="37" t="s">
        <v>647</v>
      </c>
      <c r="E38" s="37" t="s">
        <v>72</v>
      </c>
      <c r="F38" s="4" t="s">
        <v>66</v>
      </c>
      <c r="G38" s="37" t="s">
        <v>652</v>
      </c>
      <c r="H38" s="37" t="s">
        <v>93</v>
      </c>
      <c r="I38" s="37">
        <v>2025</v>
      </c>
      <c r="J38" s="37" t="s">
        <v>69</v>
      </c>
    </row>
    <row r="39" spans="1:10" ht="45" customHeight="1" x14ac:dyDescent="0.25">
      <c r="A39" s="161">
        <v>9</v>
      </c>
      <c r="B39" s="263" t="s">
        <v>20</v>
      </c>
      <c r="C39" s="263"/>
      <c r="D39" s="263"/>
      <c r="E39" s="263"/>
      <c r="F39" s="263"/>
      <c r="G39" s="263"/>
      <c r="H39" s="263"/>
      <c r="I39" s="263"/>
      <c r="J39" s="263"/>
    </row>
    <row r="40" spans="1:10" ht="80.25" customHeight="1" x14ac:dyDescent="0.25">
      <c r="A40" s="153">
        <v>9</v>
      </c>
      <c r="B40" s="155" t="s">
        <v>62</v>
      </c>
      <c r="C40" s="225" t="s">
        <v>63</v>
      </c>
      <c r="D40" s="155" t="s">
        <v>64</v>
      </c>
      <c r="E40" s="155" t="s">
        <v>65</v>
      </c>
      <c r="F40" s="155" t="s">
        <v>66</v>
      </c>
      <c r="G40" s="155" t="s">
        <v>67</v>
      </c>
      <c r="H40" s="155" t="s">
        <v>68</v>
      </c>
      <c r="I40" s="155">
        <v>2024</v>
      </c>
      <c r="J40" s="155" t="s">
        <v>69</v>
      </c>
    </row>
    <row r="41" spans="1:10" ht="171" customHeight="1" x14ac:dyDescent="0.25">
      <c r="A41" s="153">
        <v>9</v>
      </c>
      <c r="B41" s="155" t="s">
        <v>62</v>
      </c>
      <c r="C41" s="226" t="s">
        <v>70</v>
      </c>
      <c r="D41" s="155" t="s">
        <v>71</v>
      </c>
      <c r="E41" s="155" t="s">
        <v>72</v>
      </c>
      <c r="F41" s="155" t="s">
        <v>66</v>
      </c>
      <c r="G41" s="155" t="s">
        <v>73</v>
      </c>
      <c r="H41" s="155" t="s">
        <v>68</v>
      </c>
      <c r="I41" s="155">
        <v>2023</v>
      </c>
      <c r="J41" s="155" t="s">
        <v>74</v>
      </c>
    </row>
    <row r="42" spans="1:10" ht="135" customHeight="1" x14ac:dyDescent="0.25">
      <c r="A42" s="153">
        <v>9</v>
      </c>
      <c r="B42" s="155" t="s">
        <v>62</v>
      </c>
      <c r="C42" s="226" t="s">
        <v>579</v>
      </c>
      <c r="D42" s="155" t="s">
        <v>75</v>
      </c>
      <c r="E42" s="155" t="s">
        <v>72</v>
      </c>
      <c r="F42" s="155" t="s">
        <v>66</v>
      </c>
      <c r="G42" s="155" t="s">
        <v>73</v>
      </c>
      <c r="H42" s="155" t="s">
        <v>68</v>
      </c>
      <c r="I42" s="155">
        <v>2023</v>
      </c>
      <c r="J42" s="155" t="s">
        <v>74</v>
      </c>
    </row>
    <row r="43" spans="1:10" ht="138.75" customHeight="1" x14ac:dyDescent="0.25">
      <c r="A43" s="153">
        <v>9</v>
      </c>
      <c r="B43" s="155" t="s">
        <v>62</v>
      </c>
      <c r="C43" s="226" t="s">
        <v>77</v>
      </c>
      <c r="D43" s="155" t="s">
        <v>78</v>
      </c>
      <c r="E43" s="155" t="s">
        <v>72</v>
      </c>
      <c r="F43" s="155" t="s">
        <v>66</v>
      </c>
      <c r="G43" s="155" t="s">
        <v>73</v>
      </c>
      <c r="H43" s="155" t="s">
        <v>68</v>
      </c>
      <c r="I43" s="155">
        <v>2023</v>
      </c>
      <c r="J43" s="155" t="s">
        <v>79</v>
      </c>
    </row>
    <row r="44" spans="1:10" s="43" customFormat="1" ht="138.75" customHeight="1" x14ac:dyDescent="0.25">
      <c r="A44" s="153">
        <v>9</v>
      </c>
      <c r="B44" s="155" t="s">
        <v>62</v>
      </c>
      <c r="C44" s="226" t="s">
        <v>80</v>
      </c>
      <c r="D44" s="155" t="s">
        <v>81</v>
      </c>
      <c r="E44" s="155" t="s">
        <v>72</v>
      </c>
      <c r="F44" s="155" t="s">
        <v>66</v>
      </c>
      <c r="G44" s="155" t="s">
        <v>73</v>
      </c>
      <c r="H44" s="155" t="s">
        <v>68</v>
      </c>
      <c r="I44" s="155">
        <v>2023</v>
      </c>
      <c r="J44" s="155" t="s">
        <v>69</v>
      </c>
    </row>
    <row r="45" spans="1:10" ht="213" customHeight="1" x14ac:dyDescent="0.25">
      <c r="A45" s="153">
        <v>9</v>
      </c>
      <c r="B45" s="155" t="s">
        <v>62</v>
      </c>
      <c r="C45" s="227"/>
      <c r="D45" s="155" t="s">
        <v>886</v>
      </c>
      <c r="E45" s="155" t="s">
        <v>136</v>
      </c>
      <c r="F45" s="155" t="s">
        <v>76</v>
      </c>
      <c r="G45" s="155" t="s">
        <v>67</v>
      </c>
      <c r="H45" s="155" t="s">
        <v>95</v>
      </c>
      <c r="I45" s="155">
        <v>2023</v>
      </c>
      <c r="J45" s="155" t="s">
        <v>122</v>
      </c>
    </row>
    <row r="46" spans="1:10" ht="122.25" customHeight="1" x14ac:dyDescent="0.25">
      <c r="A46" s="153">
        <v>9</v>
      </c>
      <c r="B46" s="155" t="s">
        <v>82</v>
      </c>
      <c r="C46" s="226" t="s">
        <v>83</v>
      </c>
      <c r="D46" s="155" t="s">
        <v>84</v>
      </c>
      <c r="E46" s="155" t="s">
        <v>65</v>
      </c>
      <c r="F46" s="155" t="s">
        <v>66</v>
      </c>
      <c r="G46" s="155" t="s">
        <v>85</v>
      </c>
      <c r="H46" s="155" t="s">
        <v>68</v>
      </c>
      <c r="I46" s="155">
        <v>2023</v>
      </c>
      <c r="J46" s="155" t="s">
        <v>79</v>
      </c>
    </row>
    <row r="47" spans="1:10" ht="138.75" customHeight="1" x14ac:dyDescent="0.25">
      <c r="A47" s="153">
        <v>9</v>
      </c>
      <c r="B47" s="155" t="s">
        <v>82</v>
      </c>
      <c r="C47" s="226" t="s">
        <v>87</v>
      </c>
      <c r="D47" s="155" t="s">
        <v>88</v>
      </c>
      <c r="E47" s="155" t="s">
        <v>72</v>
      </c>
      <c r="F47" s="155" t="s">
        <v>66</v>
      </c>
      <c r="G47" s="155" t="s">
        <v>89</v>
      </c>
      <c r="H47" s="155" t="s">
        <v>68</v>
      </c>
      <c r="I47" s="155">
        <v>2024</v>
      </c>
      <c r="J47" s="155" t="s">
        <v>69</v>
      </c>
    </row>
    <row r="48" spans="1:10" ht="120" customHeight="1" x14ac:dyDescent="0.25">
      <c r="A48" s="153">
        <v>9</v>
      </c>
      <c r="B48" s="155" t="s">
        <v>82</v>
      </c>
      <c r="C48" s="226" t="s">
        <v>87</v>
      </c>
      <c r="D48" s="155" t="s">
        <v>90</v>
      </c>
      <c r="E48" s="155" t="s">
        <v>72</v>
      </c>
      <c r="F48" s="155" t="s">
        <v>66</v>
      </c>
      <c r="G48" s="155" t="s">
        <v>89</v>
      </c>
      <c r="H48" s="155" t="s">
        <v>68</v>
      </c>
      <c r="I48" s="155">
        <v>2025</v>
      </c>
      <c r="J48" s="155" t="s">
        <v>69</v>
      </c>
    </row>
    <row r="49" spans="1:10" ht="90.75" customHeight="1" x14ac:dyDescent="0.25">
      <c r="A49" s="153">
        <v>9</v>
      </c>
      <c r="B49" s="155" t="s">
        <v>82</v>
      </c>
      <c r="C49" s="225" t="s">
        <v>91</v>
      </c>
      <c r="D49" s="155" t="s">
        <v>92</v>
      </c>
      <c r="E49" s="155" t="s">
        <v>72</v>
      </c>
      <c r="F49" s="155" t="s">
        <v>66</v>
      </c>
      <c r="G49" s="155" t="s">
        <v>89</v>
      </c>
      <c r="H49" s="155" t="s">
        <v>93</v>
      </c>
      <c r="I49" s="155">
        <v>2023</v>
      </c>
      <c r="J49" s="155" t="s">
        <v>69</v>
      </c>
    </row>
    <row r="50" spans="1:10" ht="45" customHeight="1" x14ac:dyDescent="0.25">
      <c r="A50" s="185">
        <v>10</v>
      </c>
      <c r="B50" s="265" t="s">
        <v>21</v>
      </c>
      <c r="C50" s="265"/>
      <c r="D50" s="265"/>
      <c r="E50" s="265"/>
      <c r="F50" s="265"/>
      <c r="G50" s="265"/>
      <c r="H50" s="265"/>
      <c r="I50" s="265"/>
      <c r="J50" s="265"/>
    </row>
    <row r="51" spans="1:10" ht="87.75" customHeight="1" x14ac:dyDescent="0.25">
      <c r="A51" s="83">
        <v>10</v>
      </c>
      <c r="B51" s="17" t="s">
        <v>563</v>
      </c>
      <c r="C51" s="184" t="s">
        <v>564</v>
      </c>
      <c r="D51" s="184" t="s">
        <v>842</v>
      </c>
      <c r="E51" s="181" t="s">
        <v>65</v>
      </c>
      <c r="F51" s="181" t="s">
        <v>66</v>
      </c>
      <c r="G51" s="181" t="s">
        <v>447</v>
      </c>
      <c r="H51" s="181" t="s">
        <v>68</v>
      </c>
      <c r="I51" s="181">
        <v>2023</v>
      </c>
      <c r="J51" s="181" t="s">
        <v>79</v>
      </c>
    </row>
    <row r="52" spans="1:10" s="43" customFormat="1" ht="230.25" customHeight="1" x14ac:dyDescent="0.25">
      <c r="A52" s="83">
        <v>10</v>
      </c>
      <c r="B52" s="17" t="s">
        <v>563</v>
      </c>
      <c r="C52" s="17" t="s">
        <v>659</v>
      </c>
      <c r="D52" s="17" t="s">
        <v>843</v>
      </c>
      <c r="E52" s="13" t="s">
        <v>844</v>
      </c>
      <c r="F52" s="13" t="s">
        <v>66</v>
      </c>
      <c r="G52" s="13" t="s">
        <v>660</v>
      </c>
      <c r="H52" s="13" t="s">
        <v>93</v>
      </c>
      <c r="I52" s="13">
        <v>2023</v>
      </c>
      <c r="J52" s="13" t="s">
        <v>79</v>
      </c>
    </row>
    <row r="53" spans="1:10" s="43" customFormat="1" ht="90" customHeight="1" x14ac:dyDescent="0.25">
      <c r="A53" s="84"/>
      <c r="B53" s="17" t="s">
        <v>563</v>
      </c>
      <c r="C53" s="184" t="s">
        <v>661</v>
      </c>
      <c r="D53" s="184" t="s">
        <v>845</v>
      </c>
      <c r="E53" s="181" t="s">
        <v>136</v>
      </c>
      <c r="F53" s="181" t="s">
        <v>66</v>
      </c>
      <c r="G53" s="181" t="s">
        <v>447</v>
      </c>
      <c r="H53" s="181" t="s">
        <v>68</v>
      </c>
      <c r="I53" s="181">
        <v>2024</v>
      </c>
      <c r="J53" s="181" t="s">
        <v>74</v>
      </c>
    </row>
    <row r="54" spans="1:10" ht="113.25" customHeight="1" x14ac:dyDescent="0.25">
      <c r="A54" s="84">
        <v>10</v>
      </c>
      <c r="B54" s="186" t="s">
        <v>563</v>
      </c>
      <c r="C54" s="22" t="s">
        <v>846</v>
      </c>
      <c r="D54" s="22" t="s">
        <v>847</v>
      </c>
      <c r="E54" s="21" t="s">
        <v>136</v>
      </c>
      <c r="F54" s="21" t="s">
        <v>66</v>
      </c>
      <c r="G54" s="21" t="s">
        <v>447</v>
      </c>
      <c r="H54" s="21" t="s">
        <v>93</v>
      </c>
      <c r="I54" s="21">
        <v>2023</v>
      </c>
      <c r="J54" s="21" t="s">
        <v>69</v>
      </c>
    </row>
    <row r="55" spans="1:10" s="43" customFormat="1" ht="163.5" customHeight="1" x14ac:dyDescent="0.25">
      <c r="A55" s="40">
        <v>10</v>
      </c>
      <c r="B55" s="40" t="s">
        <v>662</v>
      </c>
      <c r="C55" s="40" t="s">
        <v>663</v>
      </c>
      <c r="D55" s="40" t="s">
        <v>848</v>
      </c>
      <c r="E55" s="40" t="s">
        <v>65</v>
      </c>
      <c r="F55" s="40" t="s">
        <v>76</v>
      </c>
      <c r="G55" s="40" t="s">
        <v>664</v>
      </c>
      <c r="H55" s="40" t="s">
        <v>68</v>
      </c>
      <c r="I55" s="40">
        <v>2023</v>
      </c>
      <c r="J55" s="40" t="s">
        <v>79</v>
      </c>
    </row>
    <row r="56" spans="1:10" s="43" customFormat="1" ht="153.75" customHeight="1" x14ac:dyDescent="0.25">
      <c r="A56" s="40">
        <v>10</v>
      </c>
      <c r="B56" s="40" t="s">
        <v>662</v>
      </c>
      <c r="C56" s="184" t="s">
        <v>665</v>
      </c>
      <c r="D56" s="184" t="s">
        <v>849</v>
      </c>
      <c r="E56" s="181" t="s">
        <v>136</v>
      </c>
      <c r="F56" s="181" t="s">
        <v>66</v>
      </c>
      <c r="G56" s="181" t="s">
        <v>666</v>
      </c>
      <c r="H56" s="181" t="s">
        <v>68</v>
      </c>
      <c r="I56" s="181">
        <v>2024</v>
      </c>
      <c r="J56" s="181" t="s">
        <v>69</v>
      </c>
    </row>
    <row r="57" spans="1:10" s="43" customFormat="1" ht="88.5" customHeight="1" x14ac:dyDescent="0.25">
      <c r="A57" s="40">
        <v>10</v>
      </c>
      <c r="B57" s="40" t="s">
        <v>662</v>
      </c>
      <c r="C57" s="184" t="s">
        <v>850</v>
      </c>
      <c r="D57" s="184" t="s">
        <v>851</v>
      </c>
      <c r="E57" s="181" t="s">
        <v>136</v>
      </c>
      <c r="F57" s="181" t="s">
        <v>76</v>
      </c>
      <c r="G57" s="182" t="s">
        <v>667</v>
      </c>
      <c r="H57" s="21" t="s">
        <v>93</v>
      </c>
      <c r="I57" s="182">
        <v>2024</v>
      </c>
      <c r="J57" s="182" t="s">
        <v>69</v>
      </c>
    </row>
    <row r="58" spans="1:10" s="43" customFormat="1" ht="155.25" customHeight="1" x14ac:dyDescent="0.25">
      <c r="A58" s="40">
        <v>10</v>
      </c>
      <c r="B58" s="40" t="s">
        <v>662</v>
      </c>
      <c r="C58" s="184" t="s">
        <v>668</v>
      </c>
      <c r="D58" s="184" t="s">
        <v>852</v>
      </c>
      <c r="E58" s="181" t="s">
        <v>136</v>
      </c>
      <c r="F58" s="181" t="s">
        <v>66</v>
      </c>
      <c r="G58" s="182" t="s">
        <v>667</v>
      </c>
      <c r="H58" s="21" t="s">
        <v>93</v>
      </c>
      <c r="I58" s="182">
        <v>2025</v>
      </c>
      <c r="J58" s="182" t="s">
        <v>69</v>
      </c>
    </row>
    <row r="59" spans="1:10" ht="99.75" customHeight="1" x14ac:dyDescent="0.25">
      <c r="A59" s="40">
        <v>10</v>
      </c>
      <c r="B59" s="40" t="s">
        <v>662</v>
      </c>
      <c r="C59" s="40" t="s">
        <v>669</v>
      </c>
      <c r="D59" s="40" t="s">
        <v>853</v>
      </c>
      <c r="E59" s="40" t="s">
        <v>405</v>
      </c>
      <c r="F59" s="40" t="s">
        <v>235</v>
      </c>
      <c r="G59" s="40" t="s">
        <v>670</v>
      </c>
      <c r="H59" s="21" t="s">
        <v>93</v>
      </c>
      <c r="I59" s="40">
        <v>2023</v>
      </c>
      <c r="J59" s="40" t="s">
        <v>122</v>
      </c>
    </row>
    <row r="60" spans="1:10" s="43" customFormat="1" ht="102.75" customHeight="1" x14ac:dyDescent="0.25">
      <c r="A60" s="40">
        <v>10</v>
      </c>
      <c r="B60" s="40" t="s">
        <v>662</v>
      </c>
      <c r="C60" s="40" t="s">
        <v>671</v>
      </c>
      <c r="D60" s="40" t="s">
        <v>854</v>
      </c>
      <c r="E60" s="40" t="s">
        <v>65</v>
      </c>
      <c r="F60" s="40" t="s">
        <v>66</v>
      </c>
      <c r="G60" s="40" t="s">
        <v>670</v>
      </c>
      <c r="H60" s="40" t="s">
        <v>68</v>
      </c>
      <c r="I60" s="40">
        <v>2023</v>
      </c>
      <c r="J60" s="40" t="s">
        <v>122</v>
      </c>
    </row>
    <row r="61" spans="1:10" s="43" customFormat="1" ht="71.25" customHeight="1" x14ac:dyDescent="0.25">
      <c r="A61" s="40">
        <v>10</v>
      </c>
      <c r="B61" s="40" t="s">
        <v>662</v>
      </c>
      <c r="C61" s="40" t="s">
        <v>672</v>
      </c>
      <c r="D61" s="40" t="s">
        <v>854</v>
      </c>
      <c r="E61" s="40" t="s">
        <v>405</v>
      </c>
      <c r="F61" s="40" t="s">
        <v>235</v>
      </c>
      <c r="G61" s="40" t="s">
        <v>670</v>
      </c>
      <c r="H61" s="21" t="s">
        <v>93</v>
      </c>
      <c r="I61" s="40">
        <v>2025</v>
      </c>
      <c r="J61" s="40" t="s">
        <v>69</v>
      </c>
    </row>
    <row r="62" spans="1:10" s="43" customFormat="1" ht="57.75" customHeight="1" x14ac:dyDescent="0.25">
      <c r="A62" s="40">
        <v>10</v>
      </c>
      <c r="B62" s="40" t="s">
        <v>662</v>
      </c>
      <c r="C62" s="40" t="s">
        <v>673</v>
      </c>
      <c r="D62" s="40" t="s">
        <v>855</v>
      </c>
      <c r="E62" s="40" t="s">
        <v>65</v>
      </c>
      <c r="F62" s="40" t="s">
        <v>66</v>
      </c>
      <c r="G62" s="40" t="s">
        <v>447</v>
      </c>
      <c r="H62" s="40" t="s">
        <v>68</v>
      </c>
      <c r="I62" s="40">
        <v>2024</v>
      </c>
      <c r="J62" s="40" t="s">
        <v>122</v>
      </c>
    </row>
    <row r="63" spans="1:10" s="43" customFormat="1" ht="108" customHeight="1" x14ac:dyDescent="0.25">
      <c r="A63" s="40">
        <v>10</v>
      </c>
      <c r="B63" s="40" t="s">
        <v>566</v>
      </c>
      <c r="C63" s="40" t="s">
        <v>567</v>
      </c>
      <c r="D63" s="40" t="s">
        <v>856</v>
      </c>
      <c r="E63" s="40" t="s">
        <v>65</v>
      </c>
      <c r="F63" s="40" t="s">
        <v>66</v>
      </c>
      <c r="G63" s="40" t="s">
        <v>857</v>
      </c>
      <c r="H63" s="40" t="s">
        <v>68</v>
      </c>
      <c r="I63" s="40">
        <v>2023</v>
      </c>
      <c r="J63" s="40" t="s">
        <v>122</v>
      </c>
    </row>
    <row r="64" spans="1:10" ht="45" customHeight="1" x14ac:dyDescent="0.25">
      <c r="A64" s="78">
        <v>11</v>
      </c>
      <c r="B64" s="268" t="s">
        <v>22</v>
      </c>
      <c r="C64" s="268"/>
      <c r="D64" s="268"/>
      <c r="E64" s="268"/>
      <c r="F64" s="268"/>
      <c r="G64" s="268"/>
      <c r="H64" s="268"/>
      <c r="I64" s="268"/>
      <c r="J64" s="268"/>
    </row>
    <row r="65" spans="1:10" s="18" customFormat="1" ht="139.5" customHeight="1" x14ac:dyDescent="0.25">
      <c r="A65" s="158">
        <v>11</v>
      </c>
      <c r="B65" s="158" t="s">
        <v>394</v>
      </c>
      <c r="C65" s="158" t="s">
        <v>395</v>
      </c>
      <c r="D65" s="12" t="s">
        <v>396</v>
      </c>
      <c r="E65" s="158" t="s">
        <v>227</v>
      </c>
      <c r="F65" s="158" t="s">
        <v>66</v>
      </c>
      <c r="G65" s="158" t="s">
        <v>228</v>
      </c>
      <c r="H65" s="158" t="s">
        <v>68</v>
      </c>
      <c r="I65" s="158">
        <v>2023</v>
      </c>
      <c r="J65" s="158" t="s">
        <v>74</v>
      </c>
    </row>
    <row r="66" spans="1:10" s="18" customFormat="1" ht="195.75" customHeight="1" x14ac:dyDescent="0.25">
      <c r="A66" s="158">
        <v>11</v>
      </c>
      <c r="B66" s="158" t="s">
        <v>394</v>
      </c>
      <c r="C66" s="158" t="s">
        <v>397</v>
      </c>
      <c r="D66" s="12" t="s">
        <v>398</v>
      </c>
      <c r="E66" s="158" t="s">
        <v>227</v>
      </c>
      <c r="F66" s="158" t="s">
        <v>66</v>
      </c>
      <c r="G66" s="158" t="s">
        <v>228</v>
      </c>
      <c r="H66" s="158" t="s">
        <v>68</v>
      </c>
      <c r="I66" s="158">
        <v>2024</v>
      </c>
      <c r="J66" s="158" t="s">
        <v>69</v>
      </c>
    </row>
    <row r="67" spans="1:10" s="18" customFormat="1" ht="111.75" customHeight="1" x14ac:dyDescent="0.25">
      <c r="A67" s="158">
        <v>11</v>
      </c>
      <c r="B67" s="158" t="s">
        <v>394</v>
      </c>
      <c r="C67" s="156" t="s">
        <v>399</v>
      </c>
      <c r="D67" s="12" t="s">
        <v>400</v>
      </c>
      <c r="E67" s="158" t="s">
        <v>115</v>
      </c>
      <c r="F67" s="158" t="s">
        <v>66</v>
      </c>
      <c r="G67" s="158" t="s">
        <v>228</v>
      </c>
      <c r="H67" s="158" t="s">
        <v>68</v>
      </c>
      <c r="I67" s="158">
        <v>2025</v>
      </c>
      <c r="J67" s="158" t="s">
        <v>69</v>
      </c>
    </row>
    <row r="68" spans="1:10" s="18" customFormat="1" ht="105.75" customHeight="1" x14ac:dyDescent="0.25">
      <c r="A68" s="158">
        <v>11</v>
      </c>
      <c r="B68" s="158" t="s">
        <v>394</v>
      </c>
      <c r="C68" s="156" t="s">
        <v>399</v>
      </c>
      <c r="D68" s="12" t="s">
        <v>401</v>
      </c>
      <c r="E68" s="158" t="s">
        <v>227</v>
      </c>
      <c r="F68" s="158" t="s">
        <v>66</v>
      </c>
      <c r="G68" s="158" t="s">
        <v>228</v>
      </c>
      <c r="H68" s="158" t="s">
        <v>68</v>
      </c>
      <c r="I68" s="158">
        <v>2025</v>
      </c>
      <c r="J68" s="158" t="s">
        <v>69</v>
      </c>
    </row>
    <row r="69" spans="1:10" s="18" customFormat="1" ht="69.95" customHeight="1" x14ac:dyDescent="0.25">
      <c r="A69" s="155">
        <v>11</v>
      </c>
      <c r="B69" s="155" t="s">
        <v>402</v>
      </c>
      <c r="C69" s="155" t="s">
        <v>403</v>
      </c>
      <c r="D69" s="37" t="s">
        <v>404</v>
      </c>
      <c r="E69" s="155" t="s">
        <v>405</v>
      </c>
      <c r="F69" s="155" t="s">
        <v>157</v>
      </c>
      <c r="G69" s="155" t="s">
        <v>228</v>
      </c>
      <c r="H69" s="155" t="s">
        <v>68</v>
      </c>
      <c r="I69" s="155">
        <v>2024</v>
      </c>
      <c r="J69" s="155" t="s">
        <v>69</v>
      </c>
    </row>
    <row r="70" spans="1:10" s="18" customFormat="1" ht="69.95" customHeight="1" x14ac:dyDescent="0.25">
      <c r="A70" s="155">
        <v>11</v>
      </c>
      <c r="B70" s="155" t="s">
        <v>402</v>
      </c>
      <c r="C70" s="155" t="s">
        <v>403</v>
      </c>
      <c r="D70" s="37" t="s">
        <v>406</v>
      </c>
      <c r="E70" s="155" t="s">
        <v>136</v>
      </c>
      <c r="F70" s="155" t="s">
        <v>157</v>
      </c>
      <c r="G70" s="155" t="s">
        <v>228</v>
      </c>
      <c r="H70" s="155" t="s">
        <v>68</v>
      </c>
      <c r="I70" s="155">
        <v>2025</v>
      </c>
      <c r="J70" s="155" t="s">
        <v>69</v>
      </c>
    </row>
    <row r="71" spans="1:10" ht="45" customHeight="1" x14ac:dyDescent="0.25">
      <c r="A71" s="76">
        <v>12</v>
      </c>
      <c r="B71" s="263" t="s">
        <v>23</v>
      </c>
      <c r="C71" s="263"/>
      <c r="D71" s="263"/>
      <c r="E71" s="263"/>
      <c r="F71" s="263"/>
      <c r="G71" s="263"/>
      <c r="H71" s="263"/>
      <c r="I71" s="263"/>
      <c r="J71" s="263"/>
    </row>
    <row r="72" spans="1:10" ht="129" customHeight="1" x14ac:dyDescent="0.25">
      <c r="A72" s="26">
        <v>12</v>
      </c>
      <c r="B72" s="12" t="s">
        <v>333</v>
      </c>
      <c r="C72" s="17" t="s">
        <v>334</v>
      </c>
      <c r="D72" s="17" t="s">
        <v>335</v>
      </c>
      <c r="E72" s="13" t="s">
        <v>65</v>
      </c>
      <c r="F72" s="12" t="s">
        <v>66</v>
      </c>
      <c r="G72" s="12" t="s">
        <v>228</v>
      </c>
      <c r="H72" s="12" t="s">
        <v>68</v>
      </c>
      <c r="I72" s="85">
        <v>2024</v>
      </c>
      <c r="J72" s="26" t="s">
        <v>122</v>
      </c>
    </row>
    <row r="73" spans="1:10" ht="409.6" customHeight="1" x14ac:dyDescent="0.25">
      <c r="A73" s="12">
        <v>12</v>
      </c>
      <c r="B73" s="17" t="s">
        <v>23</v>
      </c>
      <c r="C73" s="86" t="s">
        <v>336</v>
      </c>
      <c r="D73" s="17" t="s">
        <v>337</v>
      </c>
      <c r="E73" s="17" t="s">
        <v>65</v>
      </c>
      <c r="F73" s="12" t="s">
        <v>66</v>
      </c>
      <c r="G73" s="12" t="s">
        <v>228</v>
      </c>
      <c r="H73" s="12" t="s">
        <v>68</v>
      </c>
      <c r="I73" s="12">
        <v>2024</v>
      </c>
      <c r="J73" s="12" t="s">
        <v>122</v>
      </c>
    </row>
    <row r="74" spans="1:10" s="18" customFormat="1" ht="225.75" customHeight="1" x14ac:dyDescent="0.25">
      <c r="A74" s="26">
        <v>12</v>
      </c>
      <c r="B74" s="87" t="s">
        <v>338</v>
      </c>
      <c r="C74" s="17" t="s">
        <v>339</v>
      </c>
      <c r="D74" s="17" t="s">
        <v>340</v>
      </c>
      <c r="E74" s="17" t="s">
        <v>227</v>
      </c>
      <c r="F74" s="12" t="s">
        <v>66</v>
      </c>
      <c r="G74" s="12" t="s">
        <v>228</v>
      </c>
      <c r="H74" s="12" t="s">
        <v>68</v>
      </c>
      <c r="I74" s="12">
        <v>2023</v>
      </c>
      <c r="J74" s="26" t="s">
        <v>69</v>
      </c>
    </row>
    <row r="75" spans="1:10" s="18" customFormat="1" ht="149.25" customHeight="1" x14ac:dyDescent="0.25">
      <c r="A75" s="12">
        <v>12</v>
      </c>
      <c r="B75" s="87" t="s">
        <v>341</v>
      </c>
      <c r="C75" s="88" t="s">
        <v>342</v>
      </c>
      <c r="D75" s="17" t="s">
        <v>343</v>
      </c>
      <c r="E75" s="82" t="s">
        <v>227</v>
      </c>
      <c r="F75" s="79" t="s">
        <v>66</v>
      </c>
      <c r="G75" s="79" t="s">
        <v>228</v>
      </c>
      <c r="H75" s="79" t="s">
        <v>68</v>
      </c>
      <c r="I75" s="79">
        <v>2024</v>
      </c>
      <c r="J75" s="79" t="s">
        <v>79</v>
      </c>
    </row>
    <row r="76" spans="1:10" s="18" customFormat="1" ht="165" customHeight="1" x14ac:dyDescent="0.25">
      <c r="A76" s="79">
        <v>12</v>
      </c>
      <c r="B76" s="74" t="s">
        <v>344</v>
      </c>
      <c r="C76" s="89" t="s">
        <v>345</v>
      </c>
      <c r="D76" s="82" t="s">
        <v>346</v>
      </c>
      <c r="E76" s="82" t="s">
        <v>227</v>
      </c>
      <c r="F76" s="79" t="s">
        <v>66</v>
      </c>
      <c r="G76" s="79" t="s">
        <v>228</v>
      </c>
      <c r="H76" s="79" t="s">
        <v>68</v>
      </c>
      <c r="I76" s="79">
        <v>2024</v>
      </c>
      <c r="J76" s="79" t="s">
        <v>74</v>
      </c>
    </row>
    <row r="77" spans="1:10" s="18" customFormat="1" ht="178.5" customHeight="1" x14ac:dyDescent="0.25">
      <c r="A77" s="12">
        <v>12</v>
      </c>
      <c r="B77" s="12" t="s">
        <v>347</v>
      </c>
      <c r="C77" s="12" t="s">
        <v>822</v>
      </c>
      <c r="D77" s="17" t="s">
        <v>348</v>
      </c>
      <c r="E77" s="17" t="s">
        <v>227</v>
      </c>
      <c r="F77" s="12" t="s">
        <v>66</v>
      </c>
      <c r="G77" s="12" t="s">
        <v>228</v>
      </c>
      <c r="H77" s="12" t="s">
        <v>68</v>
      </c>
      <c r="I77" s="12">
        <v>2025</v>
      </c>
      <c r="J77" s="12" t="s">
        <v>74</v>
      </c>
    </row>
    <row r="78" spans="1:10" s="18" customFormat="1" ht="152.25" customHeight="1" x14ac:dyDescent="0.25">
      <c r="A78" s="12">
        <v>12</v>
      </c>
      <c r="B78" s="12" t="s">
        <v>347</v>
      </c>
      <c r="C78" s="12" t="s">
        <v>823</v>
      </c>
      <c r="D78" s="17" t="s">
        <v>349</v>
      </c>
      <c r="E78" s="17" t="s">
        <v>227</v>
      </c>
      <c r="F78" s="12" t="s">
        <v>66</v>
      </c>
      <c r="G78" s="12" t="s">
        <v>228</v>
      </c>
      <c r="H78" s="12" t="s">
        <v>68</v>
      </c>
      <c r="I78" s="12">
        <v>2025</v>
      </c>
      <c r="J78" s="12" t="s">
        <v>69</v>
      </c>
    </row>
    <row r="79" spans="1:10" s="18" customFormat="1" ht="90.75" customHeight="1" x14ac:dyDescent="0.25">
      <c r="A79" s="6">
        <v>12</v>
      </c>
      <c r="B79" s="87" t="s">
        <v>350</v>
      </c>
      <c r="C79" s="12" t="s">
        <v>351</v>
      </c>
      <c r="D79" s="12" t="s">
        <v>352</v>
      </c>
      <c r="E79" s="6" t="s">
        <v>115</v>
      </c>
      <c r="F79" s="12" t="s">
        <v>66</v>
      </c>
      <c r="G79" s="12" t="s">
        <v>228</v>
      </c>
      <c r="H79" s="12" t="s">
        <v>68</v>
      </c>
      <c r="I79" s="85">
        <v>2023</v>
      </c>
      <c r="J79" s="6" t="s">
        <v>74</v>
      </c>
    </row>
    <row r="80" spans="1:10" s="18" customFormat="1" ht="138.75" customHeight="1" x14ac:dyDescent="0.25">
      <c r="A80" s="6">
        <v>12</v>
      </c>
      <c r="B80" s="87" t="s">
        <v>350</v>
      </c>
      <c r="C80" s="12" t="s">
        <v>353</v>
      </c>
      <c r="D80" s="12" t="s">
        <v>354</v>
      </c>
      <c r="E80" s="6" t="s">
        <v>115</v>
      </c>
      <c r="F80" s="12" t="s">
        <v>66</v>
      </c>
      <c r="G80" s="12" t="s">
        <v>228</v>
      </c>
      <c r="H80" s="12" t="s">
        <v>68</v>
      </c>
      <c r="I80" s="85">
        <v>2023</v>
      </c>
      <c r="J80" s="6" t="s">
        <v>69</v>
      </c>
    </row>
    <row r="81" spans="1:10" s="18" customFormat="1" ht="129" customHeight="1" x14ac:dyDescent="0.25">
      <c r="A81" s="6">
        <v>12</v>
      </c>
      <c r="B81" s="81" t="s">
        <v>355</v>
      </c>
      <c r="C81" s="12" t="s">
        <v>356</v>
      </c>
      <c r="D81" s="12" t="s">
        <v>357</v>
      </c>
      <c r="E81" s="6" t="s">
        <v>115</v>
      </c>
      <c r="F81" s="6" t="s">
        <v>66</v>
      </c>
      <c r="G81" s="6" t="s">
        <v>228</v>
      </c>
      <c r="H81" s="6" t="s">
        <v>68</v>
      </c>
      <c r="I81" s="85">
        <v>2024</v>
      </c>
      <c r="J81" s="6" t="s">
        <v>74</v>
      </c>
    </row>
    <row r="82" spans="1:10" s="18" customFormat="1" ht="91.5" customHeight="1" x14ac:dyDescent="0.25">
      <c r="A82" s="6">
        <v>12</v>
      </c>
      <c r="B82" s="81" t="s">
        <v>358</v>
      </c>
      <c r="C82" s="12" t="s">
        <v>359</v>
      </c>
      <c r="D82" s="12" t="s">
        <v>360</v>
      </c>
      <c r="E82" s="6" t="s">
        <v>115</v>
      </c>
      <c r="F82" s="6" t="s">
        <v>66</v>
      </c>
      <c r="G82" s="6" t="s">
        <v>228</v>
      </c>
      <c r="H82" s="6" t="s">
        <v>68</v>
      </c>
      <c r="I82" s="85">
        <v>2024</v>
      </c>
      <c r="J82" s="6" t="s">
        <v>69</v>
      </c>
    </row>
    <row r="83" spans="1:10" s="18" customFormat="1" ht="132" customHeight="1" x14ac:dyDescent="0.25">
      <c r="A83" s="6">
        <v>12</v>
      </c>
      <c r="B83" s="81" t="s">
        <v>361</v>
      </c>
      <c r="C83" s="12" t="s">
        <v>362</v>
      </c>
      <c r="D83" s="12" t="s">
        <v>363</v>
      </c>
      <c r="E83" s="6" t="s">
        <v>115</v>
      </c>
      <c r="F83" s="6" t="s">
        <v>66</v>
      </c>
      <c r="G83" s="6" t="s">
        <v>228</v>
      </c>
      <c r="H83" s="6" t="s">
        <v>68</v>
      </c>
      <c r="I83" s="85">
        <v>2025</v>
      </c>
      <c r="J83" s="6" t="s">
        <v>69</v>
      </c>
    </row>
    <row r="84" spans="1:10" s="18" customFormat="1" ht="117.75" customHeight="1" x14ac:dyDescent="0.25">
      <c r="A84" s="6">
        <v>12</v>
      </c>
      <c r="B84" s="12" t="s">
        <v>364</v>
      </c>
      <c r="C84" s="12" t="s">
        <v>365</v>
      </c>
      <c r="D84" s="12" t="s">
        <v>366</v>
      </c>
      <c r="E84" s="12" t="s">
        <v>115</v>
      </c>
      <c r="F84" s="79" t="s">
        <v>66</v>
      </c>
      <c r="G84" s="12" t="s">
        <v>228</v>
      </c>
      <c r="H84" s="12" t="s">
        <v>68</v>
      </c>
      <c r="I84" s="12">
        <v>2023</v>
      </c>
      <c r="J84" s="12" t="s">
        <v>74</v>
      </c>
    </row>
    <row r="85" spans="1:10" s="18" customFormat="1" ht="94.5" customHeight="1" x14ac:dyDescent="0.25">
      <c r="A85" s="12">
        <v>12</v>
      </c>
      <c r="B85" s="12" t="s">
        <v>364</v>
      </c>
      <c r="C85" s="12" t="s">
        <v>367</v>
      </c>
      <c r="D85" s="12" t="s">
        <v>368</v>
      </c>
      <c r="E85" s="12" t="s">
        <v>115</v>
      </c>
      <c r="F85" s="79" t="s">
        <v>66</v>
      </c>
      <c r="G85" s="12" t="s">
        <v>228</v>
      </c>
      <c r="H85" s="12" t="s">
        <v>68</v>
      </c>
      <c r="I85" s="12">
        <v>2023</v>
      </c>
      <c r="J85" s="12" t="s">
        <v>69</v>
      </c>
    </row>
    <row r="86" spans="1:10" s="18" customFormat="1" ht="110.25" customHeight="1" x14ac:dyDescent="0.25">
      <c r="A86" s="12">
        <v>12</v>
      </c>
      <c r="B86" s="12" t="s">
        <v>364</v>
      </c>
      <c r="C86" s="12" t="s">
        <v>369</v>
      </c>
      <c r="D86" s="12" t="s">
        <v>370</v>
      </c>
      <c r="E86" s="12" t="s">
        <v>115</v>
      </c>
      <c r="F86" s="79" t="s">
        <v>66</v>
      </c>
      <c r="G86" s="12" t="s">
        <v>228</v>
      </c>
      <c r="H86" s="12" t="s">
        <v>68</v>
      </c>
      <c r="I86" s="12">
        <v>2024</v>
      </c>
      <c r="J86" s="12" t="s">
        <v>74</v>
      </c>
    </row>
    <row r="87" spans="1:10" s="18" customFormat="1" ht="157.5" customHeight="1" x14ac:dyDescent="0.25">
      <c r="A87" s="12">
        <v>12</v>
      </c>
      <c r="B87" s="12" t="s">
        <v>371</v>
      </c>
      <c r="C87" s="100" t="s">
        <v>372</v>
      </c>
      <c r="D87" s="12" t="s">
        <v>373</v>
      </c>
      <c r="E87" s="12" t="s">
        <v>115</v>
      </c>
      <c r="F87" s="79" t="s">
        <v>66</v>
      </c>
      <c r="G87" s="12" t="s">
        <v>228</v>
      </c>
      <c r="H87" s="12" t="s">
        <v>68</v>
      </c>
      <c r="I87" s="12">
        <v>2024</v>
      </c>
      <c r="J87" s="12" t="s">
        <v>69</v>
      </c>
    </row>
    <row r="88" spans="1:10" s="18" customFormat="1" ht="111" customHeight="1" x14ac:dyDescent="0.25">
      <c r="A88" s="12">
        <v>12</v>
      </c>
      <c r="B88" s="12" t="s">
        <v>374</v>
      </c>
      <c r="C88" s="12" t="s">
        <v>375</v>
      </c>
      <c r="D88" s="12" t="s">
        <v>376</v>
      </c>
      <c r="E88" s="12" t="s">
        <v>115</v>
      </c>
      <c r="F88" s="12" t="s">
        <v>66</v>
      </c>
      <c r="G88" s="12" t="s">
        <v>228</v>
      </c>
      <c r="H88" s="12" t="s">
        <v>68</v>
      </c>
      <c r="I88" s="12">
        <v>2025</v>
      </c>
      <c r="J88" s="12" t="s">
        <v>69</v>
      </c>
    </row>
    <row r="89" spans="1:10" ht="150.75" customHeight="1" x14ac:dyDescent="0.25">
      <c r="A89" s="66">
        <v>12</v>
      </c>
      <c r="B89" s="66" t="s">
        <v>377</v>
      </c>
      <c r="C89" s="91" t="s">
        <v>378</v>
      </c>
      <c r="D89" s="28" t="s">
        <v>379</v>
      </c>
      <c r="E89" s="90" t="s">
        <v>111</v>
      </c>
      <c r="F89" s="90" t="s">
        <v>66</v>
      </c>
      <c r="G89" s="66" t="s">
        <v>228</v>
      </c>
      <c r="H89" s="90" t="s">
        <v>68</v>
      </c>
      <c r="I89" s="66">
        <v>2023</v>
      </c>
      <c r="J89" s="66" t="s">
        <v>69</v>
      </c>
    </row>
    <row r="90" spans="1:10" ht="177.75" customHeight="1" x14ac:dyDescent="0.25">
      <c r="A90" s="79">
        <v>12</v>
      </c>
      <c r="B90" s="91" t="s">
        <v>377</v>
      </c>
      <c r="C90" s="12" t="s">
        <v>380</v>
      </c>
      <c r="D90" s="12" t="s">
        <v>381</v>
      </c>
      <c r="E90" s="12" t="s">
        <v>65</v>
      </c>
      <c r="F90" s="12" t="s">
        <v>66</v>
      </c>
      <c r="G90" s="12" t="s">
        <v>228</v>
      </c>
      <c r="H90" s="12" t="s">
        <v>68</v>
      </c>
      <c r="I90" s="12">
        <v>2024</v>
      </c>
      <c r="J90" s="12" t="s">
        <v>122</v>
      </c>
    </row>
    <row r="91" spans="1:10" ht="83.25" customHeight="1" x14ac:dyDescent="0.25">
      <c r="A91" s="12">
        <v>12</v>
      </c>
      <c r="B91" s="12" t="s">
        <v>377</v>
      </c>
      <c r="C91" s="79" t="s">
        <v>382</v>
      </c>
      <c r="D91" s="17" t="s">
        <v>383</v>
      </c>
      <c r="E91" s="12" t="s">
        <v>115</v>
      </c>
      <c r="F91" s="79" t="s">
        <v>66</v>
      </c>
      <c r="G91" s="12" t="s">
        <v>228</v>
      </c>
      <c r="H91" s="12" t="s">
        <v>68</v>
      </c>
      <c r="I91" s="12">
        <v>2023</v>
      </c>
      <c r="J91" s="12" t="s">
        <v>69</v>
      </c>
    </row>
    <row r="92" spans="1:10" ht="87.75" customHeight="1" x14ac:dyDescent="0.25">
      <c r="A92" s="12">
        <v>12</v>
      </c>
      <c r="B92" s="12" t="s">
        <v>377</v>
      </c>
      <c r="C92" s="17" t="s">
        <v>384</v>
      </c>
      <c r="D92" s="17" t="s">
        <v>385</v>
      </c>
      <c r="E92" s="12" t="s">
        <v>115</v>
      </c>
      <c r="F92" s="12" t="s">
        <v>66</v>
      </c>
      <c r="G92" s="12" t="s">
        <v>228</v>
      </c>
      <c r="H92" s="12" t="s">
        <v>68</v>
      </c>
      <c r="I92" s="12">
        <v>2024</v>
      </c>
      <c r="J92" s="12" t="s">
        <v>69</v>
      </c>
    </row>
    <row r="93" spans="1:10" s="18" customFormat="1" ht="84" customHeight="1" x14ac:dyDescent="0.25">
      <c r="A93" s="12">
        <v>12</v>
      </c>
      <c r="B93" s="12" t="s">
        <v>377</v>
      </c>
      <c r="C93" s="12" t="s">
        <v>386</v>
      </c>
      <c r="D93" s="12" t="s">
        <v>387</v>
      </c>
      <c r="E93" s="12" t="s">
        <v>115</v>
      </c>
      <c r="F93" s="12" t="s">
        <v>66</v>
      </c>
      <c r="G93" s="12" t="s">
        <v>228</v>
      </c>
      <c r="H93" s="12" t="s">
        <v>68</v>
      </c>
      <c r="I93" s="85">
        <v>2024</v>
      </c>
      <c r="J93" s="12" t="s">
        <v>69</v>
      </c>
    </row>
    <row r="94" spans="1:10" s="18" customFormat="1" ht="130.5" customHeight="1" x14ac:dyDescent="0.25">
      <c r="A94" s="12">
        <v>12</v>
      </c>
      <c r="B94" s="12"/>
      <c r="C94" s="17" t="s">
        <v>388</v>
      </c>
      <c r="D94" s="12" t="s">
        <v>389</v>
      </c>
      <c r="E94" s="12" t="s">
        <v>115</v>
      </c>
      <c r="F94" s="12" t="s">
        <v>66</v>
      </c>
      <c r="G94" s="12" t="s">
        <v>228</v>
      </c>
      <c r="H94" s="12" t="s">
        <v>68</v>
      </c>
      <c r="I94" s="12">
        <v>2025</v>
      </c>
      <c r="J94" s="12" t="s">
        <v>69</v>
      </c>
    </row>
    <row r="95" spans="1:10" s="18" customFormat="1" ht="144.75" customHeight="1" x14ac:dyDescent="0.25">
      <c r="A95" s="12">
        <v>12</v>
      </c>
      <c r="B95" s="12" t="s">
        <v>377</v>
      </c>
      <c r="C95" s="17" t="s">
        <v>390</v>
      </c>
      <c r="D95" s="12" t="s">
        <v>391</v>
      </c>
      <c r="E95" s="12" t="s">
        <v>227</v>
      </c>
      <c r="F95" s="12" t="s">
        <v>66</v>
      </c>
      <c r="G95" s="12" t="s">
        <v>228</v>
      </c>
      <c r="H95" s="12" t="s">
        <v>68</v>
      </c>
      <c r="I95" s="12">
        <v>2025</v>
      </c>
      <c r="J95" s="12" t="s">
        <v>69</v>
      </c>
    </row>
    <row r="96" spans="1:10" s="43" customFormat="1" ht="85.5" customHeight="1" x14ac:dyDescent="0.25">
      <c r="A96" s="155">
        <v>12</v>
      </c>
      <c r="B96" s="37" t="s">
        <v>23</v>
      </c>
      <c r="C96" s="37"/>
      <c r="D96" s="155" t="s">
        <v>824</v>
      </c>
      <c r="E96" s="155" t="s">
        <v>136</v>
      </c>
      <c r="F96" s="155" t="s">
        <v>76</v>
      </c>
      <c r="G96" s="155" t="s">
        <v>228</v>
      </c>
      <c r="H96" s="155"/>
      <c r="I96" s="155">
        <v>2023</v>
      </c>
      <c r="J96" s="155" t="s">
        <v>79</v>
      </c>
    </row>
    <row r="97" spans="1:10" ht="45" customHeight="1" x14ac:dyDescent="0.25">
      <c r="A97" s="76">
        <v>13</v>
      </c>
      <c r="B97" s="257" t="s">
        <v>24</v>
      </c>
      <c r="C97" s="257"/>
      <c r="D97" s="257"/>
      <c r="E97" s="257"/>
      <c r="F97" s="257"/>
      <c r="G97" s="257"/>
      <c r="H97" s="257"/>
      <c r="I97" s="257"/>
      <c r="J97" s="257"/>
    </row>
    <row r="98" spans="1:10" ht="78" customHeight="1" x14ac:dyDescent="0.25">
      <c r="A98" s="12">
        <v>13</v>
      </c>
      <c r="B98" s="22"/>
      <c r="C98" s="12" t="s">
        <v>409</v>
      </c>
      <c r="D98" s="12" t="s">
        <v>410</v>
      </c>
      <c r="E98" s="12" t="s">
        <v>136</v>
      </c>
      <c r="F98" s="12" t="s">
        <v>66</v>
      </c>
      <c r="G98" s="12" t="s">
        <v>411</v>
      </c>
      <c r="H98" s="12" t="s">
        <v>68</v>
      </c>
      <c r="I98" s="155">
        <v>2023</v>
      </c>
      <c r="J98" s="12" t="s">
        <v>69</v>
      </c>
    </row>
    <row r="99" spans="1:10" ht="124.5" customHeight="1" x14ac:dyDescent="0.25">
      <c r="A99" s="155">
        <v>13</v>
      </c>
      <c r="B99" s="155"/>
      <c r="C99" s="25" t="s">
        <v>412</v>
      </c>
      <c r="D99" s="25" t="s">
        <v>413</v>
      </c>
      <c r="E99" s="155" t="s">
        <v>414</v>
      </c>
      <c r="F99" s="155" t="s">
        <v>66</v>
      </c>
      <c r="G99" s="155" t="s">
        <v>228</v>
      </c>
      <c r="H99" s="155" t="s">
        <v>68</v>
      </c>
      <c r="I99" s="155">
        <v>2023</v>
      </c>
      <c r="J99" s="155" t="s">
        <v>69</v>
      </c>
    </row>
    <row r="100" spans="1:10" ht="143.25" customHeight="1" x14ac:dyDescent="0.25">
      <c r="A100" s="155">
        <v>13</v>
      </c>
      <c r="B100" s="155"/>
      <c r="C100" s="155" t="s">
        <v>415</v>
      </c>
      <c r="D100" s="155" t="s">
        <v>717</v>
      </c>
      <c r="E100" s="155" t="s">
        <v>227</v>
      </c>
      <c r="F100" s="155" t="s">
        <v>66</v>
      </c>
      <c r="G100" s="155" t="s">
        <v>416</v>
      </c>
      <c r="H100" s="155" t="s">
        <v>68</v>
      </c>
      <c r="I100" s="155">
        <v>2023</v>
      </c>
      <c r="J100" s="155" t="s">
        <v>69</v>
      </c>
    </row>
    <row r="101" spans="1:10" ht="144" customHeight="1" x14ac:dyDescent="0.25">
      <c r="A101" s="154">
        <v>13</v>
      </c>
      <c r="B101" s="37" t="s">
        <v>573</v>
      </c>
      <c r="C101" s="37" t="s">
        <v>417</v>
      </c>
      <c r="D101" s="37" t="s">
        <v>418</v>
      </c>
      <c r="E101" s="155" t="s">
        <v>414</v>
      </c>
      <c r="F101" s="4" t="s">
        <v>66</v>
      </c>
      <c r="G101" s="4" t="s">
        <v>228</v>
      </c>
      <c r="H101" s="4" t="s">
        <v>68</v>
      </c>
      <c r="I101" s="92">
        <v>2024</v>
      </c>
      <c r="J101" s="4" t="s">
        <v>69</v>
      </c>
    </row>
    <row r="102" spans="1:10" ht="138" customHeight="1" x14ac:dyDescent="0.25">
      <c r="A102" s="154">
        <v>13</v>
      </c>
      <c r="B102" s="156" t="s">
        <v>573</v>
      </c>
      <c r="C102" s="156" t="s">
        <v>419</v>
      </c>
      <c r="D102" s="17" t="s">
        <v>420</v>
      </c>
      <c r="E102" s="154" t="s">
        <v>136</v>
      </c>
      <c r="F102" s="154" t="s">
        <v>66</v>
      </c>
      <c r="G102" s="154" t="s">
        <v>228</v>
      </c>
      <c r="H102" s="154" t="s">
        <v>68</v>
      </c>
      <c r="I102" s="158">
        <v>2024</v>
      </c>
      <c r="J102" s="154" t="s">
        <v>69</v>
      </c>
    </row>
    <row r="103" spans="1:10" ht="154.5" customHeight="1" x14ac:dyDescent="0.25">
      <c r="A103" s="154">
        <v>13</v>
      </c>
      <c r="B103" s="156" t="s">
        <v>516</v>
      </c>
      <c r="C103" s="156" t="s">
        <v>421</v>
      </c>
      <c r="D103" s="17" t="s">
        <v>422</v>
      </c>
      <c r="E103" s="154" t="s">
        <v>423</v>
      </c>
      <c r="F103" s="154" t="s">
        <v>66</v>
      </c>
      <c r="G103" s="158" t="s">
        <v>228</v>
      </c>
      <c r="H103" s="154" t="s">
        <v>68</v>
      </c>
      <c r="I103" s="93">
        <v>2024</v>
      </c>
      <c r="J103" s="154" t="s">
        <v>424</v>
      </c>
    </row>
    <row r="104" spans="1:10" ht="45" customHeight="1" x14ac:dyDescent="0.25">
      <c r="A104" s="76">
        <v>14</v>
      </c>
      <c r="B104" s="270" t="s">
        <v>25</v>
      </c>
      <c r="C104" s="270"/>
      <c r="D104" s="270"/>
      <c r="E104" s="270"/>
      <c r="F104" s="270"/>
      <c r="G104" s="270"/>
      <c r="H104" s="270"/>
      <c r="I104" s="270"/>
      <c r="J104" s="270"/>
    </row>
    <row r="105" spans="1:10" ht="72.75" customHeight="1" x14ac:dyDescent="0.25">
      <c r="A105" s="72">
        <v>14</v>
      </c>
      <c r="B105" s="6">
        <v>14.1</v>
      </c>
      <c r="C105" s="27" t="s">
        <v>511</v>
      </c>
      <c r="D105" s="12" t="s">
        <v>512</v>
      </c>
      <c r="E105" s="12" t="s">
        <v>115</v>
      </c>
      <c r="F105" s="12" t="s">
        <v>66</v>
      </c>
      <c r="G105" s="12" t="s">
        <v>447</v>
      </c>
      <c r="H105" s="26" t="s">
        <v>68</v>
      </c>
      <c r="I105" s="12">
        <v>2023</v>
      </c>
      <c r="J105" s="12" t="s">
        <v>69</v>
      </c>
    </row>
    <row r="106" spans="1:10" ht="114" customHeight="1" x14ac:dyDescent="0.25">
      <c r="A106" s="72">
        <v>14</v>
      </c>
      <c r="B106" s="6">
        <v>14.2</v>
      </c>
      <c r="C106" s="12" t="s">
        <v>680</v>
      </c>
      <c r="D106" s="17" t="s">
        <v>513</v>
      </c>
      <c r="E106" s="6" t="s">
        <v>227</v>
      </c>
      <c r="F106" s="12" t="s">
        <v>66</v>
      </c>
      <c r="G106" s="12" t="s">
        <v>447</v>
      </c>
      <c r="H106" s="6" t="s">
        <v>68</v>
      </c>
      <c r="I106" s="12">
        <v>2023</v>
      </c>
      <c r="J106" s="12" t="s">
        <v>69</v>
      </c>
    </row>
    <row r="107" spans="1:10" s="43" customFormat="1" ht="98.25" customHeight="1" x14ac:dyDescent="0.25">
      <c r="A107" s="72">
        <v>14</v>
      </c>
      <c r="B107" s="6">
        <v>14.2</v>
      </c>
      <c r="C107" s="12" t="s">
        <v>681</v>
      </c>
      <c r="D107" s="12" t="s">
        <v>514</v>
      </c>
      <c r="E107" s="6" t="s">
        <v>227</v>
      </c>
      <c r="F107" s="12" t="s">
        <v>66</v>
      </c>
      <c r="G107" s="12" t="s">
        <v>447</v>
      </c>
      <c r="H107" s="6" t="s">
        <v>68</v>
      </c>
      <c r="I107" s="12">
        <v>2023</v>
      </c>
      <c r="J107" s="12" t="s">
        <v>74</v>
      </c>
    </row>
    <row r="108" spans="1:10" s="43" customFormat="1" ht="114.75" customHeight="1" x14ac:dyDescent="0.25">
      <c r="A108" s="72">
        <v>14</v>
      </c>
      <c r="B108" s="6">
        <v>14.2</v>
      </c>
      <c r="C108" s="27" t="s">
        <v>682</v>
      </c>
      <c r="D108" s="17" t="s">
        <v>515</v>
      </c>
      <c r="E108" s="6" t="s">
        <v>115</v>
      </c>
      <c r="F108" s="12" t="s">
        <v>66</v>
      </c>
      <c r="G108" s="12" t="s">
        <v>447</v>
      </c>
      <c r="H108" s="6" t="s">
        <v>68</v>
      </c>
      <c r="I108" s="12">
        <v>2023</v>
      </c>
      <c r="J108" s="12" t="s">
        <v>69</v>
      </c>
    </row>
    <row r="109" spans="1:10" s="18" customFormat="1" ht="142.5" customHeight="1" x14ac:dyDescent="0.25">
      <c r="A109" s="72">
        <v>14</v>
      </c>
      <c r="B109" s="6">
        <v>14.2</v>
      </c>
      <c r="C109" s="27" t="s">
        <v>521</v>
      </c>
      <c r="D109" s="12" t="s">
        <v>522</v>
      </c>
      <c r="E109" s="6" t="s">
        <v>227</v>
      </c>
      <c r="F109" s="12" t="s">
        <v>66</v>
      </c>
      <c r="G109" s="12" t="s">
        <v>447</v>
      </c>
      <c r="H109" s="6" t="s">
        <v>93</v>
      </c>
      <c r="I109" s="12">
        <v>2023</v>
      </c>
      <c r="J109" s="12" t="s">
        <v>69</v>
      </c>
    </row>
    <row r="110" spans="1:10" s="43" customFormat="1" ht="112.5" customHeight="1" x14ac:dyDescent="0.25">
      <c r="A110" s="72">
        <v>14</v>
      </c>
      <c r="B110" s="153">
        <v>14.2</v>
      </c>
      <c r="C110" s="233" t="s">
        <v>683</v>
      </c>
      <c r="D110" s="12" t="s">
        <v>684</v>
      </c>
      <c r="E110" s="153" t="s">
        <v>227</v>
      </c>
      <c r="F110" s="155" t="s">
        <v>66</v>
      </c>
      <c r="G110" s="155" t="s">
        <v>447</v>
      </c>
      <c r="H110" s="153" t="s">
        <v>93</v>
      </c>
      <c r="I110" s="155">
        <v>2023</v>
      </c>
      <c r="J110" s="155" t="s">
        <v>69</v>
      </c>
    </row>
    <row r="111" spans="1:10" s="43" customFormat="1" ht="99" customHeight="1" x14ac:dyDescent="0.25">
      <c r="A111" s="72">
        <v>14</v>
      </c>
      <c r="B111" s="6">
        <v>14.2</v>
      </c>
      <c r="C111" s="68" t="s">
        <v>517</v>
      </c>
      <c r="D111" s="12" t="s">
        <v>519</v>
      </c>
      <c r="E111" s="6" t="s">
        <v>227</v>
      </c>
      <c r="F111" s="12" t="s">
        <v>66</v>
      </c>
      <c r="G111" s="12" t="s">
        <v>447</v>
      </c>
      <c r="H111" s="6" t="s">
        <v>93</v>
      </c>
      <c r="I111" s="12">
        <v>2024</v>
      </c>
      <c r="J111" s="12" t="s">
        <v>74</v>
      </c>
    </row>
    <row r="112" spans="1:10" s="43" customFormat="1" ht="95.25" customHeight="1" x14ac:dyDescent="0.25">
      <c r="A112" s="72">
        <v>14</v>
      </c>
      <c r="B112" s="6">
        <v>14.2</v>
      </c>
      <c r="C112" s="27" t="s">
        <v>518</v>
      </c>
      <c r="D112" s="12" t="s">
        <v>520</v>
      </c>
      <c r="E112" s="6" t="s">
        <v>227</v>
      </c>
      <c r="F112" s="12" t="s">
        <v>66</v>
      </c>
      <c r="G112" s="12" t="s">
        <v>447</v>
      </c>
      <c r="H112" s="6" t="s">
        <v>93</v>
      </c>
      <c r="I112" s="12">
        <v>2024</v>
      </c>
      <c r="J112" s="12" t="s">
        <v>74</v>
      </c>
    </row>
    <row r="113" spans="1:10" s="43" customFormat="1" ht="120" customHeight="1" x14ac:dyDescent="0.25">
      <c r="A113" s="72">
        <v>14</v>
      </c>
      <c r="B113" s="153">
        <v>14.2</v>
      </c>
      <c r="C113" s="233" t="s">
        <v>685</v>
      </c>
      <c r="D113" s="12" t="s">
        <v>686</v>
      </c>
      <c r="E113" s="153" t="s">
        <v>227</v>
      </c>
      <c r="F113" s="155" t="s">
        <v>66</v>
      </c>
      <c r="G113" s="155" t="s">
        <v>447</v>
      </c>
      <c r="H113" s="153" t="s">
        <v>93</v>
      </c>
      <c r="I113" s="155">
        <v>2024</v>
      </c>
      <c r="J113" s="155" t="s">
        <v>69</v>
      </c>
    </row>
    <row r="114" spans="1:10" s="43" customFormat="1" ht="118.5" customHeight="1" x14ac:dyDescent="0.25">
      <c r="A114" s="72">
        <v>14</v>
      </c>
      <c r="B114" s="153">
        <v>14.2</v>
      </c>
      <c r="C114" s="233" t="s">
        <v>523</v>
      </c>
      <c r="D114" s="12" t="s">
        <v>687</v>
      </c>
      <c r="E114" s="153" t="s">
        <v>227</v>
      </c>
      <c r="F114" s="155" t="s">
        <v>66</v>
      </c>
      <c r="G114" s="155" t="s">
        <v>447</v>
      </c>
      <c r="H114" s="153" t="s">
        <v>93</v>
      </c>
      <c r="I114" s="155">
        <v>2024</v>
      </c>
      <c r="J114" s="155" t="s">
        <v>69</v>
      </c>
    </row>
    <row r="115" spans="1:10" s="43" customFormat="1" ht="150" customHeight="1" x14ac:dyDescent="0.25">
      <c r="A115" s="72">
        <v>14</v>
      </c>
      <c r="B115" s="153">
        <v>14.2</v>
      </c>
      <c r="C115" s="233" t="s">
        <v>688</v>
      </c>
      <c r="D115" s="12" t="s">
        <v>689</v>
      </c>
      <c r="E115" s="153" t="s">
        <v>227</v>
      </c>
      <c r="F115" s="155" t="s">
        <v>66</v>
      </c>
      <c r="G115" s="155" t="s">
        <v>447</v>
      </c>
      <c r="H115" s="153" t="s">
        <v>93</v>
      </c>
      <c r="I115" s="155">
        <v>2024</v>
      </c>
      <c r="J115" s="155" t="s">
        <v>69</v>
      </c>
    </row>
    <row r="116" spans="1:10" s="43" customFormat="1" ht="136.5" customHeight="1" x14ac:dyDescent="0.25">
      <c r="A116" s="72">
        <v>14</v>
      </c>
      <c r="B116" s="6">
        <v>14.2</v>
      </c>
      <c r="C116" s="234" t="s">
        <v>683</v>
      </c>
      <c r="D116" s="12" t="s">
        <v>684</v>
      </c>
      <c r="E116" s="6" t="s">
        <v>227</v>
      </c>
      <c r="F116" s="12" t="s">
        <v>66</v>
      </c>
      <c r="G116" s="12" t="s">
        <v>447</v>
      </c>
      <c r="H116" s="6" t="s">
        <v>93</v>
      </c>
      <c r="I116" s="12">
        <v>2025</v>
      </c>
      <c r="J116" s="12" t="s">
        <v>69</v>
      </c>
    </row>
    <row r="117" spans="1:10" s="43" customFormat="1" ht="103.5" customHeight="1" x14ac:dyDescent="0.25">
      <c r="A117" s="72">
        <v>14</v>
      </c>
      <c r="B117" s="153">
        <v>14.2</v>
      </c>
      <c r="C117" s="233" t="s">
        <v>690</v>
      </c>
      <c r="D117" s="12" t="s">
        <v>691</v>
      </c>
      <c r="E117" s="153" t="s">
        <v>227</v>
      </c>
      <c r="F117" s="155" t="s">
        <v>66</v>
      </c>
      <c r="G117" s="155" t="s">
        <v>447</v>
      </c>
      <c r="H117" s="153" t="s">
        <v>93</v>
      </c>
      <c r="I117" s="155">
        <v>2025</v>
      </c>
      <c r="J117" s="155" t="s">
        <v>69</v>
      </c>
    </row>
    <row r="118" spans="1:10" s="43" customFormat="1" ht="172.5" customHeight="1" x14ac:dyDescent="0.25">
      <c r="A118" s="72">
        <v>14</v>
      </c>
      <c r="B118" s="153">
        <v>14.2</v>
      </c>
      <c r="C118" s="233" t="s">
        <v>692</v>
      </c>
      <c r="D118" s="12" t="s">
        <v>693</v>
      </c>
      <c r="E118" s="153" t="s">
        <v>227</v>
      </c>
      <c r="F118" s="155" t="s">
        <v>66</v>
      </c>
      <c r="G118" s="155" t="s">
        <v>447</v>
      </c>
      <c r="H118" s="153" t="s">
        <v>93</v>
      </c>
      <c r="I118" s="155">
        <v>2025</v>
      </c>
      <c r="J118" s="155" t="s">
        <v>69</v>
      </c>
    </row>
    <row r="119" spans="1:10" s="43" customFormat="1" ht="184.5" customHeight="1" x14ac:dyDescent="0.25">
      <c r="A119" s="72">
        <v>14</v>
      </c>
      <c r="B119" s="153">
        <v>14.2</v>
      </c>
      <c r="C119" s="233" t="s">
        <v>694</v>
      </c>
      <c r="D119" s="12" t="s">
        <v>695</v>
      </c>
      <c r="E119" s="153" t="s">
        <v>227</v>
      </c>
      <c r="F119" s="155" t="s">
        <v>66</v>
      </c>
      <c r="G119" s="155" t="s">
        <v>447</v>
      </c>
      <c r="H119" s="153" t="s">
        <v>93</v>
      </c>
      <c r="I119" s="155">
        <v>2025</v>
      </c>
      <c r="J119" s="155" t="s">
        <v>69</v>
      </c>
    </row>
    <row r="120" spans="1:10" s="43" customFormat="1" ht="174.75" customHeight="1" x14ac:dyDescent="0.25">
      <c r="A120" s="72">
        <v>14</v>
      </c>
      <c r="B120" s="153">
        <v>14.2</v>
      </c>
      <c r="C120" s="233" t="s">
        <v>696</v>
      </c>
      <c r="D120" s="12" t="s">
        <v>697</v>
      </c>
      <c r="E120" s="153" t="s">
        <v>227</v>
      </c>
      <c r="F120" s="155" t="s">
        <v>66</v>
      </c>
      <c r="G120" s="155" t="s">
        <v>447</v>
      </c>
      <c r="H120" s="153" t="s">
        <v>93</v>
      </c>
      <c r="I120" s="155">
        <v>2025</v>
      </c>
      <c r="J120" s="155" t="s">
        <v>69</v>
      </c>
    </row>
    <row r="121" spans="1:10" s="43" customFormat="1" ht="101.25" customHeight="1" x14ac:dyDescent="0.25">
      <c r="A121" s="6">
        <v>14</v>
      </c>
      <c r="B121" s="12">
        <v>14.3</v>
      </c>
      <c r="C121" s="12" t="s">
        <v>698</v>
      </c>
      <c r="D121" s="235" t="s">
        <v>699</v>
      </c>
      <c r="E121" s="12" t="s">
        <v>136</v>
      </c>
      <c r="F121" s="12" t="s">
        <v>66</v>
      </c>
      <c r="G121" s="12" t="s">
        <v>447</v>
      </c>
      <c r="H121" s="6" t="s">
        <v>93</v>
      </c>
      <c r="I121" s="12">
        <v>2024</v>
      </c>
      <c r="J121" s="12" t="s">
        <v>69</v>
      </c>
    </row>
    <row r="122" spans="1:10" s="43" customFormat="1" ht="111" customHeight="1" x14ac:dyDescent="0.25">
      <c r="A122" s="6">
        <v>14</v>
      </c>
      <c r="B122" s="12">
        <v>14.3</v>
      </c>
      <c r="C122" s="12" t="s">
        <v>700</v>
      </c>
      <c r="D122" s="236" t="s">
        <v>888</v>
      </c>
      <c r="E122" s="6" t="s">
        <v>227</v>
      </c>
      <c r="F122" s="12" t="s">
        <v>66</v>
      </c>
      <c r="G122" s="12" t="s">
        <v>447</v>
      </c>
      <c r="H122" s="6" t="s">
        <v>93</v>
      </c>
      <c r="I122" s="12">
        <v>2024</v>
      </c>
      <c r="J122" s="12" t="s">
        <v>69</v>
      </c>
    </row>
    <row r="123" spans="1:10" s="18" customFormat="1" ht="90" customHeight="1" x14ac:dyDescent="0.25">
      <c r="A123" s="6">
        <v>14</v>
      </c>
      <c r="B123" s="12">
        <v>14.3</v>
      </c>
      <c r="C123" s="12" t="s">
        <v>701</v>
      </c>
      <c r="D123" s="237" t="s">
        <v>702</v>
      </c>
      <c r="E123" s="6" t="s">
        <v>115</v>
      </c>
      <c r="F123" s="12" t="s">
        <v>66</v>
      </c>
      <c r="G123" s="12" t="s">
        <v>447</v>
      </c>
      <c r="H123" s="6" t="s">
        <v>93</v>
      </c>
      <c r="I123" s="12">
        <v>2024</v>
      </c>
      <c r="J123" s="12" t="s">
        <v>69</v>
      </c>
    </row>
    <row r="124" spans="1:10" s="18" customFormat="1" ht="98.25" customHeight="1" x14ac:dyDescent="0.25">
      <c r="A124" s="6">
        <v>14</v>
      </c>
      <c r="B124" s="12">
        <v>14.3</v>
      </c>
      <c r="C124" s="12" t="s">
        <v>703</v>
      </c>
      <c r="D124" s="235" t="s">
        <v>704</v>
      </c>
      <c r="E124" s="12" t="s">
        <v>136</v>
      </c>
      <c r="F124" s="12" t="s">
        <v>66</v>
      </c>
      <c r="G124" s="12" t="s">
        <v>447</v>
      </c>
      <c r="H124" s="6" t="s">
        <v>93</v>
      </c>
      <c r="I124" s="12">
        <v>2024</v>
      </c>
      <c r="J124" s="12" t="s">
        <v>69</v>
      </c>
    </row>
    <row r="125" spans="1:10" s="43" customFormat="1" ht="60" customHeight="1" x14ac:dyDescent="0.25">
      <c r="A125" s="6">
        <v>14</v>
      </c>
      <c r="B125" s="12">
        <v>14.3</v>
      </c>
      <c r="C125" s="12" t="s">
        <v>705</v>
      </c>
      <c r="D125" s="236" t="s">
        <v>706</v>
      </c>
      <c r="E125" s="6" t="s">
        <v>227</v>
      </c>
      <c r="F125" s="12" t="s">
        <v>66</v>
      </c>
      <c r="G125" s="12" t="s">
        <v>447</v>
      </c>
      <c r="H125" s="6" t="s">
        <v>93</v>
      </c>
      <c r="I125" s="12">
        <v>2025</v>
      </c>
      <c r="J125" s="12" t="s">
        <v>74</v>
      </c>
    </row>
    <row r="126" spans="1:10" s="18" customFormat="1" ht="55.5" customHeight="1" x14ac:dyDescent="0.25">
      <c r="A126" s="6">
        <v>14</v>
      </c>
      <c r="B126" s="12">
        <v>14.3</v>
      </c>
      <c r="C126" s="236" t="s">
        <v>707</v>
      </c>
      <c r="D126" s="236" t="s">
        <v>708</v>
      </c>
      <c r="E126" s="6" t="s">
        <v>227</v>
      </c>
      <c r="F126" s="12" t="s">
        <v>66</v>
      </c>
      <c r="G126" s="12" t="s">
        <v>447</v>
      </c>
      <c r="H126" s="6" t="s">
        <v>93</v>
      </c>
      <c r="I126" s="12">
        <v>2025</v>
      </c>
      <c r="J126" s="12" t="s">
        <v>74</v>
      </c>
    </row>
    <row r="127" spans="1:10" s="43" customFormat="1" ht="96" customHeight="1" x14ac:dyDescent="0.25">
      <c r="A127" s="6">
        <v>14</v>
      </c>
      <c r="B127" s="12">
        <v>14.3</v>
      </c>
      <c r="C127" s="146" t="s">
        <v>709</v>
      </c>
      <c r="D127" s="236" t="s">
        <v>710</v>
      </c>
      <c r="E127" s="6" t="s">
        <v>227</v>
      </c>
      <c r="F127" s="12" t="s">
        <v>66</v>
      </c>
      <c r="G127" s="12" t="s">
        <v>447</v>
      </c>
      <c r="H127" s="6" t="s">
        <v>93</v>
      </c>
      <c r="I127" s="12">
        <v>2025</v>
      </c>
      <c r="J127" s="12" t="s">
        <v>69</v>
      </c>
    </row>
    <row r="128" spans="1:10" s="43" customFormat="1" ht="93.75" customHeight="1" x14ac:dyDescent="0.25">
      <c r="A128" s="72">
        <v>14</v>
      </c>
      <c r="B128" s="12">
        <v>14.3</v>
      </c>
      <c r="C128" s="12" t="s">
        <v>524</v>
      </c>
      <c r="D128" s="12" t="s">
        <v>525</v>
      </c>
      <c r="E128" s="12" t="s">
        <v>136</v>
      </c>
      <c r="F128" s="12" t="s">
        <v>66</v>
      </c>
      <c r="G128" s="12" t="s">
        <v>447</v>
      </c>
      <c r="H128" s="12" t="s">
        <v>93</v>
      </c>
      <c r="I128" s="12">
        <v>2025</v>
      </c>
      <c r="J128" s="12" t="s">
        <v>69</v>
      </c>
    </row>
    <row r="129" spans="1:10" ht="168.75" customHeight="1" x14ac:dyDescent="0.25">
      <c r="A129" s="12">
        <v>14</v>
      </c>
      <c r="B129" s="12">
        <v>14.4</v>
      </c>
      <c r="C129" s="17" t="s">
        <v>526</v>
      </c>
      <c r="D129" s="17" t="s">
        <v>527</v>
      </c>
      <c r="E129" s="6" t="s">
        <v>227</v>
      </c>
      <c r="F129" s="12" t="s">
        <v>66</v>
      </c>
      <c r="G129" s="12" t="s">
        <v>447</v>
      </c>
      <c r="H129" s="6" t="s">
        <v>93</v>
      </c>
      <c r="I129" s="12">
        <v>2023</v>
      </c>
      <c r="J129" s="12" t="s">
        <v>122</v>
      </c>
    </row>
    <row r="130" spans="1:10" s="43" customFormat="1" ht="330" x14ac:dyDescent="0.25">
      <c r="A130" s="12">
        <v>14</v>
      </c>
      <c r="B130" s="12">
        <v>14.4</v>
      </c>
      <c r="C130" s="12" t="s">
        <v>711</v>
      </c>
      <c r="D130" s="12" t="s">
        <v>528</v>
      </c>
      <c r="E130" s="6" t="s">
        <v>227</v>
      </c>
      <c r="F130" s="12" t="s">
        <v>66</v>
      </c>
      <c r="G130" s="12" t="s">
        <v>447</v>
      </c>
      <c r="H130" s="6" t="s">
        <v>93</v>
      </c>
      <c r="I130" s="6">
        <v>2023</v>
      </c>
      <c r="J130" s="6" t="s">
        <v>79</v>
      </c>
    </row>
    <row r="131" spans="1:10" ht="69" customHeight="1" x14ac:dyDescent="0.25">
      <c r="A131" s="12">
        <v>14</v>
      </c>
      <c r="B131" s="12">
        <v>14.4</v>
      </c>
      <c r="C131" s="12" t="s">
        <v>529</v>
      </c>
      <c r="D131" s="12" t="s">
        <v>530</v>
      </c>
      <c r="E131" s="6" t="s">
        <v>227</v>
      </c>
      <c r="F131" s="12" t="s">
        <v>66</v>
      </c>
      <c r="G131" s="12" t="s">
        <v>447</v>
      </c>
      <c r="H131" s="6" t="s">
        <v>93</v>
      </c>
      <c r="I131" s="6">
        <v>2023</v>
      </c>
      <c r="J131" s="6" t="s">
        <v>74</v>
      </c>
    </row>
    <row r="132" spans="1:10" s="43" customFormat="1" ht="69" customHeight="1" x14ac:dyDescent="0.25">
      <c r="A132" s="6">
        <v>14</v>
      </c>
      <c r="B132" s="12">
        <v>14.4</v>
      </c>
      <c r="C132" s="12" t="s">
        <v>531</v>
      </c>
      <c r="D132" s="12" t="s">
        <v>532</v>
      </c>
      <c r="E132" s="6" t="s">
        <v>227</v>
      </c>
      <c r="F132" s="12" t="s">
        <v>66</v>
      </c>
      <c r="G132" s="12" t="s">
        <v>447</v>
      </c>
      <c r="H132" s="6" t="s">
        <v>93</v>
      </c>
      <c r="I132" s="6">
        <v>2023</v>
      </c>
      <c r="J132" s="12" t="s">
        <v>69</v>
      </c>
    </row>
    <row r="133" spans="1:10" s="43" customFormat="1" ht="144.75" customHeight="1" x14ac:dyDescent="0.25">
      <c r="A133" s="6">
        <v>14</v>
      </c>
      <c r="B133" s="12">
        <v>14.4</v>
      </c>
      <c r="C133" s="12" t="s">
        <v>533</v>
      </c>
      <c r="D133" s="12" t="s">
        <v>534</v>
      </c>
      <c r="E133" s="12" t="s">
        <v>136</v>
      </c>
      <c r="F133" s="12" t="s">
        <v>66</v>
      </c>
      <c r="G133" s="12" t="s">
        <v>447</v>
      </c>
      <c r="H133" s="6" t="s">
        <v>93</v>
      </c>
      <c r="I133" s="6">
        <v>2023</v>
      </c>
      <c r="J133" s="12" t="s">
        <v>69</v>
      </c>
    </row>
    <row r="134" spans="1:10" s="43" customFormat="1" ht="56.25" customHeight="1" x14ac:dyDescent="0.25">
      <c r="A134" s="6">
        <v>14</v>
      </c>
      <c r="B134" s="12">
        <v>14.4</v>
      </c>
      <c r="C134" s="12" t="s">
        <v>535</v>
      </c>
      <c r="D134" s="12" t="s">
        <v>536</v>
      </c>
      <c r="E134" s="6" t="s">
        <v>227</v>
      </c>
      <c r="F134" s="12" t="s">
        <v>66</v>
      </c>
      <c r="G134" s="12" t="s">
        <v>447</v>
      </c>
      <c r="H134" s="6" t="s">
        <v>93</v>
      </c>
      <c r="I134" s="12">
        <v>2024</v>
      </c>
      <c r="J134" s="12" t="s">
        <v>74</v>
      </c>
    </row>
    <row r="135" spans="1:10" s="43" customFormat="1" ht="120" customHeight="1" x14ac:dyDescent="0.25">
      <c r="A135" s="6">
        <v>14</v>
      </c>
      <c r="B135" s="12">
        <v>14.4</v>
      </c>
      <c r="C135" s="12" t="s">
        <v>537</v>
      </c>
      <c r="D135" s="12" t="s">
        <v>538</v>
      </c>
      <c r="E135" s="6" t="s">
        <v>227</v>
      </c>
      <c r="F135" s="12" t="s">
        <v>66</v>
      </c>
      <c r="G135" s="12" t="s">
        <v>447</v>
      </c>
      <c r="H135" s="6" t="s">
        <v>93</v>
      </c>
      <c r="I135" s="12">
        <v>2024</v>
      </c>
      <c r="J135" s="12" t="s">
        <v>122</v>
      </c>
    </row>
    <row r="136" spans="1:10" s="43" customFormat="1" ht="91.5" customHeight="1" x14ac:dyDescent="0.25">
      <c r="A136" s="6">
        <v>14</v>
      </c>
      <c r="B136" s="12">
        <v>14.4</v>
      </c>
      <c r="C136" s="12" t="s">
        <v>539</v>
      </c>
      <c r="D136" s="12" t="s">
        <v>540</v>
      </c>
      <c r="E136" s="6" t="s">
        <v>227</v>
      </c>
      <c r="F136" s="12" t="s">
        <v>66</v>
      </c>
      <c r="G136" s="12" t="s">
        <v>447</v>
      </c>
      <c r="H136" s="6" t="s">
        <v>93</v>
      </c>
      <c r="I136" s="12">
        <v>2024</v>
      </c>
      <c r="J136" s="12" t="s">
        <v>79</v>
      </c>
    </row>
    <row r="137" spans="1:10" s="43" customFormat="1" ht="75" customHeight="1" x14ac:dyDescent="0.25">
      <c r="A137" s="6">
        <v>14</v>
      </c>
      <c r="B137" s="12">
        <v>14.4</v>
      </c>
      <c r="C137" s="12" t="s">
        <v>541</v>
      </c>
      <c r="D137" s="12" t="s">
        <v>542</v>
      </c>
      <c r="E137" s="6" t="s">
        <v>227</v>
      </c>
      <c r="F137" s="12" t="s">
        <v>66</v>
      </c>
      <c r="G137" s="12" t="s">
        <v>447</v>
      </c>
      <c r="H137" s="6" t="s">
        <v>93</v>
      </c>
      <c r="I137" s="12">
        <v>2025</v>
      </c>
      <c r="J137" s="12" t="s">
        <v>122</v>
      </c>
    </row>
    <row r="138" spans="1:10" ht="58.5" customHeight="1" x14ac:dyDescent="0.25">
      <c r="A138" s="76">
        <v>15</v>
      </c>
      <c r="B138" s="262" t="s">
        <v>26</v>
      </c>
      <c r="C138" s="262"/>
      <c r="D138" s="262"/>
      <c r="E138" s="262"/>
      <c r="F138" s="262"/>
      <c r="G138" s="262"/>
      <c r="H138" s="262"/>
      <c r="I138" s="262"/>
      <c r="J138" s="262"/>
    </row>
    <row r="139" spans="1:10" ht="126.75" customHeight="1" x14ac:dyDescent="0.25">
      <c r="A139" s="250">
        <v>15</v>
      </c>
      <c r="B139" s="250">
        <v>15.2</v>
      </c>
      <c r="C139" s="250" t="s">
        <v>890</v>
      </c>
      <c r="D139" s="250" t="s">
        <v>891</v>
      </c>
      <c r="E139" s="250" t="s">
        <v>65</v>
      </c>
      <c r="F139" s="249" t="s">
        <v>66</v>
      </c>
      <c r="G139" s="250" t="s">
        <v>447</v>
      </c>
      <c r="H139" s="249" t="s">
        <v>68</v>
      </c>
      <c r="I139" s="250">
        <v>2024</v>
      </c>
      <c r="J139" s="250" t="s">
        <v>79</v>
      </c>
    </row>
    <row r="140" spans="1:10" s="43" customFormat="1" ht="126.75" customHeight="1" x14ac:dyDescent="0.25">
      <c r="A140" s="250">
        <v>15</v>
      </c>
      <c r="B140" s="250">
        <v>15.2</v>
      </c>
      <c r="C140" s="250" t="s">
        <v>892</v>
      </c>
      <c r="D140" s="250" t="s">
        <v>893</v>
      </c>
      <c r="E140" s="250" t="s">
        <v>136</v>
      </c>
      <c r="F140" s="249" t="s">
        <v>66</v>
      </c>
      <c r="G140" s="250" t="s">
        <v>447</v>
      </c>
      <c r="H140" s="249" t="s">
        <v>68</v>
      </c>
      <c r="I140" s="250">
        <v>2024</v>
      </c>
      <c r="J140" s="250" t="s">
        <v>79</v>
      </c>
    </row>
    <row r="141" spans="1:10" s="43" customFormat="1" ht="126.75" customHeight="1" x14ac:dyDescent="0.25">
      <c r="A141" s="250">
        <v>15</v>
      </c>
      <c r="B141" s="250">
        <v>15.3</v>
      </c>
      <c r="C141" s="250" t="s">
        <v>674</v>
      </c>
      <c r="D141" s="250" t="s">
        <v>894</v>
      </c>
      <c r="E141" s="250" t="s">
        <v>136</v>
      </c>
      <c r="F141" s="249" t="s">
        <v>76</v>
      </c>
      <c r="G141" s="249" t="s">
        <v>447</v>
      </c>
      <c r="H141" s="249" t="s">
        <v>95</v>
      </c>
      <c r="I141" s="249">
        <v>2024</v>
      </c>
      <c r="J141" s="249" t="s">
        <v>69</v>
      </c>
    </row>
    <row r="142" spans="1:10" s="43" customFormat="1" ht="80.25" customHeight="1" x14ac:dyDescent="0.25">
      <c r="A142" s="250">
        <v>15</v>
      </c>
      <c r="B142" s="250">
        <v>15.3</v>
      </c>
      <c r="C142" s="250" t="s">
        <v>895</v>
      </c>
      <c r="D142" s="250" t="s">
        <v>896</v>
      </c>
      <c r="E142" s="250" t="s">
        <v>65</v>
      </c>
      <c r="F142" s="249" t="s">
        <v>66</v>
      </c>
      <c r="G142" s="249" t="s">
        <v>447</v>
      </c>
      <c r="H142" s="249" t="s">
        <v>68</v>
      </c>
      <c r="I142" s="249">
        <v>2023</v>
      </c>
      <c r="J142" s="249" t="s">
        <v>69</v>
      </c>
    </row>
    <row r="143" spans="1:10" ht="126.75" customHeight="1" x14ac:dyDescent="0.25">
      <c r="A143" s="250">
        <v>15</v>
      </c>
      <c r="B143" s="250">
        <v>15.3</v>
      </c>
      <c r="C143" s="250" t="s">
        <v>897</v>
      </c>
      <c r="D143" s="250" t="s">
        <v>898</v>
      </c>
      <c r="E143" s="250" t="s">
        <v>136</v>
      </c>
      <c r="F143" s="249" t="s">
        <v>66</v>
      </c>
      <c r="G143" s="249" t="s">
        <v>675</v>
      </c>
      <c r="H143" s="249" t="s">
        <v>68</v>
      </c>
      <c r="I143" s="249">
        <v>2023</v>
      </c>
      <c r="J143" s="249" t="s">
        <v>69</v>
      </c>
    </row>
    <row r="144" spans="1:10" ht="71.25" customHeight="1" x14ac:dyDescent="0.25">
      <c r="A144" s="250">
        <v>15</v>
      </c>
      <c r="B144" s="250">
        <v>15.3</v>
      </c>
      <c r="C144" s="250" t="s">
        <v>899</v>
      </c>
      <c r="D144" s="250" t="s">
        <v>900</v>
      </c>
      <c r="E144" s="250" t="s">
        <v>136</v>
      </c>
      <c r="F144" s="249" t="s">
        <v>66</v>
      </c>
      <c r="G144" s="249" t="s">
        <v>447</v>
      </c>
      <c r="H144" s="249" t="s">
        <v>68</v>
      </c>
      <c r="I144" s="249">
        <v>2023</v>
      </c>
      <c r="J144" s="249" t="s">
        <v>122</v>
      </c>
    </row>
    <row r="145" spans="1:10" ht="93" customHeight="1" x14ac:dyDescent="0.25">
      <c r="A145" s="250">
        <v>15</v>
      </c>
      <c r="B145" s="250">
        <v>15.3</v>
      </c>
      <c r="C145" s="250" t="s">
        <v>901</v>
      </c>
      <c r="D145" s="250" t="s">
        <v>902</v>
      </c>
      <c r="E145" s="250" t="s">
        <v>136</v>
      </c>
      <c r="F145" s="249" t="s">
        <v>66</v>
      </c>
      <c r="G145" s="249" t="s">
        <v>447</v>
      </c>
      <c r="H145" s="249" t="s">
        <v>68</v>
      </c>
      <c r="I145" s="249">
        <v>2023</v>
      </c>
      <c r="J145" s="249" t="s">
        <v>122</v>
      </c>
    </row>
    <row r="146" spans="1:10" ht="71.25" customHeight="1" x14ac:dyDescent="0.25">
      <c r="A146" s="250">
        <v>15</v>
      </c>
      <c r="B146" s="250">
        <v>15.3</v>
      </c>
      <c r="C146" s="250" t="s">
        <v>676</v>
      </c>
      <c r="D146" s="250" t="s">
        <v>903</v>
      </c>
      <c r="E146" s="250" t="s">
        <v>65</v>
      </c>
      <c r="F146" s="249" t="s">
        <v>66</v>
      </c>
      <c r="G146" s="250" t="s">
        <v>447</v>
      </c>
      <c r="H146" s="249" t="s">
        <v>68</v>
      </c>
      <c r="I146" s="250">
        <v>2025</v>
      </c>
      <c r="J146" s="250" t="s">
        <v>69</v>
      </c>
    </row>
    <row r="147" spans="1:10" ht="45" customHeight="1" x14ac:dyDescent="0.25">
      <c r="A147" s="76">
        <v>16</v>
      </c>
      <c r="B147" s="262" t="s">
        <v>27</v>
      </c>
      <c r="C147" s="262"/>
      <c r="D147" s="262"/>
      <c r="E147" s="262"/>
      <c r="F147" s="262"/>
      <c r="G147" s="262"/>
      <c r="H147" s="262"/>
      <c r="I147" s="262"/>
      <c r="J147" s="262"/>
    </row>
    <row r="148" spans="1:10" ht="47.25" customHeight="1" x14ac:dyDescent="0.25">
      <c r="A148" s="154">
        <v>16</v>
      </c>
      <c r="B148" s="154" t="s">
        <v>95</v>
      </c>
      <c r="C148" s="154" t="s">
        <v>95</v>
      </c>
      <c r="D148" s="154" t="s">
        <v>95</v>
      </c>
      <c r="E148" s="154" t="s">
        <v>95</v>
      </c>
      <c r="F148" s="154" t="s">
        <v>95</v>
      </c>
      <c r="G148" s="154" t="s">
        <v>95</v>
      </c>
      <c r="H148" s="154" t="s">
        <v>95</v>
      </c>
      <c r="I148" s="154" t="s">
        <v>95</v>
      </c>
      <c r="J148" s="154" t="s">
        <v>95</v>
      </c>
    </row>
    <row r="149" spans="1:10" ht="45" customHeight="1" x14ac:dyDescent="0.25">
      <c r="A149" s="161">
        <v>17</v>
      </c>
      <c r="B149" s="257" t="s">
        <v>28</v>
      </c>
      <c r="C149" s="257"/>
      <c r="D149" s="257"/>
      <c r="E149" s="257"/>
      <c r="F149" s="257"/>
      <c r="G149" s="257"/>
      <c r="H149" s="257"/>
      <c r="I149" s="257"/>
      <c r="J149" s="257"/>
    </row>
    <row r="150" spans="1:10" ht="37.5" customHeight="1" x14ac:dyDescent="0.25">
      <c r="A150" s="154">
        <v>17</v>
      </c>
      <c r="B150" s="154" t="s">
        <v>95</v>
      </c>
      <c r="C150" s="154" t="s">
        <v>95</v>
      </c>
      <c r="D150" s="154" t="s">
        <v>95</v>
      </c>
      <c r="E150" s="154" t="s">
        <v>95</v>
      </c>
      <c r="F150" s="154" t="s">
        <v>95</v>
      </c>
      <c r="G150" s="154" t="s">
        <v>95</v>
      </c>
      <c r="H150" s="154" t="s">
        <v>95</v>
      </c>
      <c r="I150" s="154" t="s">
        <v>95</v>
      </c>
      <c r="J150" s="154" t="s">
        <v>95</v>
      </c>
    </row>
    <row r="151" spans="1:10" ht="45" customHeight="1" x14ac:dyDescent="0.25">
      <c r="A151" s="161">
        <v>18</v>
      </c>
      <c r="B151" s="263" t="s">
        <v>29</v>
      </c>
      <c r="C151" s="263"/>
      <c r="D151" s="263"/>
      <c r="E151" s="263"/>
      <c r="F151" s="263"/>
      <c r="G151" s="263"/>
      <c r="H151" s="263"/>
      <c r="I151" s="263"/>
      <c r="J151" s="263"/>
    </row>
    <row r="152" spans="1:10" ht="101.25" customHeight="1" x14ac:dyDescent="0.25">
      <c r="A152" s="17">
        <v>18</v>
      </c>
      <c r="B152" s="17" t="s">
        <v>103</v>
      </c>
      <c r="C152" s="17" t="s">
        <v>104</v>
      </c>
      <c r="D152" s="17" t="s">
        <v>105</v>
      </c>
      <c r="E152" s="13" t="s">
        <v>65</v>
      </c>
      <c r="F152" s="4" t="s">
        <v>76</v>
      </c>
      <c r="G152" s="13" t="s">
        <v>106</v>
      </c>
      <c r="H152" s="13" t="s">
        <v>107</v>
      </c>
      <c r="I152" s="13">
        <v>2023</v>
      </c>
      <c r="J152" s="4" t="s">
        <v>74</v>
      </c>
    </row>
    <row r="153" spans="1:10" s="43" customFormat="1" ht="128.25" customHeight="1" x14ac:dyDescent="0.25">
      <c r="A153" s="4">
        <v>18</v>
      </c>
      <c r="B153" s="37" t="s">
        <v>108</v>
      </c>
      <c r="C153" s="176" t="s">
        <v>109</v>
      </c>
      <c r="D153" s="37" t="s">
        <v>110</v>
      </c>
      <c r="E153" s="37" t="s">
        <v>111</v>
      </c>
      <c r="F153" s="4" t="s">
        <v>66</v>
      </c>
      <c r="G153" s="4" t="s">
        <v>106</v>
      </c>
      <c r="H153" s="4" t="s">
        <v>68</v>
      </c>
      <c r="I153" s="4">
        <v>2023</v>
      </c>
      <c r="J153" s="4" t="s">
        <v>112</v>
      </c>
    </row>
    <row r="154" spans="1:10" s="43" customFormat="1" ht="128.25" customHeight="1" x14ac:dyDescent="0.25">
      <c r="A154" s="4">
        <v>18</v>
      </c>
      <c r="B154" s="37" t="s">
        <v>108</v>
      </c>
      <c r="C154" s="175" t="s">
        <v>113</v>
      </c>
      <c r="D154" s="37" t="s">
        <v>114</v>
      </c>
      <c r="E154" s="37" t="s">
        <v>115</v>
      </c>
      <c r="F154" s="4" t="s">
        <v>66</v>
      </c>
      <c r="G154" s="4" t="s">
        <v>106</v>
      </c>
      <c r="H154" s="4" t="s">
        <v>68</v>
      </c>
      <c r="I154" s="4">
        <v>2023</v>
      </c>
      <c r="J154" s="4" t="s">
        <v>112</v>
      </c>
    </row>
    <row r="155" spans="1:10" ht="338.25" customHeight="1" x14ac:dyDescent="0.25">
      <c r="A155" s="179">
        <v>18</v>
      </c>
      <c r="B155" s="254" t="s">
        <v>103</v>
      </c>
      <c r="C155" s="266" t="s">
        <v>840</v>
      </c>
      <c r="D155" s="37" t="s">
        <v>116</v>
      </c>
      <c r="E155" s="37" t="s">
        <v>117</v>
      </c>
      <c r="F155" s="4" t="s">
        <v>66</v>
      </c>
      <c r="G155" s="4" t="s">
        <v>106</v>
      </c>
      <c r="H155" s="4" t="s">
        <v>68</v>
      </c>
      <c r="I155" s="4">
        <v>2023</v>
      </c>
      <c r="J155" s="4" t="s">
        <v>74</v>
      </c>
    </row>
    <row r="156" spans="1:10" ht="94.5" customHeight="1" x14ac:dyDescent="0.25">
      <c r="A156" s="180">
        <v>18</v>
      </c>
      <c r="B156" s="256"/>
      <c r="C156" s="267"/>
      <c r="D156" s="37" t="s">
        <v>118</v>
      </c>
      <c r="E156" s="37" t="s">
        <v>115</v>
      </c>
      <c r="F156" s="4" t="s">
        <v>66</v>
      </c>
      <c r="G156" s="4" t="s">
        <v>106</v>
      </c>
      <c r="H156" s="4" t="s">
        <v>68</v>
      </c>
      <c r="I156" s="4">
        <v>2023</v>
      </c>
      <c r="J156" s="4" t="s">
        <v>74</v>
      </c>
    </row>
    <row r="157" spans="1:10" ht="409.5" x14ac:dyDescent="0.25">
      <c r="A157" s="4">
        <v>18</v>
      </c>
      <c r="B157" s="37" t="s">
        <v>119</v>
      </c>
      <c r="C157" s="178" t="s">
        <v>841</v>
      </c>
      <c r="D157" s="37" t="s">
        <v>120</v>
      </c>
      <c r="E157" s="37" t="s">
        <v>115</v>
      </c>
      <c r="F157" s="4" t="s">
        <v>66</v>
      </c>
      <c r="G157" s="177" t="s">
        <v>106</v>
      </c>
      <c r="H157" s="4" t="s">
        <v>68</v>
      </c>
      <c r="I157" s="4">
        <v>2024</v>
      </c>
      <c r="J157" s="177" t="s">
        <v>69</v>
      </c>
    </row>
    <row r="158" spans="1:10" ht="45" customHeight="1" x14ac:dyDescent="0.25">
      <c r="A158" s="76">
        <v>19</v>
      </c>
      <c r="B158" s="257" t="s">
        <v>30</v>
      </c>
      <c r="C158" s="257"/>
      <c r="D158" s="257"/>
      <c r="E158" s="257"/>
      <c r="F158" s="257"/>
      <c r="G158" s="257"/>
      <c r="H158" s="257"/>
      <c r="I158" s="257"/>
      <c r="J158" s="257"/>
    </row>
    <row r="159" spans="1:10" ht="75" x14ac:dyDescent="0.25">
      <c r="A159" s="155">
        <v>19</v>
      </c>
      <c r="B159" s="155" t="s">
        <v>324</v>
      </c>
      <c r="C159" s="155" t="s">
        <v>322</v>
      </c>
      <c r="D159" s="154" t="s">
        <v>318</v>
      </c>
      <c r="E159" s="155" t="s">
        <v>136</v>
      </c>
      <c r="F159" s="155" t="s">
        <v>157</v>
      </c>
      <c r="G159" s="155" t="s">
        <v>319</v>
      </c>
      <c r="H159" s="155" t="s">
        <v>68</v>
      </c>
      <c r="I159" s="155">
        <v>2023</v>
      </c>
      <c r="J159" s="155" t="s">
        <v>79</v>
      </c>
    </row>
    <row r="160" spans="1:10" ht="75" x14ac:dyDescent="0.25">
      <c r="A160" s="155">
        <v>19</v>
      </c>
      <c r="B160" s="155" t="s">
        <v>325</v>
      </c>
      <c r="C160" s="155" t="s">
        <v>322</v>
      </c>
      <c r="D160" s="155" t="s">
        <v>320</v>
      </c>
      <c r="E160" s="155" t="s">
        <v>136</v>
      </c>
      <c r="F160" s="155" t="s">
        <v>157</v>
      </c>
      <c r="G160" s="155" t="s">
        <v>319</v>
      </c>
      <c r="H160" s="155" t="s">
        <v>68</v>
      </c>
      <c r="I160" s="155">
        <v>2023</v>
      </c>
      <c r="J160" s="155" t="s">
        <v>79</v>
      </c>
    </row>
    <row r="161" spans="1:10" ht="84" customHeight="1" x14ac:dyDescent="0.25">
      <c r="A161" s="155">
        <v>19</v>
      </c>
      <c r="B161" s="155" t="s">
        <v>326</v>
      </c>
      <c r="C161" s="155" t="s">
        <v>323</v>
      </c>
      <c r="D161" s="155" t="s">
        <v>917</v>
      </c>
      <c r="E161" s="155" t="s">
        <v>65</v>
      </c>
      <c r="F161" s="155" t="s">
        <v>66</v>
      </c>
      <c r="G161" s="155" t="s">
        <v>236</v>
      </c>
      <c r="H161" s="155" t="s">
        <v>68</v>
      </c>
      <c r="I161" s="155">
        <v>2025</v>
      </c>
      <c r="J161" s="155" t="s">
        <v>69</v>
      </c>
    </row>
    <row r="162" spans="1:10" ht="45" customHeight="1" x14ac:dyDescent="0.25">
      <c r="A162" s="76">
        <v>20</v>
      </c>
      <c r="B162" s="263" t="s">
        <v>31</v>
      </c>
      <c r="C162" s="263"/>
      <c r="D162" s="263"/>
      <c r="E162" s="263"/>
      <c r="F162" s="263"/>
      <c r="G162" s="263"/>
      <c r="H162" s="263"/>
      <c r="I162" s="263"/>
      <c r="J162" s="263"/>
    </row>
    <row r="163" spans="1:10" ht="44.25" customHeight="1" x14ac:dyDescent="0.25">
      <c r="A163" s="4">
        <v>20</v>
      </c>
      <c r="B163" s="4" t="s">
        <v>95</v>
      </c>
      <c r="C163" s="4" t="s">
        <v>95</v>
      </c>
      <c r="D163" s="4" t="s">
        <v>95</v>
      </c>
      <c r="E163" s="4" t="s">
        <v>95</v>
      </c>
      <c r="F163" s="4" t="s">
        <v>95</v>
      </c>
      <c r="G163" s="4" t="s">
        <v>95</v>
      </c>
      <c r="H163" s="4" t="s">
        <v>95</v>
      </c>
      <c r="I163" s="4" t="s">
        <v>95</v>
      </c>
      <c r="J163" s="4" t="s">
        <v>95</v>
      </c>
    </row>
    <row r="164" spans="1:10" ht="45" customHeight="1" x14ac:dyDescent="0.25">
      <c r="A164" s="76">
        <v>21</v>
      </c>
      <c r="B164" s="263" t="s">
        <v>32</v>
      </c>
      <c r="C164" s="263"/>
      <c r="D164" s="263"/>
      <c r="E164" s="263"/>
      <c r="F164" s="263"/>
      <c r="G164" s="263"/>
      <c r="H164" s="263"/>
      <c r="I164" s="263"/>
      <c r="J164" s="263"/>
    </row>
    <row r="165" spans="1:10" ht="30" customHeight="1" x14ac:dyDescent="0.25">
      <c r="A165" s="13">
        <v>21</v>
      </c>
      <c r="B165" s="13" t="s">
        <v>95</v>
      </c>
      <c r="C165" s="13" t="s">
        <v>95</v>
      </c>
      <c r="D165" s="13" t="s">
        <v>95</v>
      </c>
      <c r="E165" s="13" t="s">
        <v>95</v>
      </c>
      <c r="F165" s="13" t="s">
        <v>95</v>
      </c>
      <c r="G165" s="13" t="s">
        <v>95</v>
      </c>
      <c r="H165" s="13" t="s">
        <v>95</v>
      </c>
      <c r="I165" s="13" t="s">
        <v>95</v>
      </c>
      <c r="J165" s="13" t="s">
        <v>95</v>
      </c>
    </row>
    <row r="166" spans="1:10" ht="45" customHeight="1" x14ac:dyDescent="0.25">
      <c r="A166" s="76">
        <v>22</v>
      </c>
      <c r="B166" s="257" t="s">
        <v>33</v>
      </c>
      <c r="C166" s="257"/>
      <c r="D166" s="257"/>
      <c r="E166" s="257"/>
      <c r="F166" s="257"/>
      <c r="G166" s="257"/>
      <c r="H166" s="257"/>
      <c r="I166" s="257"/>
      <c r="J166" s="257"/>
    </row>
    <row r="167" spans="1:10" ht="69.75" customHeight="1" x14ac:dyDescent="0.25">
      <c r="A167" s="154">
        <v>22</v>
      </c>
      <c r="B167" s="57" t="s">
        <v>428</v>
      </c>
      <c r="C167" s="58" t="s">
        <v>428</v>
      </c>
      <c r="D167" s="156" t="s">
        <v>481</v>
      </c>
      <c r="E167" s="156" t="s">
        <v>482</v>
      </c>
      <c r="F167" s="154" t="s">
        <v>76</v>
      </c>
      <c r="G167" s="156" t="s">
        <v>483</v>
      </c>
      <c r="H167" s="156" t="s">
        <v>95</v>
      </c>
      <c r="I167" s="154">
        <v>2023</v>
      </c>
      <c r="J167" s="156" t="s">
        <v>79</v>
      </c>
    </row>
    <row r="168" spans="1:10" ht="73.5" customHeight="1" x14ac:dyDescent="0.25">
      <c r="A168" s="154">
        <v>22</v>
      </c>
      <c r="B168" s="57" t="s">
        <v>428</v>
      </c>
      <c r="C168" s="57" t="s">
        <v>428</v>
      </c>
      <c r="D168" s="59" t="s">
        <v>484</v>
      </c>
      <c r="E168" s="156" t="s">
        <v>482</v>
      </c>
      <c r="F168" s="154" t="s">
        <v>76</v>
      </c>
      <c r="G168" s="156" t="s">
        <v>483</v>
      </c>
      <c r="H168" s="156" t="s">
        <v>95</v>
      </c>
      <c r="I168" s="154">
        <v>2023</v>
      </c>
      <c r="J168" s="156" t="s">
        <v>74</v>
      </c>
    </row>
    <row r="169" spans="1:10" ht="144" customHeight="1" x14ac:dyDescent="0.25">
      <c r="A169" s="154">
        <v>22</v>
      </c>
      <c r="B169" s="57" t="s">
        <v>428</v>
      </c>
      <c r="C169" s="57" t="s">
        <v>428</v>
      </c>
      <c r="D169" s="156" t="s">
        <v>485</v>
      </c>
      <c r="E169" s="156" t="s">
        <v>486</v>
      </c>
      <c r="F169" s="154" t="s">
        <v>76</v>
      </c>
      <c r="G169" s="156" t="s">
        <v>483</v>
      </c>
      <c r="H169" s="156" t="s">
        <v>95</v>
      </c>
      <c r="I169" s="154">
        <v>2023</v>
      </c>
      <c r="J169" s="156" t="s">
        <v>79</v>
      </c>
    </row>
    <row r="170" spans="1:10" ht="45" customHeight="1" x14ac:dyDescent="0.25">
      <c r="A170" s="76">
        <v>23</v>
      </c>
      <c r="B170" s="263" t="s">
        <v>34</v>
      </c>
      <c r="C170" s="263"/>
      <c r="D170" s="263"/>
      <c r="E170" s="263"/>
      <c r="F170" s="263"/>
      <c r="G170" s="263"/>
      <c r="H170" s="263"/>
      <c r="I170" s="263"/>
      <c r="J170" s="263"/>
    </row>
    <row r="171" spans="1:10" ht="233.25" customHeight="1" x14ac:dyDescent="0.25">
      <c r="A171" s="154">
        <v>23</v>
      </c>
      <c r="B171" s="154">
        <v>3</v>
      </c>
      <c r="C171" s="212" t="s">
        <v>730</v>
      </c>
      <c r="D171" s="37" t="s">
        <v>839</v>
      </c>
      <c r="E171" s="154" t="s">
        <v>405</v>
      </c>
      <c r="F171" s="154" t="s">
        <v>66</v>
      </c>
      <c r="G171" s="154" t="s">
        <v>731</v>
      </c>
      <c r="H171" s="154" t="s">
        <v>93</v>
      </c>
      <c r="I171" s="154">
        <v>2023</v>
      </c>
      <c r="J171" s="154" t="s">
        <v>69</v>
      </c>
    </row>
    <row r="172" spans="1:10" ht="409.5" customHeight="1" x14ac:dyDescent="0.25">
      <c r="A172" s="156">
        <v>23</v>
      </c>
      <c r="B172" s="156">
        <v>2</v>
      </c>
      <c r="C172" s="171" t="s">
        <v>732</v>
      </c>
      <c r="D172" s="156" t="s">
        <v>733</v>
      </c>
      <c r="E172" s="37" t="s">
        <v>405</v>
      </c>
      <c r="F172" s="156" t="s">
        <v>66</v>
      </c>
      <c r="G172" s="156" t="s">
        <v>731</v>
      </c>
      <c r="H172" s="156" t="s">
        <v>93</v>
      </c>
      <c r="I172" s="156">
        <v>2023</v>
      </c>
      <c r="J172" s="156" t="s">
        <v>69</v>
      </c>
    </row>
    <row r="173" spans="1:10" s="43" customFormat="1" ht="102.75" customHeight="1" x14ac:dyDescent="0.25">
      <c r="A173" s="156">
        <v>23</v>
      </c>
      <c r="B173" s="156">
        <v>2</v>
      </c>
      <c r="C173" s="171" t="s">
        <v>734</v>
      </c>
      <c r="D173" s="156" t="s">
        <v>735</v>
      </c>
      <c r="E173" s="37" t="s">
        <v>405</v>
      </c>
      <c r="F173" s="156" t="s">
        <v>66</v>
      </c>
      <c r="G173" s="156" t="s">
        <v>731</v>
      </c>
      <c r="H173" s="156" t="s">
        <v>93</v>
      </c>
      <c r="I173" s="156">
        <v>2025</v>
      </c>
      <c r="J173" s="156" t="s">
        <v>69</v>
      </c>
    </row>
    <row r="174" spans="1:10" s="43" customFormat="1" ht="273" customHeight="1" x14ac:dyDescent="0.25">
      <c r="A174" s="154">
        <v>23</v>
      </c>
      <c r="B174" s="154">
        <v>3</v>
      </c>
      <c r="C174" s="171" t="s">
        <v>736</v>
      </c>
      <c r="D174" s="156" t="s">
        <v>737</v>
      </c>
      <c r="E174" s="37" t="s">
        <v>405</v>
      </c>
      <c r="F174" s="156" t="s">
        <v>66</v>
      </c>
      <c r="G174" s="156" t="s">
        <v>731</v>
      </c>
      <c r="H174" s="156" t="s">
        <v>93</v>
      </c>
      <c r="I174" s="156">
        <v>2023</v>
      </c>
      <c r="J174" s="156" t="s">
        <v>69</v>
      </c>
    </row>
    <row r="175" spans="1:10" s="43" customFormat="1" ht="84.75" customHeight="1" x14ac:dyDescent="0.25">
      <c r="A175" s="154">
        <v>23</v>
      </c>
      <c r="B175" s="154">
        <v>3</v>
      </c>
      <c r="C175" s="156" t="s">
        <v>749</v>
      </c>
      <c r="D175" s="156" t="s">
        <v>738</v>
      </c>
      <c r="E175" s="37" t="s">
        <v>405</v>
      </c>
      <c r="F175" s="156" t="s">
        <v>66</v>
      </c>
      <c r="G175" s="156" t="s">
        <v>731</v>
      </c>
      <c r="H175" s="156" t="s">
        <v>93</v>
      </c>
      <c r="I175" s="156">
        <v>2023</v>
      </c>
      <c r="J175" s="156" t="s">
        <v>69</v>
      </c>
    </row>
    <row r="176" spans="1:10" s="43" customFormat="1" ht="124.5" customHeight="1" x14ac:dyDescent="0.25">
      <c r="A176" s="154">
        <v>23</v>
      </c>
      <c r="B176" s="154">
        <v>3</v>
      </c>
      <c r="C176" s="156" t="s">
        <v>739</v>
      </c>
      <c r="D176" s="156" t="s">
        <v>740</v>
      </c>
      <c r="E176" s="37" t="s">
        <v>405</v>
      </c>
      <c r="F176" s="156" t="s">
        <v>66</v>
      </c>
      <c r="G176" s="156" t="s">
        <v>731</v>
      </c>
      <c r="H176" s="156" t="s">
        <v>93</v>
      </c>
      <c r="I176" s="156">
        <v>2024</v>
      </c>
      <c r="J176" s="156" t="s">
        <v>69</v>
      </c>
    </row>
    <row r="177" spans="1:10" s="43" customFormat="1" ht="409.6" customHeight="1" x14ac:dyDescent="0.25">
      <c r="A177" s="154">
        <v>23</v>
      </c>
      <c r="B177" s="154">
        <v>2</v>
      </c>
      <c r="C177" s="171" t="s">
        <v>732</v>
      </c>
      <c r="D177" s="156" t="s">
        <v>741</v>
      </c>
      <c r="E177" s="37" t="s">
        <v>405</v>
      </c>
      <c r="F177" s="156" t="s">
        <v>66</v>
      </c>
      <c r="G177" s="156" t="s">
        <v>731</v>
      </c>
      <c r="H177" s="156" t="s">
        <v>93</v>
      </c>
      <c r="I177" s="37">
        <v>2023</v>
      </c>
      <c r="J177" s="156" t="s">
        <v>69</v>
      </c>
    </row>
    <row r="178" spans="1:10" ht="198" customHeight="1" x14ac:dyDescent="0.25">
      <c r="A178" s="154">
        <v>23</v>
      </c>
      <c r="B178" s="154">
        <v>3</v>
      </c>
      <c r="C178" s="171" t="s">
        <v>742</v>
      </c>
      <c r="D178" s="156" t="s">
        <v>743</v>
      </c>
      <c r="E178" s="37" t="s">
        <v>405</v>
      </c>
      <c r="F178" s="156" t="s">
        <v>66</v>
      </c>
      <c r="G178" s="156" t="s">
        <v>731</v>
      </c>
      <c r="H178" s="156" t="s">
        <v>93</v>
      </c>
      <c r="I178" s="156">
        <v>2024</v>
      </c>
      <c r="J178" s="156" t="s">
        <v>69</v>
      </c>
    </row>
    <row r="179" spans="1:10" ht="118.5" customHeight="1" x14ac:dyDescent="0.25">
      <c r="A179" s="154">
        <v>23</v>
      </c>
      <c r="B179" s="154">
        <v>3</v>
      </c>
      <c r="C179" s="156" t="s">
        <v>744</v>
      </c>
      <c r="D179" s="156" t="s">
        <v>745</v>
      </c>
      <c r="E179" s="37" t="s">
        <v>136</v>
      </c>
      <c r="F179" s="156" t="s">
        <v>76</v>
      </c>
      <c r="G179" s="156" t="s">
        <v>731</v>
      </c>
      <c r="H179" s="156" t="s">
        <v>93</v>
      </c>
      <c r="I179" s="156">
        <v>2024</v>
      </c>
      <c r="J179" s="156" t="s">
        <v>69</v>
      </c>
    </row>
    <row r="180" spans="1:10" ht="96.75" customHeight="1" x14ac:dyDescent="0.25">
      <c r="A180" s="154">
        <v>23</v>
      </c>
      <c r="B180" s="154">
        <v>3</v>
      </c>
      <c r="C180" s="156"/>
      <c r="D180" s="156" t="s">
        <v>746</v>
      </c>
      <c r="E180" s="154" t="s">
        <v>136</v>
      </c>
      <c r="F180" s="154" t="s">
        <v>76</v>
      </c>
      <c r="G180" s="154" t="s">
        <v>731</v>
      </c>
      <c r="H180" s="154"/>
      <c r="I180" s="154">
        <v>2023</v>
      </c>
      <c r="J180" s="154" t="s">
        <v>74</v>
      </c>
    </row>
    <row r="181" spans="1:10" ht="137.25" customHeight="1" x14ac:dyDescent="0.25">
      <c r="A181" s="154">
        <v>23</v>
      </c>
      <c r="B181" s="154">
        <v>2</v>
      </c>
      <c r="C181" s="156" t="s">
        <v>747</v>
      </c>
      <c r="D181" s="156" t="s">
        <v>748</v>
      </c>
      <c r="E181" s="156" t="s">
        <v>227</v>
      </c>
      <c r="F181" s="154" t="s">
        <v>66</v>
      </c>
      <c r="G181" s="154" t="s">
        <v>731</v>
      </c>
      <c r="H181" s="154"/>
      <c r="I181" s="154">
        <v>2023</v>
      </c>
      <c r="J181" s="154" t="s">
        <v>112</v>
      </c>
    </row>
    <row r="182" spans="1:10" ht="45" customHeight="1" x14ac:dyDescent="0.25">
      <c r="A182" s="76">
        <v>24</v>
      </c>
      <c r="B182" s="271" t="s">
        <v>35</v>
      </c>
      <c r="C182" s="271"/>
      <c r="D182" s="271"/>
      <c r="E182" s="271"/>
      <c r="F182" s="271"/>
      <c r="G182" s="271"/>
      <c r="H182" s="271"/>
      <c r="I182" s="271"/>
      <c r="J182" s="271"/>
    </row>
    <row r="183" spans="1:10" s="43" customFormat="1" ht="114" customHeight="1" x14ac:dyDescent="0.25">
      <c r="A183" s="52">
        <v>24</v>
      </c>
      <c r="B183" s="52" t="s">
        <v>580</v>
      </c>
      <c r="C183" s="54" t="s">
        <v>582</v>
      </c>
      <c r="D183" s="52" t="s">
        <v>722</v>
      </c>
      <c r="E183" s="52" t="s">
        <v>136</v>
      </c>
      <c r="F183" s="52" t="s">
        <v>76</v>
      </c>
      <c r="G183" s="52" t="s">
        <v>581</v>
      </c>
      <c r="H183" s="52" t="s">
        <v>93</v>
      </c>
      <c r="I183" s="54">
        <v>2023</v>
      </c>
      <c r="J183" s="54" t="s">
        <v>122</v>
      </c>
    </row>
    <row r="184" spans="1:10" s="43" customFormat="1" ht="168" customHeight="1" x14ac:dyDescent="0.25">
      <c r="A184" s="17">
        <v>24</v>
      </c>
      <c r="B184" s="52" t="s">
        <v>580</v>
      </c>
      <c r="C184" s="12" t="s">
        <v>583</v>
      </c>
      <c r="D184" s="52" t="s">
        <v>584</v>
      </c>
      <c r="E184" s="52" t="s">
        <v>65</v>
      </c>
      <c r="F184" s="53" t="s">
        <v>66</v>
      </c>
      <c r="G184" s="52" t="s">
        <v>585</v>
      </c>
      <c r="H184" s="52" t="s">
        <v>93</v>
      </c>
      <c r="I184" s="52" t="s">
        <v>500</v>
      </c>
      <c r="J184" s="52" t="s">
        <v>74</v>
      </c>
    </row>
    <row r="185" spans="1:10" s="43" customFormat="1" ht="72.75" customHeight="1" x14ac:dyDescent="0.25">
      <c r="A185" s="52">
        <v>24</v>
      </c>
      <c r="B185" s="52" t="s">
        <v>580</v>
      </c>
      <c r="C185" s="52" t="s">
        <v>586</v>
      </c>
      <c r="D185" s="52" t="s">
        <v>587</v>
      </c>
      <c r="E185" s="52" t="s">
        <v>423</v>
      </c>
      <c r="F185" s="53" t="s">
        <v>76</v>
      </c>
      <c r="G185" s="52" t="s">
        <v>838</v>
      </c>
      <c r="H185" s="52" t="s">
        <v>93</v>
      </c>
      <c r="I185" s="52">
        <v>2023</v>
      </c>
      <c r="J185" s="52" t="s">
        <v>69</v>
      </c>
    </row>
    <row r="186" spans="1:10" ht="125.25" customHeight="1" x14ac:dyDescent="0.25">
      <c r="A186" s="17">
        <v>24</v>
      </c>
      <c r="B186" s="52" t="s">
        <v>580</v>
      </c>
      <c r="C186" s="12" t="s">
        <v>723</v>
      </c>
      <c r="D186" s="52" t="s">
        <v>724</v>
      </c>
      <c r="E186" s="52" t="s">
        <v>65</v>
      </c>
      <c r="F186" s="53" t="s">
        <v>66</v>
      </c>
      <c r="G186" s="52" t="s">
        <v>725</v>
      </c>
      <c r="H186" s="12" t="s">
        <v>726</v>
      </c>
      <c r="I186" s="52" t="s">
        <v>500</v>
      </c>
      <c r="J186" s="52" t="s">
        <v>69</v>
      </c>
    </row>
    <row r="187" spans="1:10" ht="66.75" customHeight="1" x14ac:dyDescent="0.25">
      <c r="A187" s="52">
        <v>24</v>
      </c>
      <c r="B187" s="52" t="s">
        <v>580</v>
      </c>
      <c r="C187" s="52" t="s">
        <v>588</v>
      </c>
      <c r="D187" s="52" t="s">
        <v>589</v>
      </c>
      <c r="E187" s="52" t="s">
        <v>136</v>
      </c>
      <c r="F187" s="52" t="s">
        <v>76</v>
      </c>
      <c r="G187" s="52" t="s">
        <v>727</v>
      </c>
      <c r="H187" s="52" t="s">
        <v>93</v>
      </c>
      <c r="I187" s="52" t="s">
        <v>590</v>
      </c>
      <c r="J187" s="52" t="s">
        <v>79</v>
      </c>
    </row>
    <row r="188" spans="1:10" ht="62.25" customHeight="1" x14ac:dyDescent="0.25">
      <c r="A188" s="17">
        <v>24</v>
      </c>
      <c r="B188" s="52" t="s">
        <v>580</v>
      </c>
      <c r="C188" s="12" t="s">
        <v>591</v>
      </c>
      <c r="D188" s="52" t="s">
        <v>592</v>
      </c>
      <c r="E188" s="52" t="s">
        <v>65</v>
      </c>
      <c r="F188" s="52" t="s">
        <v>66</v>
      </c>
      <c r="G188" s="52" t="s">
        <v>593</v>
      </c>
      <c r="H188" s="52" t="s">
        <v>93</v>
      </c>
      <c r="I188" s="52" t="s">
        <v>590</v>
      </c>
      <c r="J188" s="52" t="s">
        <v>69</v>
      </c>
    </row>
    <row r="189" spans="1:10" ht="114" customHeight="1" x14ac:dyDescent="0.25">
      <c r="A189" s="52">
        <v>24</v>
      </c>
      <c r="B189" s="52" t="s">
        <v>580</v>
      </c>
      <c r="C189" s="12" t="s">
        <v>594</v>
      </c>
      <c r="D189" s="52" t="s">
        <v>595</v>
      </c>
      <c r="E189" s="52" t="s">
        <v>65</v>
      </c>
      <c r="F189" s="52" t="s">
        <v>66</v>
      </c>
      <c r="G189" s="52" t="s">
        <v>593</v>
      </c>
      <c r="H189" s="52" t="s">
        <v>93</v>
      </c>
      <c r="I189" s="52" t="s">
        <v>590</v>
      </c>
      <c r="J189" s="52" t="s">
        <v>69</v>
      </c>
    </row>
    <row r="190" spans="1:10" ht="45" customHeight="1" x14ac:dyDescent="0.25">
      <c r="A190" s="161">
        <v>25</v>
      </c>
      <c r="B190" s="263" t="s">
        <v>36</v>
      </c>
      <c r="C190" s="263"/>
      <c r="D190" s="263"/>
      <c r="E190" s="263"/>
      <c r="F190" s="263"/>
      <c r="G190" s="263"/>
      <c r="H190" s="263"/>
      <c r="I190" s="263"/>
      <c r="J190" s="263"/>
    </row>
    <row r="191" spans="1:10" ht="75" customHeight="1" x14ac:dyDescent="0.25">
      <c r="A191" s="22">
        <v>25</v>
      </c>
      <c r="B191" s="22"/>
      <c r="C191" s="22" t="s">
        <v>190</v>
      </c>
      <c r="D191" s="22" t="s">
        <v>191</v>
      </c>
      <c r="E191" s="22" t="s">
        <v>192</v>
      </c>
      <c r="F191" s="22" t="s">
        <v>76</v>
      </c>
      <c r="G191" s="22" t="s">
        <v>137</v>
      </c>
      <c r="H191" s="22" t="s">
        <v>93</v>
      </c>
      <c r="I191" s="158">
        <v>2024</v>
      </c>
      <c r="J191" s="158" t="s">
        <v>69</v>
      </c>
    </row>
    <row r="192" spans="1:10" ht="60" x14ac:dyDescent="0.25">
      <c r="A192" s="22">
        <v>25</v>
      </c>
      <c r="B192" s="22"/>
      <c r="C192" s="22" t="s">
        <v>193</v>
      </c>
      <c r="D192" s="22" t="s">
        <v>194</v>
      </c>
      <c r="E192" s="22" t="s">
        <v>65</v>
      </c>
      <c r="F192" s="22" t="s">
        <v>66</v>
      </c>
      <c r="G192" s="22" t="s">
        <v>195</v>
      </c>
      <c r="H192" s="22" t="s">
        <v>68</v>
      </c>
      <c r="I192" s="12">
        <v>2023</v>
      </c>
      <c r="J192" s="12" t="s">
        <v>69</v>
      </c>
    </row>
    <row r="193" spans="1:10" ht="60" x14ac:dyDescent="0.25">
      <c r="A193" s="22">
        <v>25</v>
      </c>
      <c r="B193" s="22"/>
      <c r="C193" s="22" t="s">
        <v>193</v>
      </c>
      <c r="D193" s="22" t="s">
        <v>196</v>
      </c>
      <c r="E193" s="22" t="s">
        <v>136</v>
      </c>
      <c r="F193" s="22" t="s">
        <v>76</v>
      </c>
      <c r="G193" s="22" t="s">
        <v>195</v>
      </c>
      <c r="H193" s="22" t="s">
        <v>68</v>
      </c>
      <c r="I193" s="12">
        <v>2023</v>
      </c>
      <c r="J193" s="12" t="s">
        <v>69</v>
      </c>
    </row>
    <row r="194" spans="1:10" ht="45" customHeight="1" x14ac:dyDescent="0.25">
      <c r="A194" s="76">
        <v>26</v>
      </c>
      <c r="B194" s="263" t="s">
        <v>37</v>
      </c>
      <c r="C194" s="263"/>
      <c r="D194" s="263"/>
      <c r="E194" s="263"/>
      <c r="F194" s="263"/>
      <c r="G194" s="263"/>
      <c r="H194" s="263"/>
      <c r="I194" s="263"/>
      <c r="J194" s="263"/>
    </row>
    <row r="195" spans="1:10" ht="136.5" customHeight="1" x14ac:dyDescent="0.25">
      <c r="A195" s="158">
        <v>26</v>
      </c>
      <c r="B195" s="158" t="s">
        <v>159</v>
      </c>
      <c r="C195" s="158" t="s">
        <v>151</v>
      </c>
      <c r="D195" s="158" t="s">
        <v>152</v>
      </c>
      <c r="E195" s="158" t="s">
        <v>136</v>
      </c>
      <c r="F195" s="158" t="s">
        <v>66</v>
      </c>
      <c r="G195" s="158" t="s">
        <v>153</v>
      </c>
      <c r="H195" s="158" t="s">
        <v>154</v>
      </c>
      <c r="I195" s="158">
        <v>2023</v>
      </c>
      <c r="J195" s="158" t="s">
        <v>69</v>
      </c>
    </row>
    <row r="196" spans="1:10" ht="93" customHeight="1" x14ac:dyDescent="0.25">
      <c r="A196" s="158">
        <v>26</v>
      </c>
      <c r="B196" s="158" t="s">
        <v>160</v>
      </c>
      <c r="C196" s="158" t="s">
        <v>155</v>
      </c>
      <c r="D196" s="158" t="s">
        <v>156</v>
      </c>
      <c r="E196" s="158" t="s">
        <v>414</v>
      </c>
      <c r="F196" s="158" t="s">
        <v>157</v>
      </c>
      <c r="G196" s="158" t="s">
        <v>158</v>
      </c>
      <c r="H196" s="157" t="s">
        <v>93</v>
      </c>
      <c r="I196" s="158">
        <v>2023</v>
      </c>
      <c r="J196" s="158" t="s">
        <v>79</v>
      </c>
    </row>
    <row r="197" spans="1:10" ht="134.25" customHeight="1" x14ac:dyDescent="0.25">
      <c r="A197" s="158">
        <v>26</v>
      </c>
      <c r="B197" s="158" t="s">
        <v>159</v>
      </c>
      <c r="C197" s="158" t="s">
        <v>151</v>
      </c>
      <c r="D197" s="158" t="s">
        <v>161</v>
      </c>
      <c r="E197" s="158" t="s">
        <v>115</v>
      </c>
      <c r="F197" s="158" t="s">
        <v>66</v>
      </c>
      <c r="G197" s="158" t="s">
        <v>137</v>
      </c>
      <c r="H197" s="158" t="s">
        <v>154</v>
      </c>
      <c r="I197" s="158">
        <v>2023</v>
      </c>
      <c r="J197" s="158" t="s">
        <v>122</v>
      </c>
    </row>
    <row r="198" spans="1:10" ht="15" customHeight="1" x14ac:dyDescent="0.25">
      <c r="A198" s="258">
        <v>26</v>
      </c>
      <c r="B198" s="259" t="s">
        <v>162</v>
      </c>
      <c r="C198" s="260" t="s">
        <v>166</v>
      </c>
      <c r="D198" s="259" t="s">
        <v>167</v>
      </c>
      <c r="E198" s="258" t="s">
        <v>136</v>
      </c>
      <c r="F198" s="259" t="s">
        <v>76</v>
      </c>
      <c r="G198" s="258" t="s">
        <v>137</v>
      </c>
      <c r="H198" s="258" t="s">
        <v>154</v>
      </c>
      <c r="I198" s="258">
        <v>2023</v>
      </c>
      <c r="J198" s="258" t="s">
        <v>122</v>
      </c>
    </row>
    <row r="199" spans="1:10" ht="41.25" customHeight="1" x14ac:dyDescent="0.25">
      <c r="A199" s="258"/>
      <c r="B199" s="259"/>
      <c r="C199" s="261"/>
      <c r="D199" s="259"/>
      <c r="E199" s="258"/>
      <c r="F199" s="259"/>
      <c r="G199" s="258"/>
      <c r="H199" s="258"/>
      <c r="I199" s="258"/>
      <c r="J199" s="258"/>
    </row>
    <row r="200" spans="1:10" ht="15" x14ac:dyDescent="0.25">
      <c r="A200" s="258"/>
      <c r="B200" s="259"/>
      <c r="C200" s="158" t="s">
        <v>163</v>
      </c>
      <c r="D200" s="259"/>
      <c r="E200" s="258"/>
      <c r="F200" s="259"/>
      <c r="G200" s="258"/>
      <c r="H200" s="258"/>
      <c r="I200" s="258"/>
      <c r="J200" s="258"/>
    </row>
    <row r="201" spans="1:10" ht="30" x14ac:dyDescent="0.25">
      <c r="A201" s="258"/>
      <c r="B201" s="259"/>
      <c r="C201" s="158" t="s">
        <v>164</v>
      </c>
      <c r="D201" s="259"/>
      <c r="E201" s="258"/>
      <c r="F201" s="259"/>
      <c r="G201" s="258"/>
      <c r="H201" s="258"/>
      <c r="I201" s="258"/>
      <c r="J201" s="258"/>
    </row>
    <row r="202" spans="1:10" ht="89.25" customHeight="1" x14ac:dyDescent="0.25">
      <c r="A202" s="258"/>
      <c r="B202" s="259"/>
      <c r="C202" s="158" t="s">
        <v>165</v>
      </c>
      <c r="D202" s="259"/>
      <c r="E202" s="258"/>
      <c r="F202" s="259"/>
      <c r="G202" s="258"/>
      <c r="H202" s="258"/>
      <c r="I202" s="258"/>
      <c r="J202" s="258"/>
    </row>
    <row r="203" spans="1:10" ht="75" customHeight="1" x14ac:dyDescent="0.25">
      <c r="A203" s="158">
        <v>26</v>
      </c>
      <c r="B203" s="158" t="s">
        <v>159</v>
      </c>
      <c r="C203" s="158" t="s">
        <v>168</v>
      </c>
      <c r="D203" s="158" t="s">
        <v>169</v>
      </c>
      <c r="E203" s="158" t="s">
        <v>414</v>
      </c>
      <c r="F203" s="158" t="s">
        <v>66</v>
      </c>
      <c r="G203" s="158" t="s">
        <v>137</v>
      </c>
      <c r="H203" s="158" t="s">
        <v>154</v>
      </c>
      <c r="I203" s="158">
        <v>2024</v>
      </c>
      <c r="J203" s="158" t="s">
        <v>74</v>
      </c>
    </row>
    <row r="204" spans="1:10" ht="102.75" customHeight="1" x14ac:dyDescent="0.25">
      <c r="A204" s="158">
        <v>26</v>
      </c>
      <c r="B204" s="158" t="s">
        <v>159</v>
      </c>
      <c r="C204" s="158" t="s">
        <v>170</v>
      </c>
      <c r="D204" s="158" t="s">
        <v>919</v>
      </c>
      <c r="E204" s="158" t="s">
        <v>136</v>
      </c>
      <c r="F204" s="158" t="s">
        <v>66</v>
      </c>
      <c r="G204" s="158" t="s">
        <v>153</v>
      </c>
      <c r="H204" s="158" t="s">
        <v>68</v>
      </c>
      <c r="I204" s="158">
        <v>2025</v>
      </c>
      <c r="J204" s="158" t="s">
        <v>69</v>
      </c>
    </row>
    <row r="205" spans="1:10" ht="119.25" customHeight="1" x14ac:dyDescent="0.25">
      <c r="A205" s="154">
        <v>26</v>
      </c>
      <c r="B205" s="158" t="s">
        <v>159</v>
      </c>
      <c r="C205" s="22" t="s">
        <v>171</v>
      </c>
      <c r="D205" s="156" t="s">
        <v>172</v>
      </c>
      <c r="E205" s="154" t="s">
        <v>115</v>
      </c>
      <c r="F205" s="154" t="s">
        <v>66</v>
      </c>
      <c r="G205" s="154" t="s">
        <v>173</v>
      </c>
      <c r="H205" s="158" t="s">
        <v>154</v>
      </c>
      <c r="I205" s="154">
        <v>2023</v>
      </c>
      <c r="J205" s="154" t="s">
        <v>79</v>
      </c>
    </row>
    <row r="206" spans="1:10" ht="45" customHeight="1" x14ac:dyDescent="0.25">
      <c r="A206" s="76">
        <v>27</v>
      </c>
      <c r="B206" s="263" t="s">
        <v>38</v>
      </c>
      <c r="C206" s="263"/>
      <c r="D206" s="263"/>
      <c r="E206" s="263"/>
      <c r="F206" s="263"/>
      <c r="G206" s="263"/>
      <c r="H206" s="263"/>
      <c r="I206" s="263"/>
      <c r="J206" s="263"/>
    </row>
    <row r="207" spans="1:10" ht="149.25" customHeight="1" x14ac:dyDescent="0.25">
      <c r="A207" s="40" t="s">
        <v>245</v>
      </c>
      <c r="B207" s="154" t="s">
        <v>246</v>
      </c>
      <c r="C207" s="158" t="s">
        <v>247</v>
      </c>
      <c r="D207" s="156" t="s">
        <v>248</v>
      </c>
      <c r="E207" s="154" t="s">
        <v>574</v>
      </c>
      <c r="F207" s="158" t="s">
        <v>66</v>
      </c>
      <c r="G207" s="158" t="s">
        <v>249</v>
      </c>
      <c r="H207" s="154" t="s">
        <v>68</v>
      </c>
      <c r="I207" s="154">
        <v>2023</v>
      </c>
      <c r="J207" s="157" t="s">
        <v>69</v>
      </c>
    </row>
    <row r="208" spans="1:10" ht="75" x14ac:dyDescent="0.25">
      <c r="A208" s="154">
        <v>27</v>
      </c>
      <c r="B208" s="154" t="s">
        <v>246</v>
      </c>
      <c r="C208" s="96" t="s">
        <v>250</v>
      </c>
      <c r="D208" s="22" t="s">
        <v>251</v>
      </c>
      <c r="E208" s="21" t="s">
        <v>65</v>
      </c>
      <c r="F208" s="21" t="s">
        <v>66</v>
      </c>
      <c r="G208" s="158" t="s">
        <v>249</v>
      </c>
      <c r="H208" s="154" t="s">
        <v>93</v>
      </c>
      <c r="I208" s="157">
        <v>2025</v>
      </c>
      <c r="J208" s="157" t="s">
        <v>69</v>
      </c>
    </row>
    <row r="209" spans="1:10" ht="113.25" customHeight="1" x14ac:dyDescent="0.25">
      <c r="A209" s="158">
        <v>27</v>
      </c>
      <c r="B209" s="158" t="s">
        <v>575</v>
      </c>
      <c r="C209" s="97" t="s">
        <v>252</v>
      </c>
      <c r="D209" s="158" t="s">
        <v>253</v>
      </c>
      <c r="E209" s="158" t="s">
        <v>574</v>
      </c>
      <c r="F209" s="158" t="s">
        <v>66</v>
      </c>
      <c r="G209" s="158" t="s">
        <v>254</v>
      </c>
      <c r="H209" s="158" t="s">
        <v>68</v>
      </c>
      <c r="I209" s="158">
        <v>2024</v>
      </c>
      <c r="J209" s="158" t="s">
        <v>69</v>
      </c>
    </row>
    <row r="210" spans="1:10" ht="84" customHeight="1" x14ac:dyDescent="0.25">
      <c r="A210" s="98">
        <v>27</v>
      </c>
      <c r="B210" s="158" t="s">
        <v>576</v>
      </c>
      <c r="C210" s="97" t="s">
        <v>577</v>
      </c>
      <c r="D210" s="158" t="s">
        <v>578</v>
      </c>
      <c r="E210" s="158" t="s">
        <v>574</v>
      </c>
      <c r="F210" s="158" t="s">
        <v>157</v>
      </c>
      <c r="G210" s="158" t="s">
        <v>254</v>
      </c>
      <c r="H210" s="158" t="s">
        <v>68</v>
      </c>
      <c r="I210" s="158">
        <v>2023</v>
      </c>
      <c r="J210" s="158" t="s">
        <v>79</v>
      </c>
    </row>
    <row r="211" spans="1:10" ht="409.6" customHeight="1" x14ac:dyDescent="0.25">
      <c r="A211" s="160">
        <v>27</v>
      </c>
      <c r="B211" s="37" t="s">
        <v>255</v>
      </c>
      <c r="C211" s="37" t="s">
        <v>719</v>
      </c>
      <c r="D211" s="155" t="s">
        <v>256</v>
      </c>
      <c r="E211" s="153" t="s">
        <v>65</v>
      </c>
      <c r="F211" s="155" t="s">
        <v>66</v>
      </c>
      <c r="G211" s="4" t="s">
        <v>257</v>
      </c>
      <c r="H211" s="4" t="s">
        <v>93</v>
      </c>
      <c r="I211" s="155">
        <v>2023</v>
      </c>
      <c r="J211" s="155" t="s">
        <v>79</v>
      </c>
    </row>
    <row r="212" spans="1:10" ht="111" customHeight="1" x14ac:dyDescent="0.25">
      <c r="A212" s="98">
        <v>27</v>
      </c>
      <c r="B212" s="156" t="s">
        <v>255</v>
      </c>
      <c r="C212" s="156" t="s">
        <v>258</v>
      </c>
      <c r="D212" s="158" t="s">
        <v>259</v>
      </c>
      <c r="E212" s="157" t="s">
        <v>192</v>
      </c>
      <c r="F212" s="158" t="s">
        <v>66</v>
      </c>
      <c r="G212" s="154" t="s">
        <v>257</v>
      </c>
      <c r="H212" s="154" t="s">
        <v>93</v>
      </c>
      <c r="I212" s="158">
        <v>2024</v>
      </c>
      <c r="J212" s="158" t="s">
        <v>79</v>
      </c>
    </row>
    <row r="213" spans="1:10" ht="118.5" customHeight="1" x14ac:dyDescent="0.25">
      <c r="A213" s="98">
        <v>27</v>
      </c>
      <c r="B213" s="156" t="s">
        <v>255</v>
      </c>
      <c r="C213" s="156" t="s">
        <v>258</v>
      </c>
      <c r="D213" s="158" t="s">
        <v>260</v>
      </c>
      <c r="E213" s="157" t="s">
        <v>136</v>
      </c>
      <c r="F213" s="158" t="s">
        <v>66</v>
      </c>
      <c r="G213" s="154" t="s">
        <v>257</v>
      </c>
      <c r="H213" s="154" t="s">
        <v>93</v>
      </c>
      <c r="I213" s="158">
        <v>2024</v>
      </c>
      <c r="J213" s="158" t="s">
        <v>69</v>
      </c>
    </row>
    <row r="214" spans="1:10" s="18" customFormat="1" ht="122.25" customHeight="1" x14ac:dyDescent="0.25">
      <c r="A214" s="98">
        <v>27</v>
      </c>
      <c r="B214" s="156" t="s">
        <v>255</v>
      </c>
      <c r="C214" s="156" t="s">
        <v>261</v>
      </c>
      <c r="D214" s="158" t="s">
        <v>262</v>
      </c>
      <c r="E214" s="157" t="s">
        <v>136</v>
      </c>
      <c r="F214" s="158" t="s">
        <v>66</v>
      </c>
      <c r="G214" s="154" t="s">
        <v>257</v>
      </c>
      <c r="H214" s="154" t="s">
        <v>93</v>
      </c>
      <c r="I214" s="158">
        <v>2024</v>
      </c>
      <c r="J214" s="158" t="s">
        <v>79</v>
      </c>
    </row>
    <row r="215" spans="1:10" s="18" customFormat="1" ht="112.5" customHeight="1" x14ac:dyDescent="0.25">
      <c r="A215" s="98">
        <v>27</v>
      </c>
      <c r="B215" s="156" t="s">
        <v>255</v>
      </c>
      <c r="C215" s="156" t="s">
        <v>263</v>
      </c>
      <c r="D215" s="158" t="s">
        <v>264</v>
      </c>
      <c r="E215" s="157" t="s">
        <v>136</v>
      </c>
      <c r="F215" s="158" t="s">
        <v>66</v>
      </c>
      <c r="G215" s="154" t="s">
        <v>257</v>
      </c>
      <c r="H215" s="154" t="s">
        <v>93</v>
      </c>
      <c r="I215" s="158">
        <v>2024</v>
      </c>
      <c r="J215" s="158" t="s">
        <v>122</v>
      </c>
    </row>
    <row r="216" spans="1:10" s="18" customFormat="1" ht="132" customHeight="1" x14ac:dyDescent="0.25">
      <c r="A216" s="98">
        <v>27</v>
      </c>
      <c r="B216" s="156" t="s">
        <v>255</v>
      </c>
      <c r="C216" s="156" t="s">
        <v>263</v>
      </c>
      <c r="D216" s="158" t="s">
        <v>265</v>
      </c>
      <c r="E216" s="157" t="s">
        <v>136</v>
      </c>
      <c r="F216" s="158" t="s">
        <v>66</v>
      </c>
      <c r="G216" s="154" t="s">
        <v>257</v>
      </c>
      <c r="H216" s="154" t="s">
        <v>93</v>
      </c>
      <c r="I216" s="158">
        <v>2024</v>
      </c>
      <c r="J216" s="158" t="s">
        <v>79</v>
      </c>
    </row>
    <row r="217" spans="1:10" s="18" customFormat="1" ht="134.25" customHeight="1" x14ac:dyDescent="0.25">
      <c r="A217" s="98">
        <v>27</v>
      </c>
      <c r="B217" s="156" t="s">
        <v>255</v>
      </c>
      <c r="C217" s="156" t="s">
        <v>261</v>
      </c>
      <c r="D217" s="158" t="s">
        <v>266</v>
      </c>
      <c r="E217" s="157" t="s">
        <v>136</v>
      </c>
      <c r="F217" s="158" t="s">
        <v>66</v>
      </c>
      <c r="G217" s="154" t="s">
        <v>257</v>
      </c>
      <c r="H217" s="154" t="s">
        <v>93</v>
      </c>
      <c r="I217" s="158">
        <v>2024</v>
      </c>
      <c r="J217" s="158" t="s">
        <v>79</v>
      </c>
    </row>
    <row r="218" spans="1:10" s="18" customFormat="1" ht="169.5" customHeight="1" x14ac:dyDescent="0.25">
      <c r="A218" s="98">
        <v>27</v>
      </c>
      <c r="B218" s="156" t="s">
        <v>255</v>
      </c>
      <c r="C218" s="156" t="s">
        <v>267</v>
      </c>
      <c r="D218" s="158" t="s">
        <v>268</v>
      </c>
      <c r="E218" s="157" t="s">
        <v>136</v>
      </c>
      <c r="F218" s="158" t="s">
        <v>66</v>
      </c>
      <c r="G218" s="154" t="s">
        <v>257</v>
      </c>
      <c r="H218" s="154" t="s">
        <v>93</v>
      </c>
      <c r="I218" s="158">
        <v>2024</v>
      </c>
      <c r="J218" s="158" t="s">
        <v>79</v>
      </c>
    </row>
    <row r="219" spans="1:10" s="18" customFormat="1" ht="82.5" customHeight="1" x14ac:dyDescent="0.25">
      <c r="A219" s="98">
        <v>27</v>
      </c>
      <c r="B219" s="156" t="s">
        <v>255</v>
      </c>
      <c r="C219" s="99" t="s">
        <v>269</v>
      </c>
      <c r="D219" s="158" t="s">
        <v>270</v>
      </c>
      <c r="E219" s="159" t="s">
        <v>136</v>
      </c>
      <c r="F219" s="154" t="s">
        <v>66</v>
      </c>
      <c r="G219" s="154" t="s">
        <v>257</v>
      </c>
      <c r="H219" s="154" t="s">
        <v>93</v>
      </c>
      <c r="I219" s="154">
        <v>2024</v>
      </c>
      <c r="J219" s="154" t="s">
        <v>79</v>
      </c>
    </row>
    <row r="220" spans="1:10" s="18" customFormat="1" ht="88.5" customHeight="1" x14ac:dyDescent="0.25">
      <c r="A220" s="98">
        <v>27</v>
      </c>
      <c r="B220" s="156" t="s">
        <v>255</v>
      </c>
      <c r="C220" s="156" t="s">
        <v>271</v>
      </c>
      <c r="D220" s="22" t="s">
        <v>272</v>
      </c>
      <c r="E220" s="157" t="s">
        <v>136</v>
      </c>
      <c r="F220" s="158" t="s">
        <v>66</v>
      </c>
      <c r="G220" s="154" t="s">
        <v>257</v>
      </c>
      <c r="H220" s="154" t="s">
        <v>93</v>
      </c>
      <c r="I220" s="158">
        <v>2024</v>
      </c>
      <c r="J220" s="158" t="s">
        <v>74</v>
      </c>
    </row>
    <row r="221" spans="1:10" s="18" customFormat="1" ht="103.5" customHeight="1" x14ac:dyDescent="0.25">
      <c r="A221" s="98">
        <v>27</v>
      </c>
      <c r="B221" s="156" t="s">
        <v>255</v>
      </c>
      <c r="C221" s="156" t="s">
        <v>273</v>
      </c>
      <c r="D221" s="158" t="s">
        <v>274</v>
      </c>
      <c r="E221" s="158" t="s">
        <v>136</v>
      </c>
      <c r="F221" s="158" t="s">
        <v>66</v>
      </c>
      <c r="G221" s="154" t="s">
        <v>257</v>
      </c>
      <c r="H221" s="154" t="s">
        <v>93</v>
      </c>
      <c r="I221" s="158">
        <v>2024</v>
      </c>
      <c r="J221" s="158" t="s">
        <v>79</v>
      </c>
    </row>
    <row r="222" spans="1:10" s="18" customFormat="1" ht="92.25" customHeight="1" x14ac:dyDescent="0.25">
      <c r="A222" s="98">
        <v>27</v>
      </c>
      <c r="B222" s="156" t="s">
        <v>255</v>
      </c>
      <c r="C222" s="156" t="s">
        <v>275</v>
      </c>
      <c r="D222" s="158" t="s">
        <v>276</v>
      </c>
      <c r="E222" s="158" t="s">
        <v>136</v>
      </c>
      <c r="F222" s="158" t="s">
        <v>66</v>
      </c>
      <c r="G222" s="154" t="s">
        <v>257</v>
      </c>
      <c r="H222" s="154" t="s">
        <v>93</v>
      </c>
      <c r="I222" s="158">
        <v>2024</v>
      </c>
      <c r="J222" s="158" t="s">
        <v>74</v>
      </c>
    </row>
    <row r="223" spans="1:10" s="18" customFormat="1" ht="66" customHeight="1" x14ac:dyDescent="0.25">
      <c r="A223" s="98">
        <v>27</v>
      </c>
      <c r="B223" s="156" t="s">
        <v>255</v>
      </c>
      <c r="C223" s="156" t="s">
        <v>277</v>
      </c>
      <c r="D223" s="158" t="s">
        <v>278</v>
      </c>
      <c r="E223" s="158" t="s">
        <v>136</v>
      </c>
      <c r="F223" s="158" t="s">
        <v>66</v>
      </c>
      <c r="G223" s="154" t="s">
        <v>257</v>
      </c>
      <c r="H223" s="154" t="s">
        <v>93</v>
      </c>
      <c r="I223" s="158">
        <v>2024</v>
      </c>
      <c r="J223" s="158" t="s">
        <v>79</v>
      </c>
    </row>
    <row r="224" spans="1:10" ht="112.5" customHeight="1" x14ac:dyDescent="0.25">
      <c r="A224" s="160">
        <v>27</v>
      </c>
      <c r="B224" s="37" t="s">
        <v>255</v>
      </c>
      <c r="C224" s="37" t="s">
        <v>279</v>
      </c>
      <c r="D224" s="155" t="s">
        <v>280</v>
      </c>
      <c r="E224" s="155" t="s">
        <v>65</v>
      </c>
      <c r="F224" s="155" t="s">
        <v>76</v>
      </c>
      <c r="G224" s="4" t="s">
        <v>257</v>
      </c>
      <c r="H224" s="4" t="s">
        <v>93</v>
      </c>
      <c r="I224" s="155">
        <v>2023</v>
      </c>
      <c r="J224" s="155" t="s">
        <v>79</v>
      </c>
    </row>
    <row r="225" spans="1:10" s="18" customFormat="1" ht="109.5" customHeight="1" x14ac:dyDescent="0.25">
      <c r="A225" s="98">
        <v>27</v>
      </c>
      <c r="B225" s="156" t="s">
        <v>255</v>
      </c>
      <c r="C225" s="156" t="s">
        <v>279</v>
      </c>
      <c r="D225" s="158" t="s">
        <v>281</v>
      </c>
      <c r="E225" s="158" t="s">
        <v>136</v>
      </c>
      <c r="F225" s="158" t="s">
        <v>76</v>
      </c>
      <c r="G225" s="154" t="s">
        <v>257</v>
      </c>
      <c r="H225" s="154" t="s">
        <v>93</v>
      </c>
      <c r="I225" s="158">
        <v>2024</v>
      </c>
      <c r="J225" s="158" t="s">
        <v>122</v>
      </c>
    </row>
    <row r="226" spans="1:10" s="18" customFormat="1" ht="218.25" customHeight="1" x14ac:dyDescent="0.25">
      <c r="A226" s="98">
        <v>27</v>
      </c>
      <c r="B226" s="156" t="s">
        <v>255</v>
      </c>
      <c r="C226" s="156" t="s">
        <v>277</v>
      </c>
      <c r="D226" s="155" t="s">
        <v>282</v>
      </c>
      <c r="E226" s="158" t="s">
        <v>136</v>
      </c>
      <c r="F226" s="158" t="s">
        <v>76</v>
      </c>
      <c r="G226" s="154" t="s">
        <v>257</v>
      </c>
      <c r="H226" s="154" t="s">
        <v>93</v>
      </c>
      <c r="I226" s="154">
        <v>2023</v>
      </c>
      <c r="J226" s="154" t="s">
        <v>69</v>
      </c>
    </row>
    <row r="227" spans="1:10" ht="96" customHeight="1" x14ac:dyDescent="0.25">
      <c r="A227" s="98">
        <v>27</v>
      </c>
      <c r="B227" s="156" t="s">
        <v>255</v>
      </c>
      <c r="C227" s="156" t="s">
        <v>263</v>
      </c>
      <c r="D227" s="155" t="s">
        <v>283</v>
      </c>
      <c r="E227" s="158" t="s">
        <v>136</v>
      </c>
      <c r="F227" s="158" t="s">
        <v>76</v>
      </c>
      <c r="G227" s="154" t="s">
        <v>257</v>
      </c>
      <c r="H227" s="154" t="s">
        <v>93</v>
      </c>
      <c r="I227" s="154">
        <v>2023</v>
      </c>
      <c r="J227" s="154" t="s">
        <v>69</v>
      </c>
    </row>
    <row r="228" spans="1:10" s="43" customFormat="1" ht="96" customHeight="1" x14ac:dyDescent="0.25">
      <c r="A228" s="98">
        <v>27</v>
      </c>
      <c r="B228" s="156" t="s">
        <v>255</v>
      </c>
      <c r="C228" s="156" t="s">
        <v>263</v>
      </c>
      <c r="D228" s="155" t="s">
        <v>284</v>
      </c>
      <c r="E228" s="158" t="s">
        <v>136</v>
      </c>
      <c r="F228" s="158" t="s">
        <v>76</v>
      </c>
      <c r="G228" s="154" t="s">
        <v>257</v>
      </c>
      <c r="H228" s="154" t="s">
        <v>93</v>
      </c>
      <c r="I228" s="154">
        <v>2023</v>
      </c>
      <c r="J228" s="154" t="s">
        <v>69</v>
      </c>
    </row>
    <row r="229" spans="1:10" ht="115.5" customHeight="1" x14ac:dyDescent="0.25">
      <c r="A229" s="98">
        <v>27</v>
      </c>
      <c r="B229" s="156" t="s">
        <v>255</v>
      </c>
      <c r="C229" s="156" t="s">
        <v>263</v>
      </c>
      <c r="D229" s="155" t="s">
        <v>285</v>
      </c>
      <c r="E229" s="158" t="s">
        <v>136</v>
      </c>
      <c r="F229" s="158" t="s">
        <v>76</v>
      </c>
      <c r="G229" s="154" t="s">
        <v>257</v>
      </c>
      <c r="H229" s="154" t="s">
        <v>93</v>
      </c>
      <c r="I229" s="154">
        <v>2023</v>
      </c>
      <c r="J229" s="154" t="s">
        <v>69</v>
      </c>
    </row>
    <row r="230" spans="1:10" ht="45" customHeight="1" x14ac:dyDescent="0.25">
      <c r="A230" s="161">
        <v>28</v>
      </c>
      <c r="B230" s="263" t="s">
        <v>39</v>
      </c>
      <c r="C230" s="263"/>
      <c r="D230" s="263"/>
      <c r="E230" s="263"/>
      <c r="F230" s="263"/>
      <c r="G230" s="263"/>
      <c r="H230" s="263"/>
      <c r="I230" s="263"/>
      <c r="J230" s="263"/>
    </row>
    <row r="231" spans="1:10" ht="79.5" customHeight="1" x14ac:dyDescent="0.25">
      <c r="A231" s="253">
        <v>28</v>
      </c>
      <c r="B231" s="266" t="s">
        <v>220</v>
      </c>
      <c r="C231" s="37" t="s">
        <v>214</v>
      </c>
      <c r="D231" s="254" t="s">
        <v>221</v>
      </c>
      <c r="E231" s="273" t="s">
        <v>222</v>
      </c>
      <c r="F231" s="273" t="s">
        <v>66</v>
      </c>
      <c r="G231" s="273" t="s">
        <v>137</v>
      </c>
      <c r="H231" s="273" t="s">
        <v>223</v>
      </c>
      <c r="I231" s="273">
        <v>2025</v>
      </c>
      <c r="J231" s="273" t="s">
        <v>69</v>
      </c>
    </row>
    <row r="232" spans="1:10" ht="78.75" customHeight="1" x14ac:dyDescent="0.25">
      <c r="A232" s="253"/>
      <c r="B232" s="272"/>
      <c r="C232" s="37" t="s">
        <v>215</v>
      </c>
      <c r="D232" s="255"/>
      <c r="E232" s="274"/>
      <c r="F232" s="274"/>
      <c r="G232" s="274"/>
      <c r="H232" s="274"/>
      <c r="I232" s="274"/>
      <c r="J232" s="274"/>
    </row>
    <row r="233" spans="1:10" ht="65.25" customHeight="1" x14ac:dyDescent="0.25">
      <c r="A233" s="253"/>
      <c r="B233" s="272"/>
      <c r="C233" s="37" t="s">
        <v>216</v>
      </c>
      <c r="D233" s="255"/>
      <c r="E233" s="274"/>
      <c r="F233" s="274"/>
      <c r="G233" s="274"/>
      <c r="H233" s="274"/>
      <c r="I233" s="274"/>
      <c r="J233" s="274"/>
    </row>
    <row r="234" spans="1:10" ht="66" customHeight="1" x14ac:dyDescent="0.25">
      <c r="A234" s="253"/>
      <c r="B234" s="272"/>
      <c r="C234" s="37" t="s">
        <v>217</v>
      </c>
      <c r="D234" s="255"/>
      <c r="E234" s="274"/>
      <c r="F234" s="274"/>
      <c r="G234" s="274"/>
      <c r="H234" s="274"/>
      <c r="I234" s="274"/>
      <c r="J234" s="274"/>
    </row>
    <row r="235" spans="1:10" ht="81.75" customHeight="1" x14ac:dyDescent="0.25">
      <c r="A235" s="253"/>
      <c r="B235" s="272"/>
      <c r="C235" s="37" t="s">
        <v>218</v>
      </c>
      <c r="D235" s="255"/>
      <c r="E235" s="274"/>
      <c r="F235" s="274"/>
      <c r="G235" s="274"/>
      <c r="H235" s="274"/>
      <c r="I235" s="274"/>
      <c r="J235" s="274"/>
    </row>
    <row r="236" spans="1:10" ht="76.5" customHeight="1" x14ac:dyDescent="0.25">
      <c r="A236" s="253"/>
      <c r="B236" s="267"/>
      <c r="C236" s="37" t="s">
        <v>219</v>
      </c>
      <c r="D236" s="256"/>
      <c r="E236" s="275"/>
      <c r="F236" s="275"/>
      <c r="G236" s="275"/>
      <c r="H236" s="275"/>
      <c r="I236" s="275"/>
      <c r="J236" s="275"/>
    </row>
    <row r="237" spans="1:10" ht="144" customHeight="1" x14ac:dyDescent="0.25">
      <c r="A237" s="156">
        <v>28</v>
      </c>
      <c r="B237" s="156" t="s">
        <v>224</v>
      </c>
      <c r="C237" s="156" t="s">
        <v>225</v>
      </c>
      <c r="D237" s="37" t="s">
        <v>226</v>
      </c>
      <c r="E237" s="37" t="s">
        <v>227</v>
      </c>
      <c r="F237" s="156" t="s">
        <v>66</v>
      </c>
      <c r="G237" s="156" t="s">
        <v>228</v>
      </c>
      <c r="H237" s="37" t="s">
        <v>229</v>
      </c>
      <c r="I237" s="37">
        <v>2024</v>
      </c>
      <c r="J237" s="37" t="s">
        <v>69</v>
      </c>
    </row>
    <row r="238" spans="1:10" s="14" customFormat="1" ht="87.75" customHeight="1" x14ac:dyDescent="0.25">
      <c r="A238" s="156">
        <v>28</v>
      </c>
      <c r="B238" s="156" t="s">
        <v>224</v>
      </c>
      <c r="C238" s="158" t="s">
        <v>230</v>
      </c>
      <c r="D238" s="158" t="s">
        <v>231</v>
      </c>
      <c r="E238" s="37" t="s">
        <v>227</v>
      </c>
      <c r="F238" s="156" t="s">
        <v>66</v>
      </c>
      <c r="G238" s="156" t="s">
        <v>228</v>
      </c>
      <c r="H238" s="37" t="s">
        <v>229</v>
      </c>
      <c r="I238" s="37">
        <v>2024</v>
      </c>
      <c r="J238" s="37" t="s">
        <v>69</v>
      </c>
    </row>
    <row r="239" spans="1:10" s="14" customFormat="1" ht="244.5" customHeight="1" x14ac:dyDescent="0.25">
      <c r="A239" s="154">
        <v>28</v>
      </c>
      <c r="B239" s="154" t="s">
        <v>232</v>
      </c>
      <c r="C239" s="22" t="s">
        <v>233</v>
      </c>
      <c r="D239" s="156" t="s">
        <v>234</v>
      </c>
      <c r="E239" s="154" t="s">
        <v>222</v>
      </c>
      <c r="F239" s="154" t="s">
        <v>235</v>
      </c>
      <c r="G239" s="154" t="s">
        <v>236</v>
      </c>
      <c r="H239" s="154" t="s">
        <v>68</v>
      </c>
      <c r="I239" s="154">
        <v>2024</v>
      </c>
      <c r="J239" s="154" t="s">
        <v>69</v>
      </c>
    </row>
    <row r="240" spans="1:10" ht="45" customHeight="1" x14ac:dyDescent="0.25">
      <c r="A240" s="76">
        <v>29</v>
      </c>
      <c r="B240" s="257" t="s">
        <v>40</v>
      </c>
      <c r="C240" s="257"/>
      <c r="D240" s="257"/>
      <c r="E240" s="257"/>
      <c r="F240" s="257"/>
      <c r="G240" s="257"/>
      <c r="H240" s="257"/>
      <c r="I240" s="257"/>
      <c r="J240" s="257"/>
    </row>
    <row r="241" spans="1:10" ht="60" x14ac:dyDescent="0.25">
      <c r="A241" s="154">
        <v>29</v>
      </c>
      <c r="B241" s="17" t="s">
        <v>204</v>
      </c>
      <c r="C241" s="155" t="s">
        <v>205</v>
      </c>
      <c r="D241" s="155" t="s">
        <v>206</v>
      </c>
      <c r="E241" s="155" t="s">
        <v>136</v>
      </c>
      <c r="F241" s="155" t="s">
        <v>66</v>
      </c>
      <c r="G241" s="155" t="s">
        <v>207</v>
      </c>
      <c r="H241" s="155" t="s">
        <v>68</v>
      </c>
      <c r="I241" s="155">
        <v>2023</v>
      </c>
      <c r="J241" s="155" t="s">
        <v>69</v>
      </c>
    </row>
    <row r="242" spans="1:10" ht="153.75" customHeight="1" x14ac:dyDescent="0.25">
      <c r="A242" s="13">
        <v>29</v>
      </c>
      <c r="B242" s="17" t="s">
        <v>204</v>
      </c>
      <c r="C242" s="12" t="s">
        <v>205</v>
      </c>
      <c r="D242" s="12" t="s">
        <v>208</v>
      </c>
      <c r="E242" s="12" t="s">
        <v>136</v>
      </c>
      <c r="F242" s="12" t="s">
        <v>66</v>
      </c>
      <c r="G242" s="12" t="s">
        <v>207</v>
      </c>
      <c r="H242" s="12" t="s">
        <v>68</v>
      </c>
      <c r="I242" s="12">
        <v>2024</v>
      </c>
      <c r="J242" s="12" t="s">
        <v>69</v>
      </c>
    </row>
    <row r="243" spans="1:10" ht="157.5" customHeight="1" x14ac:dyDescent="0.25">
      <c r="A243" s="13">
        <v>29</v>
      </c>
      <c r="B243" s="17" t="s">
        <v>204</v>
      </c>
      <c r="C243" s="12" t="s">
        <v>205</v>
      </c>
      <c r="D243" s="156" t="s">
        <v>209</v>
      </c>
      <c r="E243" s="12" t="s">
        <v>136</v>
      </c>
      <c r="F243" s="12" t="s">
        <v>66</v>
      </c>
      <c r="G243" s="12" t="s">
        <v>207</v>
      </c>
      <c r="H243" s="12" t="s">
        <v>68</v>
      </c>
      <c r="I243" s="154">
        <v>2025</v>
      </c>
      <c r="J243" s="12" t="s">
        <v>69</v>
      </c>
    </row>
    <row r="244" spans="1:10" ht="45" customHeight="1" x14ac:dyDescent="0.25">
      <c r="A244" s="76">
        <v>30</v>
      </c>
      <c r="B244" s="263" t="s">
        <v>41</v>
      </c>
      <c r="C244" s="263"/>
      <c r="D244" s="263"/>
      <c r="E244" s="263"/>
      <c r="F244" s="263"/>
      <c r="G244" s="263"/>
      <c r="H244" s="263"/>
      <c r="I244" s="263"/>
      <c r="J244" s="263"/>
    </row>
    <row r="245" spans="1:10" ht="87.75" customHeight="1" x14ac:dyDescent="0.25">
      <c r="A245" s="41">
        <v>30</v>
      </c>
      <c r="B245" s="37" t="s">
        <v>473</v>
      </c>
      <c r="C245" s="156" t="s">
        <v>474</v>
      </c>
      <c r="D245" s="40" t="s">
        <v>475</v>
      </c>
      <c r="E245" s="42" t="s">
        <v>136</v>
      </c>
      <c r="F245" s="42" t="s">
        <v>66</v>
      </c>
      <c r="G245" s="158" t="s">
        <v>452</v>
      </c>
      <c r="H245" s="42" t="s">
        <v>93</v>
      </c>
      <c r="I245" s="41">
        <v>2023</v>
      </c>
      <c r="J245" s="158" t="s">
        <v>74</v>
      </c>
    </row>
    <row r="246" spans="1:10" ht="45" customHeight="1" x14ac:dyDescent="0.25">
      <c r="A246" s="76">
        <v>31</v>
      </c>
      <c r="B246" s="257" t="s">
        <v>42</v>
      </c>
      <c r="C246" s="257"/>
      <c r="D246" s="257"/>
      <c r="E246" s="257"/>
      <c r="F246" s="257"/>
      <c r="G246" s="257"/>
      <c r="H246" s="257"/>
      <c r="I246" s="257"/>
      <c r="J246" s="257"/>
    </row>
    <row r="247" spans="1:10" ht="193.5" customHeight="1" x14ac:dyDescent="0.25">
      <c r="A247" s="154">
        <v>31</v>
      </c>
      <c r="B247" s="154">
        <v>6</v>
      </c>
      <c r="C247" s="156" t="s">
        <v>621</v>
      </c>
      <c r="D247" s="156" t="s">
        <v>623</v>
      </c>
      <c r="E247" s="156" t="s">
        <v>136</v>
      </c>
      <c r="F247" s="154" t="s">
        <v>66</v>
      </c>
      <c r="G247" s="154" t="s">
        <v>622</v>
      </c>
      <c r="H247" s="156" t="s">
        <v>68</v>
      </c>
      <c r="I247" s="154">
        <v>2023</v>
      </c>
      <c r="J247" s="154" t="s">
        <v>69</v>
      </c>
    </row>
    <row r="248" spans="1:10" ht="45" customHeight="1" x14ac:dyDescent="0.25">
      <c r="A248" s="76">
        <v>32</v>
      </c>
      <c r="B248" s="263" t="s">
        <v>43</v>
      </c>
      <c r="C248" s="263"/>
      <c r="D248" s="263"/>
      <c r="E248" s="263"/>
      <c r="F248" s="263"/>
      <c r="G248" s="263"/>
      <c r="H248" s="263"/>
      <c r="I248" s="263"/>
      <c r="J248" s="263"/>
    </row>
    <row r="249" spans="1:10" ht="110.25" customHeight="1" x14ac:dyDescent="0.25">
      <c r="A249" s="6">
        <v>32</v>
      </c>
      <c r="B249" s="12" t="s">
        <v>133</v>
      </c>
      <c r="C249" s="12" t="s">
        <v>134</v>
      </c>
      <c r="D249" s="12" t="s">
        <v>135</v>
      </c>
      <c r="E249" s="12" t="s">
        <v>136</v>
      </c>
      <c r="F249" s="6" t="s">
        <v>76</v>
      </c>
      <c r="G249" s="6" t="s">
        <v>137</v>
      </c>
      <c r="H249" s="6" t="s">
        <v>68</v>
      </c>
      <c r="I249" s="6">
        <v>2024</v>
      </c>
      <c r="J249" s="6" t="s">
        <v>69</v>
      </c>
    </row>
    <row r="250" spans="1:10" ht="45" customHeight="1" x14ac:dyDescent="0.25">
      <c r="A250" s="76">
        <v>33</v>
      </c>
      <c r="B250" s="257" t="s">
        <v>44</v>
      </c>
      <c r="C250" s="257"/>
      <c r="D250" s="257"/>
      <c r="E250" s="257"/>
      <c r="F250" s="257"/>
      <c r="G250" s="257"/>
      <c r="H250" s="257"/>
      <c r="I250" s="257"/>
      <c r="J250" s="257"/>
    </row>
    <row r="251" spans="1:10" ht="35.25" customHeight="1" x14ac:dyDescent="0.25">
      <c r="A251" s="154">
        <v>33</v>
      </c>
      <c r="B251" s="154" t="s">
        <v>95</v>
      </c>
      <c r="C251" s="154" t="s">
        <v>95</v>
      </c>
      <c r="D251" s="154" t="s">
        <v>95</v>
      </c>
      <c r="E251" s="154" t="s">
        <v>95</v>
      </c>
      <c r="F251" s="154" t="s">
        <v>95</v>
      </c>
      <c r="G251" s="154" t="s">
        <v>95</v>
      </c>
      <c r="H251" s="154" t="s">
        <v>95</v>
      </c>
      <c r="I251" s="154" t="s">
        <v>95</v>
      </c>
      <c r="J251" s="154" t="s">
        <v>95</v>
      </c>
    </row>
  </sheetData>
  <autoFilter ref="A3:J251"/>
  <mergeCells count="55">
    <mergeCell ref="B246:J246"/>
    <mergeCell ref="B248:J248"/>
    <mergeCell ref="B250:J250"/>
    <mergeCell ref="B230:J230"/>
    <mergeCell ref="B231:B236"/>
    <mergeCell ref="B240:J240"/>
    <mergeCell ref="B244:J244"/>
    <mergeCell ref="J231:J236"/>
    <mergeCell ref="E231:E236"/>
    <mergeCell ref="F231:F236"/>
    <mergeCell ref="G231:G236"/>
    <mergeCell ref="H231:H236"/>
    <mergeCell ref="I231:I236"/>
    <mergeCell ref="B166:J166"/>
    <mergeCell ref="B170:J170"/>
    <mergeCell ref="B182:J182"/>
    <mergeCell ref="B190:J190"/>
    <mergeCell ref="B206:J206"/>
    <mergeCell ref="B149:J149"/>
    <mergeCell ref="B151:J151"/>
    <mergeCell ref="B158:J158"/>
    <mergeCell ref="B162:J162"/>
    <mergeCell ref="B164:J164"/>
    <mergeCell ref="A2:J2"/>
    <mergeCell ref="B31:J31"/>
    <mergeCell ref="B39:J39"/>
    <mergeCell ref="B50:J50"/>
    <mergeCell ref="C155:C156"/>
    <mergeCell ref="B155:B156"/>
    <mergeCell ref="B64:J64"/>
    <mergeCell ref="B26:J26"/>
    <mergeCell ref="B28:J28"/>
    <mergeCell ref="B4:J4"/>
    <mergeCell ref="B15:J15"/>
    <mergeCell ref="B17:J17"/>
    <mergeCell ref="B22:J22"/>
    <mergeCell ref="B71:J71"/>
    <mergeCell ref="B97:J97"/>
    <mergeCell ref="B104:J104"/>
    <mergeCell ref="A231:A236"/>
    <mergeCell ref="D231:D236"/>
    <mergeCell ref="B20:J20"/>
    <mergeCell ref="A198:A202"/>
    <mergeCell ref="B198:B202"/>
    <mergeCell ref="C198:C199"/>
    <mergeCell ref="D198:D202"/>
    <mergeCell ref="E198:E202"/>
    <mergeCell ref="F198:F202"/>
    <mergeCell ref="G198:G202"/>
    <mergeCell ref="H198:H202"/>
    <mergeCell ref="I198:I202"/>
    <mergeCell ref="J198:J202"/>
    <mergeCell ref="B147:J147"/>
    <mergeCell ref="B138:J138"/>
    <mergeCell ref="B194:J194"/>
  </mergeCells>
  <hyperlinks>
    <hyperlink ref="C192" r:id="rId1" display="https://eur-lex.europa.eu/legal-content/EN/TXT/?uri=celex%3A12012E%2FTXT"/>
    <hyperlink ref="C193" r:id="rId2" display="https://eur-lex.europa.eu/legal-content/EN/TXT/?uri=celex%3A12012E%2FTXT"/>
  </hyperlinks>
  <pageMargins left="0.7" right="0.7" top="0.75" bottom="0.75" header="0.3" footer="0.3"/>
  <pageSetup scale="38" fitToHeight="0" orientation="landscape" r:id="rId3"/>
  <ignoredErrors>
    <ignoredError sqref="A207 I23:I24 A23:A24 I184 I186:I1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3"/>
  <sheetViews>
    <sheetView zoomScaleNormal="100" workbookViewId="0">
      <pane ySplit="3" topLeftCell="A91" activePane="bottomLeft" state="frozenSplit"/>
      <selection pane="bottomLeft" activeCell="H33" sqref="H33"/>
    </sheetView>
  </sheetViews>
  <sheetFormatPr defaultRowHeight="15" x14ac:dyDescent="0.25"/>
  <cols>
    <col min="1" max="1" width="12.42578125" customWidth="1"/>
    <col min="2" max="2" width="26.28515625" customWidth="1"/>
    <col min="3" max="3" width="65.85546875" customWidth="1"/>
    <col min="4" max="4" width="23.42578125" customWidth="1"/>
    <col min="5" max="5" width="25.85546875" customWidth="1"/>
    <col min="6" max="6" width="19.7109375" customWidth="1"/>
    <col min="7" max="7" width="17.5703125" customWidth="1"/>
    <col min="8" max="8" width="19.42578125" customWidth="1"/>
  </cols>
  <sheetData>
    <row r="1" spans="1:8" x14ac:dyDescent="0.25">
      <c r="A1" s="276" t="s">
        <v>45</v>
      </c>
      <c r="B1" s="276"/>
      <c r="C1" s="276"/>
      <c r="D1" s="276"/>
      <c r="E1" s="276"/>
      <c r="F1" s="276"/>
      <c r="G1" s="276"/>
      <c r="H1" s="276"/>
    </row>
    <row r="2" spans="1:8" x14ac:dyDescent="0.25">
      <c r="A2" s="277" t="s">
        <v>46</v>
      </c>
      <c r="B2" s="277"/>
      <c r="C2" s="277"/>
      <c r="D2" s="277"/>
      <c r="E2" s="277"/>
      <c r="F2" s="277"/>
      <c r="G2" s="277"/>
      <c r="H2" s="277"/>
    </row>
    <row r="3" spans="1:8" ht="61.5" customHeight="1" x14ac:dyDescent="0.25">
      <c r="A3" s="1" t="s">
        <v>47</v>
      </c>
      <c r="B3" s="1" t="s">
        <v>3</v>
      </c>
      <c r="C3" s="1" t="s">
        <v>48</v>
      </c>
      <c r="D3" s="1" t="s">
        <v>49</v>
      </c>
      <c r="E3" s="1" t="s">
        <v>50</v>
      </c>
      <c r="F3" s="1" t="s">
        <v>51</v>
      </c>
      <c r="G3" s="1" t="s">
        <v>52</v>
      </c>
      <c r="H3" s="1" t="s">
        <v>53</v>
      </c>
    </row>
    <row r="4" spans="1:8" ht="45" customHeight="1" x14ac:dyDescent="0.25">
      <c r="A4" s="77">
        <v>1</v>
      </c>
      <c r="B4" s="257" t="s">
        <v>12</v>
      </c>
      <c r="C4" s="269"/>
      <c r="D4" s="269"/>
      <c r="E4" s="269"/>
      <c r="F4" s="269"/>
      <c r="G4" s="269"/>
      <c r="H4" s="269"/>
    </row>
    <row r="5" spans="1:8" ht="30" x14ac:dyDescent="0.25">
      <c r="A5" s="199">
        <v>1</v>
      </c>
      <c r="B5" s="199" t="s">
        <v>433</v>
      </c>
      <c r="C5" s="203" t="s">
        <v>458</v>
      </c>
      <c r="D5" s="197" t="s">
        <v>137</v>
      </c>
      <c r="E5" s="197">
        <v>2023</v>
      </c>
      <c r="F5" s="197" t="s">
        <v>122</v>
      </c>
      <c r="G5" s="197">
        <v>2025</v>
      </c>
      <c r="H5" s="21" t="s">
        <v>69</v>
      </c>
    </row>
    <row r="6" spans="1:8" s="18" customFormat="1" ht="30" x14ac:dyDescent="0.25">
      <c r="A6" s="199">
        <v>1</v>
      </c>
      <c r="B6" s="199" t="s">
        <v>433</v>
      </c>
      <c r="C6" s="202" t="s">
        <v>459</v>
      </c>
      <c r="D6" s="197" t="s">
        <v>137</v>
      </c>
      <c r="E6" s="197">
        <v>2023</v>
      </c>
      <c r="F6" s="197" t="s">
        <v>122</v>
      </c>
      <c r="G6" s="197">
        <v>2025</v>
      </c>
      <c r="H6" s="21" t="s">
        <v>69</v>
      </c>
    </row>
    <row r="7" spans="1:8" s="18" customFormat="1" ht="45" x14ac:dyDescent="0.25">
      <c r="A7" s="22">
        <v>1</v>
      </c>
      <c r="B7" s="22" t="s">
        <v>460</v>
      </c>
      <c r="C7" s="198" t="s">
        <v>461</v>
      </c>
      <c r="D7" s="197" t="s">
        <v>137</v>
      </c>
      <c r="E7" s="197">
        <v>2023</v>
      </c>
      <c r="F7" s="197" t="s">
        <v>122</v>
      </c>
      <c r="G7" s="197">
        <v>2025</v>
      </c>
      <c r="H7" s="21" t="s">
        <v>69</v>
      </c>
    </row>
    <row r="8" spans="1:8" ht="30" x14ac:dyDescent="0.25">
      <c r="A8" s="22">
        <v>1</v>
      </c>
      <c r="B8" s="22" t="s">
        <v>460</v>
      </c>
      <c r="C8" s="198" t="s">
        <v>462</v>
      </c>
      <c r="D8" s="197" t="s">
        <v>137</v>
      </c>
      <c r="E8" s="197">
        <v>2023</v>
      </c>
      <c r="F8" s="197" t="s">
        <v>122</v>
      </c>
      <c r="G8" s="197">
        <v>2025</v>
      </c>
      <c r="H8" s="21" t="s">
        <v>69</v>
      </c>
    </row>
    <row r="9" spans="1:8" ht="45" x14ac:dyDescent="0.25">
      <c r="A9" s="22">
        <v>1</v>
      </c>
      <c r="B9" s="22" t="s">
        <v>440</v>
      </c>
      <c r="C9" s="22" t="s">
        <v>463</v>
      </c>
      <c r="D9" s="22" t="s">
        <v>464</v>
      </c>
      <c r="E9" s="21">
        <v>2024</v>
      </c>
      <c r="F9" s="21" t="s">
        <v>122</v>
      </c>
      <c r="G9" s="21">
        <v>2024</v>
      </c>
      <c r="H9" s="21" t="s">
        <v>69</v>
      </c>
    </row>
    <row r="10" spans="1:8" ht="60" x14ac:dyDescent="0.25">
      <c r="A10" s="22">
        <v>1</v>
      </c>
      <c r="B10" s="22" t="s">
        <v>440</v>
      </c>
      <c r="C10" s="22" t="s">
        <v>465</v>
      </c>
      <c r="D10" s="22" t="s">
        <v>447</v>
      </c>
      <c r="E10" s="21">
        <v>2023</v>
      </c>
      <c r="F10" s="21" t="s">
        <v>122</v>
      </c>
      <c r="G10" s="21">
        <v>2023</v>
      </c>
      <c r="H10" s="21" t="s">
        <v>74</v>
      </c>
    </row>
    <row r="11" spans="1:8" ht="45" customHeight="1" x14ac:dyDescent="0.25">
      <c r="A11" s="77">
        <v>2</v>
      </c>
      <c r="B11" s="257" t="s">
        <v>94</v>
      </c>
      <c r="C11" s="269"/>
      <c r="D11" s="269"/>
      <c r="E11" s="269"/>
      <c r="F11" s="269"/>
      <c r="G11" s="269"/>
      <c r="H11" s="269"/>
    </row>
    <row r="12" spans="1:8" ht="32.25" customHeight="1" x14ac:dyDescent="0.25">
      <c r="A12" s="44">
        <v>2</v>
      </c>
      <c r="B12" s="44" t="s">
        <v>316</v>
      </c>
      <c r="C12" s="44" t="s">
        <v>95</v>
      </c>
      <c r="D12" s="25" t="s">
        <v>95</v>
      </c>
      <c r="E12" s="25" t="s">
        <v>95</v>
      </c>
      <c r="F12" s="25" t="s">
        <v>95</v>
      </c>
      <c r="G12" s="25" t="s">
        <v>95</v>
      </c>
      <c r="H12" s="25" t="s">
        <v>95</v>
      </c>
    </row>
    <row r="13" spans="1:8" ht="45" customHeight="1" x14ac:dyDescent="0.25">
      <c r="A13" s="77">
        <v>3</v>
      </c>
      <c r="B13" s="257" t="s">
        <v>14</v>
      </c>
      <c r="C13" s="257"/>
      <c r="D13" s="257"/>
      <c r="E13" s="257"/>
      <c r="F13" s="257"/>
      <c r="G13" s="257"/>
      <c r="H13" s="257"/>
    </row>
    <row r="14" spans="1:8" ht="45" x14ac:dyDescent="0.25">
      <c r="A14" s="60">
        <v>3</v>
      </c>
      <c r="B14" s="61" t="s">
        <v>308</v>
      </c>
      <c r="C14" s="12" t="s">
        <v>309</v>
      </c>
      <c r="D14" s="61" t="s">
        <v>310</v>
      </c>
      <c r="E14" s="61">
        <v>2023</v>
      </c>
      <c r="F14" s="61" t="s">
        <v>79</v>
      </c>
      <c r="G14" s="61">
        <v>2025</v>
      </c>
      <c r="H14" s="39" t="s">
        <v>69</v>
      </c>
    </row>
    <row r="15" spans="1:8" ht="45" x14ac:dyDescent="0.25">
      <c r="A15" s="60">
        <v>3</v>
      </c>
      <c r="B15" s="61" t="s">
        <v>308</v>
      </c>
      <c r="C15" s="12" t="s">
        <v>311</v>
      </c>
      <c r="D15" s="61" t="s">
        <v>310</v>
      </c>
      <c r="E15" s="61">
        <v>2023</v>
      </c>
      <c r="F15" s="61" t="s">
        <v>79</v>
      </c>
      <c r="G15" s="61">
        <v>2023</v>
      </c>
      <c r="H15" s="39" t="s">
        <v>69</v>
      </c>
    </row>
    <row r="16" spans="1:8" ht="45" x14ac:dyDescent="0.25">
      <c r="A16" s="60">
        <v>3</v>
      </c>
      <c r="B16" s="61" t="s">
        <v>308</v>
      </c>
      <c r="C16" s="12" t="s">
        <v>312</v>
      </c>
      <c r="D16" s="61" t="s">
        <v>310</v>
      </c>
      <c r="E16" s="61">
        <v>2023</v>
      </c>
      <c r="F16" s="61" t="s">
        <v>79</v>
      </c>
      <c r="G16" s="61">
        <v>2025</v>
      </c>
      <c r="H16" s="39" t="s">
        <v>69</v>
      </c>
    </row>
    <row r="17" spans="1:8" ht="45" customHeight="1" x14ac:dyDescent="0.25">
      <c r="A17" s="77">
        <v>4</v>
      </c>
      <c r="B17" s="257" t="s">
        <v>15</v>
      </c>
      <c r="C17" s="269"/>
      <c r="D17" s="269"/>
      <c r="E17" s="269"/>
      <c r="F17" s="269"/>
      <c r="G17" s="269"/>
      <c r="H17" s="269"/>
    </row>
    <row r="18" spans="1:8" ht="45" customHeight="1" x14ac:dyDescent="0.25">
      <c r="A18" s="101">
        <v>4</v>
      </c>
      <c r="B18" s="44" t="s">
        <v>95</v>
      </c>
      <c r="C18" s="44" t="s">
        <v>95</v>
      </c>
      <c r="D18" s="44" t="s">
        <v>95</v>
      </c>
      <c r="E18" s="44" t="s">
        <v>95</v>
      </c>
      <c r="F18" s="44" t="s">
        <v>95</v>
      </c>
      <c r="G18" s="44" t="s">
        <v>95</v>
      </c>
      <c r="H18" s="44" t="s">
        <v>95</v>
      </c>
    </row>
    <row r="19" spans="1:8" ht="45" customHeight="1" x14ac:dyDescent="0.25">
      <c r="A19" s="77">
        <v>5</v>
      </c>
      <c r="B19" s="257" t="s">
        <v>16</v>
      </c>
      <c r="C19" s="269"/>
      <c r="D19" s="269"/>
      <c r="E19" s="269"/>
      <c r="F19" s="269"/>
      <c r="G19" s="269"/>
      <c r="H19" s="269"/>
    </row>
    <row r="20" spans="1:8" s="43" customFormat="1" ht="88.5" customHeight="1" x14ac:dyDescent="0.25">
      <c r="A20" s="12">
        <v>5</v>
      </c>
      <c r="B20" s="52" t="s">
        <v>496</v>
      </c>
      <c r="C20" s="98" t="s">
        <v>630</v>
      </c>
      <c r="D20" s="65" t="s">
        <v>499</v>
      </c>
      <c r="E20" s="103">
        <v>2022</v>
      </c>
      <c r="F20" s="103" t="s">
        <v>69</v>
      </c>
      <c r="G20" s="66">
        <v>2023</v>
      </c>
      <c r="H20" s="66" t="s">
        <v>69</v>
      </c>
    </row>
    <row r="21" spans="1:8" s="43" customFormat="1" ht="93" customHeight="1" x14ac:dyDescent="0.25">
      <c r="A21" s="12">
        <v>5</v>
      </c>
      <c r="B21" s="52" t="s">
        <v>496</v>
      </c>
      <c r="C21" s="98" t="s">
        <v>630</v>
      </c>
      <c r="D21" s="65" t="s">
        <v>499</v>
      </c>
      <c r="E21" s="103">
        <v>2022</v>
      </c>
      <c r="F21" s="103" t="s">
        <v>69</v>
      </c>
      <c r="G21" s="66">
        <v>2023</v>
      </c>
      <c r="H21" s="66" t="s">
        <v>69</v>
      </c>
    </row>
    <row r="22" spans="1:8" ht="96.75" customHeight="1" x14ac:dyDescent="0.25">
      <c r="A22" s="12">
        <v>5</v>
      </c>
      <c r="B22" s="104" t="s">
        <v>720</v>
      </c>
      <c r="C22" s="98" t="s">
        <v>630</v>
      </c>
      <c r="D22" s="105" t="s">
        <v>137</v>
      </c>
      <c r="E22" s="103">
        <v>2022</v>
      </c>
      <c r="F22" s="103" t="s">
        <v>69</v>
      </c>
      <c r="G22" s="103">
        <v>2023</v>
      </c>
      <c r="H22" s="103" t="s">
        <v>69</v>
      </c>
    </row>
    <row r="23" spans="1:8" ht="45" customHeight="1" x14ac:dyDescent="0.25">
      <c r="A23" s="77">
        <v>6</v>
      </c>
      <c r="B23" s="257" t="s">
        <v>17</v>
      </c>
      <c r="C23" s="257"/>
      <c r="D23" s="257"/>
      <c r="E23" s="257"/>
      <c r="F23" s="257"/>
      <c r="G23" s="257"/>
      <c r="H23" s="257"/>
    </row>
    <row r="24" spans="1:8" ht="30" x14ac:dyDescent="0.25">
      <c r="A24" s="44">
        <v>6</v>
      </c>
      <c r="B24" s="64" t="s">
        <v>295</v>
      </c>
      <c r="C24" s="22" t="s">
        <v>297</v>
      </c>
      <c r="D24" s="20" t="s">
        <v>653</v>
      </c>
      <c r="E24" s="21">
        <v>2022</v>
      </c>
      <c r="F24" s="21" t="s">
        <v>69</v>
      </c>
      <c r="G24" s="21">
        <v>2023</v>
      </c>
      <c r="H24" s="21" t="s">
        <v>69</v>
      </c>
    </row>
    <row r="25" spans="1:8" ht="30" x14ac:dyDescent="0.25">
      <c r="A25" s="44">
        <v>6</v>
      </c>
      <c r="B25" s="64" t="s">
        <v>295</v>
      </c>
      <c r="C25" s="22" t="s">
        <v>298</v>
      </c>
      <c r="D25" s="20" t="s">
        <v>137</v>
      </c>
      <c r="E25" s="21">
        <v>2023</v>
      </c>
      <c r="F25" s="21" t="s">
        <v>122</v>
      </c>
      <c r="G25" s="21">
        <v>2024</v>
      </c>
      <c r="H25" s="21" t="s">
        <v>69</v>
      </c>
    </row>
    <row r="26" spans="1:8" ht="45" customHeight="1" x14ac:dyDescent="0.25">
      <c r="A26" s="77">
        <v>7</v>
      </c>
      <c r="B26" s="257" t="s">
        <v>18</v>
      </c>
      <c r="C26" s="257"/>
      <c r="D26" s="257"/>
      <c r="E26" s="257"/>
      <c r="F26" s="257"/>
      <c r="G26" s="257"/>
      <c r="H26" s="257"/>
    </row>
    <row r="27" spans="1:8" ht="44.25" customHeight="1" x14ac:dyDescent="0.25">
      <c r="A27" s="209">
        <v>7</v>
      </c>
      <c r="B27" s="209">
        <v>7.1</v>
      </c>
      <c r="C27" s="210" t="s">
        <v>881</v>
      </c>
      <c r="D27" s="209" t="s">
        <v>509</v>
      </c>
      <c r="E27" s="209">
        <v>2023</v>
      </c>
      <c r="F27" s="209" t="s">
        <v>79</v>
      </c>
      <c r="G27" s="209">
        <v>2024</v>
      </c>
      <c r="H27" s="209" t="s">
        <v>69</v>
      </c>
    </row>
    <row r="28" spans="1:8" s="43" customFormat="1" ht="45" customHeight="1" x14ac:dyDescent="0.25">
      <c r="A28" s="209">
        <v>7</v>
      </c>
      <c r="B28" s="209" t="s">
        <v>882</v>
      </c>
      <c r="C28" s="210" t="s">
        <v>883</v>
      </c>
      <c r="D28" s="209" t="s">
        <v>510</v>
      </c>
      <c r="E28" s="209">
        <v>2023</v>
      </c>
      <c r="F28" s="209" t="s">
        <v>74</v>
      </c>
      <c r="G28" s="209">
        <v>2023</v>
      </c>
      <c r="H28" s="209" t="s">
        <v>69</v>
      </c>
    </row>
    <row r="29" spans="1:8" ht="45" customHeight="1" x14ac:dyDescent="0.25">
      <c r="A29" s="77">
        <v>8</v>
      </c>
      <c r="B29" s="257" t="s">
        <v>19</v>
      </c>
      <c r="C29" s="257"/>
      <c r="D29" s="257"/>
      <c r="E29" s="257"/>
      <c r="F29" s="257"/>
      <c r="G29" s="257"/>
      <c r="H29" s="257"/>
    </row>
    <row r="30" spans="1:8" ht="63" customHeight="1" x14ac:dyDescent="0.25">
      <c r="A30" s="45">
        <v>8</v>
      </c>
      <c r="B30" s="45" t="s">
        <v>632</v>
      </c>
      <c r="C30" s="45" t="s">
        <v>648</v>
      </c>
      <c r="D30" s="45" t="s">
        <v>652</v>
      </c>
      <c r="E30" s="45">
        <v>2023</v>
      </c>
      <c r="F30" s="45" t="s">
        <v>631</v>
      </c>
      <c r="G30" s="45">
        <v>2025</v>
      </c>
      <c r="H30" s="45" t="s">
        <v>631</v>
      </c>
    </row>
    <row r="31" spans="1:8" ht="65.25" customHeight="1" x14ac:dyDescent="0.25">
      <c r="A31" s="45">
        <v>8</v>
      </c>
      <c r="B31" s="45" t="s">
        <v>632</v>
      </c>
      <c r="C31" s="45" t="s">
        <v>649</v>
      </c>
      <c r="D31" s="45" t="s">
        <v>652</v>
      </c>
      <c r="E31" s="45">
        <v>2023</v>
      </c>
      <c r="F31" s="45" t="s">
        <v>631</v>
      </c>
      <c r="G31" s="45">
        <v>2025</v>
      </c>
      <c r="H31" s="45" t="s">
        <v>631</v>
      </c>
    </row>
    <row r="32" spans="1:8" ht="78.75" customHeight="1" x14ac:dyDescent="0.25">
      <c r="A32" s="45">
        <v>8</v>
      </c>
      <c r="B32" s="45" t="s">
        <v>632</v>
      </c>
      <c r="C32" s="45" t="s">
        <v>650</v>
      </c>
      <c r="D32" s="45" t="s">
        <v>652</v>
      </c>
      <c r="E32" s="45">
        <v>2023</v>
      </c>
      <c r="F32" s="45" t="s">
        <v>631</v>
      </c>
      <c r="G32" s="45">
        <v>2025</v>
      </c>
      <c r="H32" s="45" t="s">
        <v>631</v>
      </c>
    </row>
    <row r="33" spans="1:8" ht="72.75" customHeight="1" x14ac:dyDescent="0.25">
      <c r="A33" s="45">
        <v>8</v>
      </c>
      <c r="B33" s="45" t="s">
        <v>632</v>
      </c>
      <c r="C33" s="45" t="s">
        <v>651</v>
      </c>
      <c r="D33" s="45" t="s">
        <v>652</v>
      </c>
      <c r="E33" s="45">
        <v>2023</v>
      </c>
      <c r="F33" s="45" t="s">
        <v>631</v>
      </c>
      <c r="G33" s="45">
        <v>2025</v>
      </c>
      <c r="H33" s="45" t="s">
        <v>631</v>
      </c>
    </row>
    <row r="34" spans="1:8" ht="45" customHeight="1" x14ac:dyDescent="0.25">
      <c r="A34" s="77">
        <v>9</v>
      </c>
      <c r="B34" s="257" t="s">
        <v>20</v>
      </c>
      <c r="C34" s="257"/>
      <c r="D34" s="257"/>
      <c r="E34" s="257"/>
      <c r="F34" s="257"/>
      <c r="G34" s="257"/>
      <c r="H34" s="257"/>
    </row>
    <row r="35" spans="1:8" ht="51.75" customHeight="1" x14ac:dyDescent="0.25">
      <c r="A35" s="44">
        <v>9</v>
      </c>
      <c r="B35" s="44" t="s">
        <v>95</v>
      </c>
      <c r="C35" s="44" t="s">
        <v>95</v>
      </c>
      <c r="D35" s="44" t="s">
        <v>95</v>
      </c>
      <c r="E35" s="44" t="s">
        <v>95</v>
      </c>
      <c r="F35" s="44" t="s">
        <v>95</v>
      </c>
      <c r="G35" s="44" t="s">
        <v>95</v>
      </c>
      <c r="H35" s="44" t="s">
        <v>95</v>
      </c>
    </row>
    <row r="36" spans="1:8" ht="45" customHeight="1" x14ac:dyDescent="0.25">
      <c r="A36" s="77">
        <v>10</v>
      </c>
      <c r="B36" s="257" t="s">
        <v>21</v>
      </c>
      <c r="C36" s="257"/>
      <c r="D36" s="257"/>
      <c r="E36" s="257"/>
      <c r="F36" s="257"/>
      <c r="G36" s="257"/>
      <c r="H36" s="257"/>
    </row>
    <row r="37" spans="1:8" ht="84" customHeight="1" x14ac:dyDescent="0.25">
      <c r="A37" s="184">
        <v>10</v>
      </c>
      <c r="B37" s="184">
        <v>10.199999999999999</v>
      </c>
      <c r="C37" s="183" t="s">
        <v>858</v>
      </c>
      <c r="D37" s="181" t="s">
        <v>565</v>
      </c>
      <c r="E37" s="21">
        <v>2023</v>
      </c>
      <c r="F37" s="21" t="s">
        <v>79</v>
      </c>
      <c r="G37" s="21">
        <v>2024</v>
      </c>
      <c r="H37" s="21" t="s">
        <v>122</v>
      </c>
    </row>
    <row r="38" spans="1:8" s="43" customFormat="1" ht="150.75" customHeight="1" x14ac:dyDescent="0.25">
      <c r="A38" s="184">
        <v>10</v>
      </c>
      <c r="B38" s="184">
        <v>10.199999999999999</v>
      </c>
      <c r="C38" s="183" t="s">
        <v>859</v>
      </c>
      <c r="D38" s="181" t="s">
        <v>565</v>
      </c>
      <c r="E38" s="21" t="s">
        <v>860</v>
      </c>
      <c r="F38" s="21" t="s">
        <v>79</v>
      </c>
      <c r="G38" s="21">
        <v>2024</v>
      </c>
      <c r="H38" s="21" t="s">
        <v>122</v>
      </c>
    </row>
    <row r="39" spans="1:8" s="43" customFormat="1" ht="74.25" customHeight="1" x14ac:dyDescent="0.25">
      <c r="A39" s="184">
        <v>10</v>
      </c>
      <c r="B39" s="184">
        <v>10.199999999999999</v>
      </c>
      <c r="C39" s="183" t="s">
        <v>861</v>
      </c>
      <c r="D39" s="181" t="s">
        <v>670</v>
      </c>
      <c r="E39" s="21">
        <v>2023</v>
      </c>
      <c r="F39" s="21" t="s">
        <v>79</v>
      </c>
      <c r="G39" s="21">
        <v>2023</v>
      </c>
      <c r="H39" s="21" t="s">
        <v>69</v>
      </c>
    </row>
    <row r="40" spans="1:8" s="43" customFormat="1" ht="75" customHeight="1" x14ac:dyDescent="0.25">
      <c r="A40" s="184">
        <v>10</v>
      </c>
      <c r="B40" s="184">
        <v>10.199999999999999</v>
      </c>
      <c r="C40" s="183" t="s">
        <v>862</v>
      </c>
      <c r="D40" s="181" t="s">
        <v>666</v>
      </c>
      <c r="E40" s="181">
        <v>2023</v>
      </c>
      <c r="F40" s="181" t="s">
        <v>122</v>
      </c>
      <c r="G40" s="181">
        <v>2023</v>
      </c>
      <c r="H40" s="181" t="s">
        <v>69</v>
      </c>
    </row>
    <row r="41" spans="1:8" s="43" customFormat="1" ht="108" customHeight="1" x14ac:dyDescent="0.25">
      <c r="A41" s="184">
        <v>10</v>
      </c>
      <c r="B41" s="184"/>
      <c r="C41" s="183" t="s">
        <v>863</v>
      </c>
      <c r="D41" s="181" t="s">
        <v>666</v>
      </c>
      <c r="E41" s="181">
        <v>2023</v>
      </c>
      <c r="F41" s="181" t="s">
        <v>122</v>
      </c>
      <c r="G41" s="181">
        <v>2025</v>
      </c>
      <c r="H41" s="181" t="s">
        <v>69</v>
      </c>
    </row>
    <row r="42" spans="1:8" s="43" customFormat="1" ht="90" customHeight="1" x14ac:dyDescent="0.25">
      <c r="A42" s="184">
        <v>10</v>
      </c>
      <c r="B42" s="181">
        <v>10.3</v>
      </c>
      <c r="C42" s="183" t="s">
        <v>864</v>
      </c>
      <c r="D42" s="181" t="s">
        <v>570</v>
      </c>
      <c r="E42" s="181">
        <v>2023</v>
      </c>
      <c r="F42" s="181" t="s">
        <v>122</v>
      </c>
      <c r="G42" s="181">
        <v>2023</v>
      </c>
      <c r="H42" s="181" t="s">
        <v>122</v>
      </c>
    </row>
    <row r="43" spans="1:8" ht="45" customHeight="1" x14ac:dyDescent="0.25">
      <c r="A43" s="78">
        <v>11</v>
      </c>
      <c r="B43" s="278" t="s">
        <v>22</v>
      </c>
      <c r="C43" s="278"/>
      <c r="D43" s="278"/>
      <c r="E43" s="278"/>
      <c r="F43" s="278"/>
      <c r="G43" s="278"/>
      <c r="H43" s="278"/>
    </row>
    <row r="44" spans="1:8" ht="45" customHeight="1" x14ac:dyDescent="0.25">
      <c r="A44" s="44">
        <v>11</v>
      </c>
      <c r="B44" s="44" t="s">
        <v>95</v>
      </c>
      <c r="C44" s="44" t="s">
        <v>95</v>
      </c>
      <c r="D44" s="44" t="s">
        <v>95</v>
      </c>
      <c r="E44" s="44" t="s">
        <v>95</v>
      </c>
      <c r="F44" s="44" t="s">
        <v>95</v>
      </c>
      <c r="G44" s="44" t="s">
        <v>95</v>
      </c>
      <c r="H44" s="44" t="s">
        <v>95</v>
      </c>
    </row>
    <row r="45" spans="1:8" ht="45" customHeight="1" x14ac:dyDescent="0.25">
      <c r="A45" s="77">
        <v>12</v>
      </c>
      <c r="B45" s="257" t="s">
        <v>23</v>
      </c>
      <c r="C45" s="257"/>
      <c r="D45" s="257"/>
      <c r="E45" s="257"/>
      <c r="F45" s="257"/>
      <c r="G45" s="257"/>
      <c r="H45" s="257"/>
    </row>
    <row r="46" spans="1:8" ht="45" customHeight="1" x14ac:dyDescent="0.25">
      <c r="A46" s="44">
        <v>12</v>
      </c>
      <c r="B46" s="44" t="s">
        <v>95</v>
      </c>
      <c r="C46" s="44" t="s">
        <v>95</v>
      </c>
      <c r="D46" s="44" t="s">
        <v>95</v>
      </c>
      <c r="E46" s="44" t="s">
        <v>95</v>
      </c>
      <c r="F46" s="44" t="s">
        <v>95</v>
      </c>
      <c r="G46" s="44" t="s">
        <v>95</v>
      </c>
      <c r="H46" s="44" t="s">
        <v>95</v>
      </c>
    </row>
    <row r="47" spans="1:8" ht="45" customHeight="1" x14ac:dyDescent="0.25">
      <c r="A47" s="77">
        <v>13</v>
      </c>
      <c r="B47" s="257" t="s">
        <v>24</v>
      </c>
      <c r="C47" s="257"/>
      <c r="D47" s="257"/>
      <c r="E47" s="257"/>
      <c r="F47" s="257"/>
      <c r="G47" s="257"/>
      <c r="H47" s="257"/>
    </row>
    <row r="48" spans="1:8" ht="45" customHeight="1" x14ac:dyDescent="0.25">
      <c r="A48" s="4">
        <v>13</v>
      </c>
      <c r="B48" s="44" t="s">
        <v>95</v>
      </c>
      <c r="C48" s="44" t="s">
        <v>95</v>
      </c>
      <c r="D48" s="44" t="s">
        <v>95</v>
      </c>
      <c r="E48" s="44" t="s">
        <v>95</v>
      </c>
      <c r="F48" s="44" t="s">
        <v>95</v>
      </c>
      <c r="G48" s="44" t="s">
        <v>95</v>
      </c>
      <c r="H48" s="44" t="s">
        <v>95</v>
      </c>
    </row>
    <row r="49" spans="1:8" ht="45" customHeight="1" x14ac:dyDescent="0.25">
      <c r="A49" s="77">
        <v>14</v>
      </c>
      <c r="B49" s="257" t="s">
        <v>25</v>
      </c>
      <c r="C49" s="257"/>
      <c r="D49" s="257"/>
      <c r="E49" s="257"/>
      <c r="F49" s="257"/>
      <c r="G49" s="257"/>
      <c r="H49" s="257"/>
    </row>
    <row r="50" spans="1:8" ht="37.5" customHeight="1" x14ac:dyDescent="0.25">
      <c r="A50" s="238">
        <v>14</v>
      </c>
      <c r="B50" s="238" t="s">
        <v>543</v>
      </c>
      <c r="C50" s="238" t="s">
        <v>544</v>
      </c>
      <c r="D50" s="238" t="s">
        <v>545</v>
      </c>
      <c r="E50" s="238">
        <v>2021</v>
      </c>
      <c r="F50" s="238" t="s">
        <v>74</v>
      </c>
      <c r="G50" s="238">
        <v>2023</v>
      </c>
      <c r="H50" s="238" t="s">
        <v>122</v>
      </c>
    </row>
    <row r="51" spans="1:8" ht="45" customHeight="1" x14ac:dyDescent="0.25">
      <c r="A51" s="238">
        <v>14</v>
      </c>
      <c r="B51" s="238" t="s">
        <v>543</v>
      </c>
      <c r="C51" s="238" t="s">
        <v>712</v>
      </c>
      <c r="D51" s="238" t="s">
        <v>545</v>
      </c>
      <c r="E51" s="238">
        <v>2021</v>
      </c>
      <c r="F51" s="238" t="s">
        <v>74</v>
      </c>
      <c r="G51" s="238">
        <v>2023</v>
      </c>
      <c r="H51" s="238" t="s">
        <v>122</v>
      </c>
    </row>
    <row r="52" spans="1:8" ht="54.75" customHeight="1" x14ac:dyDescent="0.25">
      <c r="A52" s="238">
        <v>14</v>
      </c>
      <c r="B52" s="238" t="s">
        <v>543</v>
      </c>
      <c r="C52" s="238" t="s">
        <v>713</v>
      </c>
      <c r="D52" s="238" t="s">
        <v>545</v>
      </c>
      <c r="E52" s="238">
        <v>2021</v>
      </c>
      <c r="F52" s="238" t="s">
        <v>74</v>
      </c>
      <c r="G52" s="238">
        <v>2023</v>
      </c>
      <c r="H52" s="238" t="s">
        <v>122</v>
      </c>
    </row>
    <row r="53" spans="1:8" s="62" customFormat="1" ht="45" customHeight="1" x14ac:dyDescent="0.25">
      <c r="A53" s="63">
        <v>15</v>
      </c>
      <c r="B53" s="257" t="s">
        <v>26</v>
      </c>
      <c r="C53" s="257"/>
      <c r="D53" s="257"/>
      <c r="E53" s="257"/>
      <c r="F53" s="257"/>
      <c r="G53" s="257"/>
      <c r="H53" s="257"/>
    </row>
    <row r="54" spans="1:8" ht="102" customHeight="1" x14ac:dyDescent="0.25">
      <c r="A54" s="249">
        <v>15</v>
      </c>
      <c r="B54" s="250">
        <v>15.2</v>
      </c>
      <c r="C54" s="250" t="s">
        <v>904</v>
      </c>
      <c r="D54" s="249" t="s">
        <v>447</v>
      </c>
      <c r="E54" s="249">
        <v>2023</v>
      </c>
      <c r="F54" s="249" t="s">
        <v>79</v>
      </c>
      <c r="G54" s="250">
        <v>2024</v>
      </c>
      <c r="H54" s="249" t="s">
        <v>79</v>
      </c>
    </row>
    <row r="55" spans="1:8" s="43" customFormat="1" ht="102" customHeight="1" x14ac:dyDescent="0.25">
      <c r="A55" s="249">
        <v>15</v>
      </c>
      <c r="B55" s="250">
        <v>15.2</v>
      </c>
      <c r="C55" s="250" t="s">
        <v>905</v>
      </c>
      <c r="D55" s="249" t="s">
        <v>447</v>
      </c>
      <c r="E55" s="249">
        <v>2023</v>
      </c>
      <c r="F55" s="249" t="s">
        <v>79</v>
      </c>
      <c r="G55" s="250">
        <v>2024</v>
      </c>
      <c r="H55" s="249" t="s">
        <v>79</v>
      </c>
    </row>
    <row r="56" spans="1:8" s="43" customFormat="1" ht="102" customHeight="1" x14ac:dyDescent="0.25">
      <c r="A56" s="249">
        <v>15</v>
      </c>
      <c r="B56" s="250">
        <v>15.2</v>
      </c>
      <c r="C56" s="250" t="s">
        <v>906</v>
      </c>
      <c r="D56" s="249" t="s">
        <v>447</v>
      </c>
      <c r="E56" s="249">
        <v>2023</v>
      </c>
      <c r="F56" s="249" t="s">
        <v>79</v>
      </c>
      <c r="G56" s="250">
        <v>2024</v>
      </c>
      <c r="H56" s="249" t="s">
        <v>79</v>
      </c>
    </row>
    <row r="57" spans="1:8" s="43" customFormat="1" ht="106.5" customHeight="1" x14ac:dyDescent="0.25">
      <c r="A57" s="21">
        <v>15</v>
      </c>
      <c r="B57" s="22">
        <v>15.3</v>
      </c>
      <c r="C57" s="250" t="s">
        <v>907</v>
      </c>
      <c r="D57" s="22" t="s">
        <v>447</v>
      </c>
      <c r="E57" s="21">
        <v>2023</v>
      </c>
      <c r="F57" s="21" t="s">
        <v>122</v>
      </c>
      <c r="G57" s="21">
        <v>2024</v>
      </c>
      <c r="H57" s="21" t="s">
        <v>69</v>
      </c>
    </row>
    <row r="58" spans="1:8" s="43" customFormat="1" ht="88.5" customHeight="1" x14ac:dyDescent="0.25">
      <c r="A58" s="21">
        <v>15</v>
      </c>
      <c r="B58" s="22">
        <v>15.3</v>
      </c>
      <c r="C58" s="250" t="s">
        <v>908</v>
      </c>
      <c r="D58" s="22" t="s">
        <v>447</v>
      </c>
      <c r="E58" s="21">
        <v>2023</v>
      </c>
      <c r="F58" s="21" t="s">
        <v>122</v>
      </c>
      <c r="G58" s="21">
        <v>2024</v>
      </c>
      <c r="H58" s="21" t="s">
        <v>122</v>
      </c>
    </row>
    <row r="59" spans="1:8" s="43" customFormat="1" ht="95.25" customHeight="1" x14ac:dyDescent="0.25">
      <c r="A59" s="21">
        <v>15</v>
      </c>
      <c r="B59" s="22">
        <v>15.3</v>
      </c>
      <c r="C59" s="22" t="s">
        <v>909</v>
      </c>
      <c r="D59" s="22" t="s">
        <v>675</v>
      </c>
      <c r="E59" s="21">
        <v>2023</v>
      </c>
      <c r="F59" s="21" t="s">
        <v>122</v>
      </c>
      <c r="G59" s="21">
        <v>2024</v>
      </c>
      <c r="H59" s="21" t="s">
        <v>122</v>
      </c>
    </row>
    <row r="60" spans="1:8" s="43" customFormat="1" ht="63.75" customHeight="1" x14ac:dyDescent="0.25">
      <c r="A60" s="21">
        <v>15</v>
      </c>
      <c r="B60" s="22">
        <v>15.3</v>
      </c>
      <c r="C60" s="22" t="s">
        <v>910</v>
      </c>
      <c r="D60" s="22" t="s">
        <v>447</v>
      </c>
      <c r="E60" s="21">
        <v>2023</v>
      </c>
      <c r="F60" s="21" t="s">
        <v>122</v>
      </c>
      <c r="G60" s="21">
        <v>2023</v>
      </c>
      <c r="H60" s="21" t="s">
        <v>122</v>
      </c>
    </row>
    <row r="61" spans="1:8" s="43" customFormat="1" ht="84" customHeight="1" x14ac:dyDescent="0.25">
      <c r="A61" s="21">
        <v>15</v>
      </c>
      <c r="B61" s="22">
        <v>15.3</v>
      </c>
      <c r="C61" s="22" t="s">
        <v>911</v>
      </c>
      <c r="D61" s="22" t="s">
        <v>447</v>
      </c>
      <c r="E61" s="21">
        <v>2023</v>
      </c>
      <c r="F61" s="21" t="s">
        <v>122</v>
      </c>
      <c r="G61" s="21">
        <v>2023</v>
      </c>
      <c r="H61" s="21" t="s">
        <v>122</v>
      </c>
    </row>
    <row r="62" spans="1:8" ht="78.75" customHeight="1" x14ac:dyDescent="0.25">
      <c r="A62" s="21">
        <v>15</v>
      </c>
      <c r="B62" s="22">
        <v>15.3</v>
      </c>
      <c r="C62" s="22" t="s">
        <v>912</v>
      </c>
      <c r="D62" s="22" t="s">
        <v>447</v>
      </c>
      <c r="E62" s="21">
        <v>2023</v>
      </c>
      <c r="F62" s="21" t="s">
        <v>69</v>
      </c>
      <c r="G62" s="21">
        <v>2025</v>
      </c>
      <c r="H62" s="21" t="s">
        <v>69</v>
      </c>
    </row>
    <row r="63" spans="1:8" ht="77.25" customHeight="1" x14ac:dyDescent="0.25">
      <c r="A63" s="22">
        <v>15</v>
      </c>
      <c r="B63" s="22">
        <v>15.3</v>
      </c>
      <c r="C63" s="22" t="s">
        <v>913</v>
      </c>
      <c r="D63" s="22" t="s">
        <v>677</v>
      </c>
      <c r="E63" s="22">
        <v>2023</v>
      </c>
      <c r="F63" s="22" t="s">
        <v>74</v>
      </c>
      <c r="G63" s="22">
        <v>2023</v>
      </c>
      <c r="H63" s="22" t="s">
        <v>69</v>
      </c>
    </row>
    <row r="64" spans="1:8" ht="45" customHeight="1" x14ac:dyDescent="0.25">
      <c r="A64" s="77">
        <v>16</v>
      </c>
      <c r="B64" s="257" t="s">
        <v>27</v>
      </c>
      <c r="C64" s="257"/>
      <c r="D64" s="257"/>
      <c r="E64" s="257"/>
      <c r="F64" s="257"/>
      <c r="G64" s="257"/>
      <c r="H64" s="257"/>
    </row>
    <row r="65" spans="1:8" ht="45" customHeight="1" x14ac:dyDescent="0.25">
      <c r="A65" s="44">
        <v>16</v>
      </c>
      <c r="B65" s="44" t="s">
        <v>95</v>
      </c>
      <c r="C65" s="44" t="s">
        <v>95</v>
      </c>
      <c r="D65" s="44" t="s">
        <v>95</v>
      </c>
      <c r="E65" s="44" t="s">
        <v>95</v>
      </c>
      <c r="F65" s="44" t="s">
        <v>95</v>
      </c>
      <c r="G65" s="44" t="s">
        <v>95</v>
      </c>
      <c r="H65" s="44" t="s">
        <v>95</v>
      </c>
    </row>
    <row r="66" spans="1:8" ht="45" customHeight="1" x14ac:dyDescent="0.25">
      <c r="A66" s="77">
        <v>17</v>
      </c>
      <c r="B66" s="257" t="s">
        <v>28</v>
      </c>
      <c r="C66" s="257"/>
      <c r="D66" s="257"/>
      <c r="E66" s="257"/>
      <c r="F66" s="257"/>
      <c r="G66" s="257"/>
      <c r="H66" s="257"/>
    </row>
    <row r="67" spans="1:8" ht="45" customHeight="1" x14ac:dyDescent="0.25">
      <c r="A67" s="44">
        <v>17</v>
      </c>
      <c r="B67" s="44" t="s">
        <v>95</v>
      </c>
      <c r="C67" s="44" t="s">
        <v>95</v>
      </c>
      <c r="D67" s="44" t="s">
        <v>95</v>
      </c>
      <c r="E67" s="44" t="s">
        <v>95</v>
      </c>
      <c r="F67" s="44" t="s">
        <v>95</v>
      </c>
      <c r="G67" s="44" t="s">
        <v>95</v>
      </c>
      <c r="H67" s="44" t="s">
        <v>95</v>
      </c>
    </row>
    <row r="68" spans="1:8" ht="45" customHeight="1" x14ac:dyDescent="0.25">
      <c r="A68" s="77">
        <v>18</v>
      </c>
      <c r="B68" s="257" t="s">
        <v>29</v>
      </c>
      <c r="C68" s="257"/>
      <c r="D68" s="257"/>
      <c r="E68" s="257"/>
      <c r="F68" s="257"/>
      <c r="G68" s="257"/>
      <c r="H68" s="257"/>
    </row>
    <row r="69" spans="1:8" ht="60" x14ac:dyDescent="0.25">
      <c r="A69" s="17">
        <v>18</v>
      </c>
      <c r="B69" s="13" t="s">
        <v>103</v>
      </c>
      <c r="C69" s="7" t="s">
        <v>121</v>
      </c>
      <c r="D69" s="212" t="s">
        <v>106</v>
      </c>
      <c r="E69" s="212">
        <v>2022</v>
      </c>
      <c r="F69" s="212" t="s">
        <v>122</v>
      </c>
      <c r="G69" s="17">
        <v>2023</v>
      </c>
      <c r="H69" s="211" t="s">
        <v>69</v>
      </c>
    </row>
    <row r="70" spans="1:8" ht="51" customHeight="1" x14ac:dyDescent="0.25">
      <c r="A70" s="208">
        <v>18</v>
      </c>
      <c r="B70" s="208" t="s">
        <v>108</v>
      </c>
      <c r="C70" s="7" t="s">
        <v>123</v>
      </c>
      <c r="D70" s="212" t="s">
        <v>106</v>
      </c>
      <c r="E70" s="211">
        <v>2022</v>
      </c>
      <c r="F70" s="211" t="s">
        <v>122</v>
      </c>
      <c r="G70" s="211">
        <v>2023</v>
      </c>
      <c r="H70" s="211" t="s">
        <v>69</v>
      </c>
    </row>
    <row r="71" spans="1:8" ht="56.25" customHeight="1" x14ac:dyDescent="0.25">
      <c r="A71" s="208">
        <v>18</v>
      </c>
      <c r="B71" s="208" t="s">
        <v>108</v>
      </c>
      <c r="C71" s="7" t="s">
        <v>123</v>
      </c>
      <c r="D71" s="212" t="s">
        <v>106</v>
      </c>
      <c r="E71" s="211">
        <v>2022</v>
      </c>
      <c r="F71" s="211" t="s">
        <v>122</v>
      </c>
      <c r="G71" s="211">
        <v>2023</v>
      </c>
      <c r="H71" s="211" t="s">
        <v>69</v>
      </c>
    </row>
    <row r="72" spans="1:8" ht="49.5" customHeight="1" x14ac:dyDescent="0.25">
      <c r="A72" s="208">
        <v>18</v>
      </c>
      <c r="B72" s="208" t="s">
        <v>103</v>
      </c>
      <c r="C72" s="7" t="s">
        <v>124</v>
      </c>
      <c r="D72" s="212" t="s">
        <v>106</v>
      </c>
      <c r="E72" s="211">
        <v>2022</v>
      </c>
      <c r="F72" s="211" t="s">
        <v>122</v>
      </c>
      <c r="G72" s="211">
        <v>2023</v>
      </c>
      <c r="H72" s="211" t="s">
        <v>69</v>
      </c>
    </row>
    <row r="73" spans="1:8" ht="60.75" customHeight="1" x14ac:dyDescent="0.25">
      <c r="A73" s="208">
        <v>18</v>
      </c>
      <c r="B73" s="207" t="s">
        <v>119</v>
      </c>
      <c r="C73" s="7" t="s">
        <v>123</v>
      </c>
      <c r="D73" s="212" t="s">
        <v>106</v>
      </c>
      <c r="E73" s="211">
        <v>2022</v>
      </c>
      <c r="F73" s="13" t="s">
        <v>122</v>
      </c>
      <c r="G73" s="208">
        <v>2023</v>
      </c>
      <c r="H73" s="208" t="s">
        <v>69</v>
      </c>
    </row>
    <row r="74" spans="1:8" ht="45" customHeight="1" x14ac:dyDescent="0.25">
      <c r="A74" s="77">
        <v>19</v>
      </c>
      <c r="B74" s="257" t="s">
        <v>30</v>
      </c>
      <c r="C74" s="257"/>
      <c r="D74" s="257"/>
      <c r="E74" s="257"/>
      <c r="F74" s="257"/>
      <c r="G74" s="257"/>
      <c r="H74" s="257"/>
    </row>
    <row r="75" spans="1:8" ht="82.5" customHeight="1" x14ac:dyDescent="0.25">
      <c r="A75" s="152">
        <v>19</v>
      </c>
      <c r="B75" s="152" t="s">
        <v>317</v>
      </c>
      <c r="C75" s="150" t="s">
        <v>327</v>
      </c>
      <c r="D75" s="152" t="s">
        <v>328</v>
      </c>
      <c r="E75" s="152">
        <v>2023</v>
      </c>
      <c r="F75" s="152" t="s">
        <v>79</v>
      </c>
      <c r="G75" s="152">
        <v>2025</v>
      </c>
      <c r="H75" s="152" t="s">
        <v>69</v>
      </c>
    </row>
    <row r="76" spans="1:8" ht="78" customHeight="1" x14ac:dyDescent="0.25">
      <c r="A76" s="152">
        <v>19</v>
      </c>
      <c r="B76" s="152" t="s">
        <v>317</v>
      </c>
      <c r="C76" s="152" t="s">
        <v>329</v>
      </c>
      <c r="D76" s="152" t="s">
        <v>328</v>
      </c>
      <c r="E76" s="152">
        <v>2023</v>
      </c>
      <c r="F76" s="152" t="s">
        <v>79</v>
      </c>
      <c r="G76" s="152">
        <v>2025</v>
      </c>
      <c r="H76" s="152" t="s">
        <v>69</v>
      </c>
    </row>
    <row r="77" spans="1:8" ht="52.5" customHeight="1" x14ac:dyDescent="0.25">
      <c r="A77" s="152">
        <v>19</v>
      </c>
      <c r="B77" s="152" t="s">
        <v>321</v>
      </c>
      <c r="C77" s="152" t="s">
        <v>330</v>
      </c>
      <c r="D77" s="152" t="s">
        <v>236</v>
      </c>
      <c r="E77" s="152">
        <v>2025</v>
      </c>
      <c r="F77" s="152" t="s">
        <v>69</v>
      </c>
      <c r="G77" s="152">
        <v>2025</v>
      </c>
      <c r="H77" s="152" t="s">
        <v>69</v>
      </c>
    </row>
    <row r="78" spans="1:8" ht="45" customHeight="1" x14ac:dyDescent="0.25">
      <c r="A78" s="77">
        <v>20</v>
      </c>
      <c r="B78" s="257" t="s">
        <v>31</v>
      </c>
      <c r="C78" s="257"/>
      <c r="D78" s="257"/>
      <c r="E78" s="257"/>
      <c r="F78" s="257"/>
      <c r="G78" s="257"/>
      <c r="H78" s="257"/>
    </row>
    <row r="79" spans="1:8" ht="131.25" customHeight="1" x14ac:dyDescent="0.25">
      <c r="A79" s="19">
        <v>20</v>
      </c>
      <c r="B79" s="38" t="s">
        <v>556</v>
      </c>
      <c r="C79" s="38" t="s">
        <v>557</v>
      </c>
      <c r="D79" s="38" t="s">
        <v>137</v>
      </c>
      <c r="E79" s="38">
        <v>2023</v>
      </c>
      <c r="F79" s="38" t="s">
        <v>122</v>
      </c>
      <c r="G79" s="38">
        <v>2025</v>
      </c>
      <c r="H79" s="38" t="s">
        <v>69</v>
      </c>
    </row>
    <row r="80" spans="1:8" ht="45" customHeight="1" x14ac:dyDescent="0.25">
      <c r="A80" s="19">
        <v>20</v>
      </c>
      <c r="B80" s="38" t="s">
        <v>556</v>
      </c>
      <c r="C80" s="38" t="s">
        <v>558</v>
      </c>
      <c r="D80" s="38" t="s">
        <v>137</v>
      </c>
      <c r="E80" s="38">
        <v>2023</v>
      </c>
      <c r="F80" s="38" t="s">
        <v>122</v>
      </c>
      <c r="G80" s="38">
        <v>2025</v>
      </c>
      <c r="H80" s="38" t="s">
        <v>69</v>
      </c>
    </row>
    <row r="81" spans="1:8" ht="45" customHeight="1" x14ac:dyDescent="0.25">
      <c r="A81" s="77">
        <v>21</v>
      </c>
      <c r="B81" s="257" t="s">
        <v>32</v>
      </c>
      <c r="C81" s="257"/>
      <c r="D81" s="257"/>
      <c r="E81" s="257"/>
      <c r="F81" s="257"/>
      <c r="G81" s="257"/>
      <c r="H81" s="257"/>
    </row>
    <row r="82" spans="1:8" ht="45" customHeight="1" x14ac:dyDescent="0.25">
      <c r="A82" s="12">
        <v>21</v>
      </c>
      <c r="B82" s="12" t="s">
        <v>95</v>
      </c>
      <c r="C82" s="12" t="s">
        <v>95</v>
      </c>
      <c r="D82" s="6" t="s">
        <v>95</v>
      </c>
      <c r="E82" s="12" t="s">
        <v>95</v>
      </c>
      <c r="F82" s="12" t="s">
        <v>95</v>
      </c>
      <c r="G82" s="12" t="s">
        <v>95</v>
      </c>
      <c r="H82" s="6" t="s">
        <v>95</v>
      </c>
    </row>
    <row r="83" spans="1:8" ht="45" customHeight="1" x14ac:dyDescent="0.25">
      <c r="A83" s="77">
        <v>22</v>
      </c>
      <c r="B83" s="257" t="s">
        <v>33</v>
      </c>
      <c r="C83" s="257"/>
      <c r="D83" s="257"/>
      <c r="E83" s="257"/>
      <c r="F83" s="257"/>
      <c r="G83" s="257"/>
      <c r="H83" s="257"/>
    </row>
    <row r="84" spans="1:8" ht="30" x14ac:dyDescent="0.25">
      <c r="A84" s="44">
        <v>22</v>
      </c>
      <c r="B84" s="44"/>
      <c r="C84" s="45" t="s">
        <v>487</v>
      </c>
      <c r="D84" s="45" t="s">
        <v>483</v>
      </c>
      <c r="E84" s="45">
        <v>2023</v>
      </c>
      <c r="F84" s="45" t="s">
        <v>74</v>
      </c>
      <c r="G84" s="45">
        <v>2025</v>
      </c>
      <c r="H84" s="45" t="s">
        <v>69</v>
      </c>
    </row>
    <row r="85" spans="1:8" ht="30" x14ac:dyDescent="0.25">
      <c r="A85" s="44">
        <v>22</v>
      </c>
      <c r="B85" s="44"/>
      <c r="C85" s="45" t="s">
        <v>488</v>
      </c>
      <c r="D85" s="45" t="s">
        <v>483</v>
      </c>
      <c r="E85" s="45">
        <v>2023</v>
      </c>
      <c r="F85" s="45" t="s">
        <v>74</v>
      </c>
      <c r="G85" s="45">
        <v>2025</v>
      </c>
      <c r="H85" s="45" t="s">
        <v>69</v>
      </c>
    </row>
    <row r="86" spans="1:8" ht="45" customHeight="1" x14ac:dyDescent="0.25">
      <c r="A86" s="77">
        <v>23</v>
      </c>
      <c r="B86" s="257" t="s">
        <v>34</v>
      </c>
      <c r="C86" s="257"/>
      <c r="D86" s="257"/>
      <c r="E86" s="257"/>
      <c r="F86" s="257"/>
      <c r="G86" s="257"/>
      <c r="H86" s="257"/>
    </row>
    <row r="87" spans="1:8" ht="60" x14ac:dyDescent="0.25">
      <c r="A87" s="4">
        <v>23</v>
      </c>
      <c r="B87" s="4">
        <v>1</v>
      </c>
      <c r="C87" s="37" t="s">
        <v>750</v>
      </c>
      <c r="D87" s="4" t="s">
        <v>751</v>
      </c>
      <c r="E87" s="4">
        <v>2023</v>
      </c>
      <c r="F87" s="4" t="s">
        <v>122</v>
      </c>
      <c r="G87" s="4">
        <v>2023</v>
      </c>
      <c r="H87" s="4" t="s">
        <v>69</v>
      </c>
    </row>
    <row r="88" spans="1:8" s="43" customFormat="1" ht="47.25" customHeight="1" x14ac:dyDescent="0.25">
      <c r="A88" s="4">
        <v>23</v>
      </c>
      <c r="B88" s="4">
        <v>1</v>
      </c>
      <c r="C88" s="37" t="s">
        <v>752</v>
      </c>
      <c r="D88" s="4" t="s">
        <v>753</v>
      </c>
      <c r="E88" s="4">
        <v>2022</v>
      </c>
      <c r="F88" s="4" t="s">
        <v>122</v>
      </c>
      <c r="G88" s="4">
        <v>2026</v>
      </c>
      <c r="H88" s="4" t="s">
        <v>69</v>
      </c>
    </row>
    <row r="89" spans="1:8" s="43" customFormat="1" ht="41.25" customHeight="1" x14ac:dyDescent="0.25">
      <c r="A89" s="4">
        <v>23</v>
      </c>
      <c r="B89" s="4">
        <v>1</v>
      </c>
      <c r="C89" s="37" t="s">
        <v>754</v>
      </c>
      <c r="D89" s="4" t="s">
        <v>755</v>
      </c>
      <c r="E89" s="4">
        <v>2022</v>
      </c>
      <c r="F89" s="4" t="s">
        <v>122</v>
      </c>
      <c r="G89" s="4">
        <v>2026</v>
      </c>
      <c r="H89" s="4" t="s">
        <v>69</v>
      </c>
    </row>
    <row r="90" spans="1:8" s="43" customFormat="1" ht="48" customHeight="1" x14ac:dyDescent="0.25">
      <c r="A90" s="4">
        <v>23</v>
      </c>
      <c r="B90" s="4">
        <v>1</v>
      </c>
      <c r="C90" s="37" t="s">
        <v>756</v>
      </c>
      <c r="D90" s="4" t="s">
        <v>757</v>
      </c>
      <c r="E90" s="4">
        <v>2023</v>
      </c>
      <c r="F90" s="4" t="s">
        <v>122</v>
      </c>
      <c r="G90" s="4">
        <v>2023</v>
      </c>
      <c r="H90" s="4" t="s">
        <v>69</v>
      </c>
    </row>
    <row r="91" spans="1:8" s="43" customFormat="1" ht="52.5" customHeight="1" x14ac:dyDescent="0.25">
      <c r="A91" s="4">
        <v>23</v>
      </c>
      <c r="B91" s="4">
        <v>1</v>
      </c>
      <c r="C91" s="37" t="s">
        <v>758</v>
      </c>
      <c r="D91" s="4" t="s">
        <v>757</v>
      </c>
      <c r="E91" s="4">
        <v>2023</v>
      </c>
      <c r="F91" s="4" t="s">
        <v>122</v>
      </c>
      <c r="G91" s="4">
        <v>2024</v>
      </c>
      <c r="H91" s="4" t="s">
        <v>69</v>
      </c>
    </row>
    <row r="92" spans="1:8" s="43" customFormat="1" ht="53.25" customHeight="1" x14ac:dyDescent="0.25">
      <c r="A92" s="4">
        <v>23</v>
      </c>
      <c r="B92" s="4">
        <v>1</v>
      </c>
      <c r="C92" s="37" t="s">
        <v>759</v>
      </c>
      <c r="D92" s="4" t="s">
        <v>757</v>
      </c>
      <c r="E92" s="4">
        <v>2023</v>
      </c>
      <c r="F92" s="4" t="s">
        <v>122</v>
      </c>
      <c r="G92" s="4">
        <v>2025</v>
      </c>
      <c r="H92" s="4" t="s">
        <v>69</v>
      </c>
    </row>
    <row r="93" spans="1:8" s="43" customFormat="1" ht="37.5" customHeight="1" x14ac:dyDescent="0.25">
      <c r="A93" s="4">
        <v>23</v>
      </c>
      <c r="B93" s="4">
        <v>1</v>
      </c>
      <c r="C93" s="37" t="s">
        <v>760</v>
      </c>
      <c r="D93" s="4" t="s">
        <v>761</v>
      </c>
      <c r="E93" s="4">
        <v>2023</v>
      </c>
      <c r="F93" s="4" t="s">
        <v>79</v>
      </c>
      <c r="G93" s="4">
        <v>2025</v>
      </c>
      <c r="H93" s="4" t="s">
        <v>69</v>
      </c>
    </row>
    <row r="94" spans="1:8" s="43" customFormat="1" ht="43.5" customHeight="1" x14ac:dyDescent="0.25">
      <c r="A94" s="4">
        <v>23</v>
      </c>
      <c r="B94" s="4">
        <v>1</v>
      </c>
      <c r="C94" s="37" t="s">
        <v>762</v>
      </c>
      <c r="D94" s="4" t="s">
        <v>761</v>
      </c>
      <c r="E94" s="4">
        <v>2023</v>
      </c>
      <c r="F94" s="4" t="s">
        <v>79</v>
      </c>
      <c r="G94" s="4">
        <v>2025</v>
      </c>
      <c r="H94" s="4" t="s">
        <v>69</v>
      </c>
    </row>
    <row r="95" spans="1:8" s="43" customFormat="1" ht="54.75" customHeight="1" x14ac:dyDescent="0.25">
      <c r="A95" s="4">
        <v>23</v>
      </c>
      <c r="B95" s="4">
        <v>1</v>
      </c>
      <c r="C95" s="37" t="s">
        <v>763</v>
      </c>
      <c r="D95" s="4" t="s">
        <v>761</v>
      </c>
      <c r="E95" s="4">
        <v>2023</v>
      </c>
      <c r="F95" s="4" t="s">
        <v>122</v>
      </c>
      <c r="G95" s="4">
        <v>2023</v>
      </c>
      <c r="H95" s="4" t="s">
        <v>69</v>
      </c>
    </row>
    <row r="96" spans="1:8" s="43" customFormat="1" ht="51" customHeight="1" x14ac:dyDescent="0.25">
      <c r="A96" s="4">
        <v>23</v>
      </c>
      <c r="B96" s="4">
        <v>1</v>
      </c>
      <c r="C96" s="37" t="s">
        <v>764</v>
      </c>
      <c r="D96" s="4" t="s">
        <v>761</v>
      </c>
      <c r="E96" s="4">
        <v>2023</v>
      </c>
      <c r="F96" s="4" t="s">
        <v>122</v>
      </c>
      <c r="G96" s="4">
        <v>2024</v>
      </c>
      <c r="H96" s="4" t="s">
        <v>74</v>
      </c>
    </row>
    <row r="97" spans="1:8" s="43" customFormat="1" ht="45" x14ac:dyDescent="0.25">
      <c r="A97" s="4">
        <v>23</v>
      </c>
      <c r="B97" s="4">
        <v>1</v>
      </c>
      <c r="C97" s="37" t="s">
        <v>765</v>
      </c>
      <c r="D97" s="4" t="s">
        <v>761</v>
      </c>
      <c r="E97" s="4">
        <v>2023</v>
      </c>
      <c r="F97" s="4" t="s">
        <v>69</v>
      </c>
      <c r="G97" s="4">
        <v>2024</v>
      </c>
      <c r="H97" s="4" t="s">
        <v>69</v>
      </c>
    </row>
    <row r="98" spans="1:8" s="43" customFormat="1" ht="47.25" customHeight="1" x14ac:dyDescent="0.25">
      <c r="A98" s="4">
        <v>23</v>
      </c>
      <c r="B98" s="4">
        <v>1</v>
      </c>
      <c r="C98" s="37" t="s">
        <v>766</v>
      </c>
      <c r="D98" s="4" t="s">
        <v>761</v>
      </c>
      <c r="E98" s="4">
        <v>2024</v>
      </c>
      <c r="F98" s="4" t="s">
        <v>122</v>
      </c>
      <c r="G98" s="4">
        <v>2024</v>
      </c>
      <c r="H98" s="4" t="s">
        <v>69</v>
      </c>
    </row>
    <row r="99" spans="1:8" s="43" customFormat="1" ht="62.25" customHeight="1" x14ac:dyDescent="0.25">
      <c r="A99" s="4">
        <v>23</v>
      </c>
      <c r="B99" s="4">
        <v>1</v>
      </c>
      <c r="C99" s="37" t="s">
        <v>767</v>
      </c>
      <c r="D99" s="4" t="s">
        <v>761</v>
      </c>
      <c r="E99" s="4">
        <v>2023</v>
      </c>
      <c r="F99" s="4" t="s">
        <v>122</v>
      </c>
      <c r="G99" s="4">
        <v>2025</v>
      </c>
      <c r="H99" s="4" t="s">
        <v>69</v>
      </c>
    </row>
    <row r="100" spans="1:8" s="43" customFormat="1" ht="48.75" customHeight="1" x14ac:dyDescent="0.25">
      <c r="A100" s="4">
        <v>23</v>
      </c>
      <c r="B100" s="4">
        <v>1</v>
      </c>
      <c r="C100" s="37" t="s">
        <v>768</v>
      </c>
      <c r="D100" s="4" t="s">
        <v>761</v>
      </c>
      <c r="E100" s="4">
        <v>2023</v>
      </c>
      <c r="F100" s="4" t="s">
        <v>122</v>
      </c>
      <c r="G100" s="4">
        <v>2025</v>
      </c>
      <c r="H100" s="4" t="s">
        <v>122</v>
      </c>
    </row>
    <row r="101" spans="1:8" s="43" customFormat="1" ht="48.75" customHeight="1" x14ac:dyDescent="0.25">
      <c r="A101" s="4">
        <v>23</v>
      </c>
      <c r="B101" s="4">
        <v>2</v>
      </c>
      <c r="C101" s="37" t="s">
        <v>769</v>
      </c>
      <c r="D101" s="4" t="s">
        <v>731</v>
      </c>
      <c r="E101" s="4">
        <v>2023</v>
      </c>
      <c r="F101" s="4" t="s">
        <v>122</v>
      </c>
      <c r="G101" s="4">
        <v>2024</v>
      </c>
      <c r="H101" s="4" t="s">
        <v>79</v>
      </c>
    </row>
    <row r="102" spans="1:8" s="43" customFormat="1" ht="40.5" customHeight="1" x14ac:dyDescent="0.25">
      <c r="A102" s="37">
        <v>23</v>
      </c>
      <c r="B102" s="4">
        <v>2</v>
      </c>
      <c r="C102" s="37" t="s">
        <v>770</v>
      </c>
      <c r="D102" s="4" t="s">
        <v>731</v>
      </c>
      <c r="E102" s="4">
        <v>2023</v>
      </c>
      <c r="F102" s="4" t="s">
        <v>122</v>
      </c>
      <c r="G102" s="4">
        <v>2024</v>
      </c>
      <c r="H102" s="4" t="s">
        <v>79</v>
      </c>
    </row>
    <row r="103" spans="1:8" s="43" customFormat="1" ht="70.5" customHeight="1" x14ac:dyDescent="0.25">
      <c r="A103" s="37">
        <v>23</v>
      </c>
      <c r="B103" s="37">
        <v>2</v>
      </c>
      <c r="C103" s="37" t="s">
        <v>771</v>
      </c>
      <c r="D103" s="4" t="s">
        <v>731</v>
      </c>
      <c r="E103" s="4">
        <v>2023</v>
      </c>
      <c r="F103" s="4" t="s">
        <v>122</v>
      </c>
      <c r="G103" s="4">
        <v>2023</v>
      </c>
      <c r="H103" s="4" t="s">
        <v>79</v>
      </c>
    </row>
    <row r="104" spans="1:8" s="43" customFormat="1" ht="47.25" customHeight="1" x14ac:dyDescent="0.25">
      <c r="A104" s="150">
        <v>23</v>
      </c>
      <c r="B104" s="150">
        <v>2</v>
      </c>
      <c r="C104" s="37" t="s">
        <v>772</v>
      </c>
      <c r="D104" s="150" t="s">
        <v>731</v>
      </c>
      <c r="E104" s="150">
        <v>2023</v>
      </c>
      <c r="F104" s="150" t="s">
        <v>79</v>
      </c>
      <c r="G104" s="150">
        <v>2023</v>
      </c>
      <c r="H104" s="150" t="s">
        <v>69</v>
      </c>
    </row>
    <row r="105" spans="1:8" s="43" customFormat="1" ht="39.75" customHeight="1" x14ac:dyDescent="0.25">
      <c r="A105" s="150">
        <v>23</v>
      </c>
      <c r="B105" s="150">
        <v>2</v>
      </c>
      <c r="C105" s="37" t="s">
        <v>773</v>
      </c>
      <c r="D105" s="150" t="s">
        <v>731</v>
      </c>
      <c r="E105" s="150">
        <v>2023</v>
      </c>
      <c r="F105" s="150" t="s">
        <v>79</v>
      </c>
      <c r="G105" s="150">
        <v>2023</v>
      </c>
      <c r="H105" s="150" t="s">
        <v>69</v>
      </c>
    </row>
    <row r="106" spans="1:8" s="43" customFormat="1" ht="47.25" customHeight="1" x14ac:dyDescent="0.25">
      <c r="A106" s="150">
        <v>23</v>
      </c>
      <c r="B106" s="150">
        <v>2</v>
      </c>
      <c r="C106" s="37" t="s">
        <v>774</v>
      </c>
      <c r="D106" s="150" t="s">
        <v>731</v>
      </c>
      <c r="E106" s="37">
        <v>2023</v>
      </c>
      <c r="F106" s="37" t="s">
        <v>69</v>
      </c>
      <c r="G106" s="37">
        <v>2023</v>
      </c>
      <c r="H106" s="37" t="s">
        <v>69</v>
      </c>
    </row>
    <row r="107" spans="1:8" s="43" customFormat="1" ht="45" x14ac:dyDescent="0.25">
      <c r="A107" s="37">
        <v>23</v>
      </c>
      <c r="B107" s="37">
        <v>2</v>
      </c>
      <c r="C107" s="37" t="s">
        <v>775</v>
      </c>
      <c r="D107" s="37" t="s">
        <v>731</v>
      </c>
      <c r="E107" s="37">
        <v>2023</v>
      </c>
      <c r="F107" s="37" t="s">
        <v>122</v>
      </c>
      <c r="G107" s="37">
        <v>2023</v>
      </c>
      <c r="H107" s="37" t="s">
        <v>122</v>
      </c>
    </row>
    <row r="108" spans="1:8" s="43" customFormat="1" ht="60" customHeight="1" x14ac:dyDescent="0.25">
      <c r="A108" s="37">
        <v>23</v>
      </c>
      <c r="B108" s="37">
        <v>2</v>
      </c>
      <c r="C108" s="37" t="s">
        <v>776</v>
      </c>
      <c r="D108" s="37" t="s">
        <v>731</v>
      </c>
      <c r="E108" s="37">
        <v>2023</v>
      </c>
      <c r="F108" s="37" t="s">
        <v>122</v>
      </c>
      <c r="G108" s="37">
        <v>2023</v>
      </c>
      <c r="H108" s="37" t="s">
        <v>74</v>
      </c>
    </row>
    <row r="109" spans="1:8" s="43" customFormat="1" ht="59.25" customHeight="1" x14ac:dyDescent="0.25">
      <c r="A109" s="37">
        <v>23</v>
      </c>
      <c r="B109" s="37">
        <v>3</v>
      </c>
      <c r="C109" s="37" t="s">
        <v>778</v>
      </c>
      <c r="D109" s="151" t="s">
        <v>777</v>
      </c>
      <c r="E109" s="151">
        <v>2024</v>
      </c>
      <c r="F109" s="151" t="s">
        <v>122</v>
      </c>
      <c r="G109" s="151">
        <v>2025</v>
      </c>
      <c r="H109" s="151" t="s">
        <v>69</v>
      </c>
    </row>
    <row r="110" spans="1:8" s="43" customFormat="1" ht="75" customHeight="1" x14ac:dyDescent="0.25">
      <c r="A110" s="37">
        <v>23</v>
      </c>
      <c r="B110" s="37">
        <v>3</v>
      </c>
      <c r="C110" s="37" t="s">
        <v>779</v>
      </c>
      <c r="D110" s="151" t="s">
        <v>777</v>
      </c>
      <c r="E110" s="151">
        <v>2024</v>
      </c>
      <c r="F110" s="151" t="s">
        <v>122</v>
      </c>
      <c r="G110" s="151">
        <v>2025</v>
      </c>
      <c r="H110" s="151" t="s">
        <v>69</v>
      </c>
    </row>
    <row r="111" spans="1:8" s="43" customFormat="1" ht="62.25" customHeight="1" x14ac:dyDescent="0.25">
      <c r="A111" s="37">
        <v>23</v>
      </c>
      <c r="B111" s="37">
        <v>3</v>
      </c>
      <c r="C111" s="37" t="s">
        <v>780</v>
      </c>
      <c r="D111" s="151" t="s">
        <v>777</v>
      </c>
      <c r="E111" s="151">
        <v>2024</v>
      </c>
      <c r="F111" s="151" t="s">
        <v>79</v>
      </c>
      <c r="G111" s="151">
        <v>2025</v>
      </c>
      <c r="H111" s="151" t="s">
        <v>69</v>
      </c>
    </row>
    <row r="112" spans="1:8" s="43" customFormat="1" ht="69.75" customHeight="1" x14ac:dyDescent="0.25">
      <c r="A112" s="37">
        <v>23</v>
      </c>
      <c r="B112" s="37">
        <v>3</v>
      </c>
      <c r="C112" s="37" t="s">
        <v>781</v>
      </c>
      <c r="D112" s="4" t="s">
        <v>782</v>
      </c>
      <c r="E112" s="4">
        <v>2023</v>
      </c>
      <c r="F112" s="4" t="s">
        <v>122</v>
      </c>
      <c r="G112" s="4">
        <v>2024</v>
      </c>
      <c r="H112" s="4" t="s">
        <v>69</v>
      </c>
    </row>
    <row r="113" spans="1:8" s="43" customFormat="1" ht="62.25" customHeight="1" x14ac:dyDescent="0.25">
      <c r="A113" s="37">
        <v>23</v>
      </c>
      <c r="B113" s="37">
        <v>3</v>
      </c>
      <c r="C113" s="37" t="s">
        <v>783</v>
      </c>
      <c r="D113" s="4" t="s">
        <v>782</v>
      </c>
      <c r="E113" s="4">
        <v>2023</v>
      </c>
      <c r="F113" s="4" t="s">
        <v>122</v>
      </c>
      <c r="G113" s="4">
        <v>2024</v>
      </c>
      <c r="H113" s="4" t="s">
        <v>69</v>
      </c>
    </row>
    <row r="114" spans="1:8" s="43" customFormat="1" ht="71.25" customHeight="1" x14ac:dyDescent="0.25">
      <c r="A114" s="37">
        <v>23</v>
      </c>
      <c r="B114" s="37">
        <v>3</v>
      </c>
      <c r="C114" s="37" t="s">
        <v>825</v>
      </c>
      <c r="D114" s="4" t="s">
        <v>782</v>
      </c>
      <c r="E114" s="4">
        <v>2023</v>
      </c>
      <c r="F114" s="4" t="s">
        <v>122</v>
      </c>
      <c r="G114" s="4">
        <v>2025</v>
      </c>
      <c r="H114" s="4" t="s">
        <v>69</v>
      </c>
    </row>
    <row r="115" spans="1:8" s="43" customFormat="1" ht="40.5" customHeight="1" x14ac:dyDescent="0.25">
      <c r="A115" s="25">
        <v>23</v>
      </c>
      <c r="B115" s="25">
        <v>2</v>
      </c>
      <c r="C115" s="25" t="s">
        <v>784</v>
      </c>
      <c r="D115" s="25" t="s">
        <v>731</v>
      </c>
      <c r="E115" s="25">
        <v>2023</v>
      </c>
      <c r="F115" s="25" t="s">
        <v>74</v>
      </c>
      <c r="G115" s="25">
        <v>2023</v>
      </c>
      <c r="H115" s="25" t="s">
        <v>74</v>
      </c>
    </row>
    <row r="116" spans="1:8" s="43" customFormat="1" ht="39.75" customHeight="1" x14ac:dyDescent="0.25">
      <c r="A116" s="25">
        <v>23</v>
      </c>
      <c r="B116" s="25">
        <v>2</v>
      </c>
      <c r="C116" s="25" t="s">
        <v>826</v>
      </c>
      <c r="D116" s="164"/>
      <c r="E116" s="25">
        <v>2023</v>
      </c>
      <c r="F116" s="25" t="s">
        <v>74</v>
      </c>
      <c r="G116" s="25">
        <v>2023</v>
      </c>
      <c r="H116" s="25" t="s">
        <v>69</v>
      </c>
    </row>
    <row r="117" spans="1:8" s="43" customFormat="1" ht="45" x14ac:dyDescent="0.25">
      <c r="A117" s="25">
        <v>23</v>
      </c>
      <c r="B117" s="25">
        <v>2</v>
      </c>
      <c r="C117" s="25" t="s">
        <v>827</v>
      </c>
      <c r="D117" s="164" t="s">
        <v>731</v>
      </c>
      <c r="E117" s="25">
        <v>2024</v>
      </c>
      <c r="F117" s="25" t="s">
        <v>79</v>
      </c>
      <c r="G117" s="25">
        <v>2024</v>
      </c>
      <c r="H117" s="25" t="s">
        <v>79</v>
      </c>
    </row>
    <row r="118" spans="1:8" s="43" customFormat="1" ht="51" customHeight="1" x14ac:dyDescent="0.25">
      <c r="A118" s="25">
        <v>23</v>
      </c>
      <c r="B118" s="25">
        <v>2</v>
      </c>
      <c r="C118" s="25" t="s">
        <v>828</v>
      </c>
      <c r="D118" s="164" t="s">
        <v>731</v>
      </c>
      <c r="E118" s="25">
        <v>2024</v>
      </c>
      <c r="F118" s="25" t="s">
        <v>74</v>
      </c>
      <c r="G118" s="25">
        <v>2024</v>
      </c>
      <c r="H118" s="25" t="s">
        <v>69</v>
      </c>
    </row>
    <row r="119" spans="1:8" s="43" customFormat="1" ht="71.25" customHeight="1" x14ac:dyDescent="0.25">
      <c r="A119" s="25">
        <v>23</v>
      </c>
      <c r="B119" s="25">
        <v>2</v>
      </c>
      <c r="C119" s="25" t="s">
        <v>829</v>
      </c>
      <c r="D119" s="164" t="s">
        <v>786</v>
      </c>
      <c r="E119" s="25">
        <v>2025</v>
      </c>
      <c r="F119" s="25" t="s">
        <v>122</v>
      </c>
      <c r="G119" s="25">
        <v>2025</v>
      </c>
      <c r="H119" s="25" t="s">
        <v>79</v>
      </c>
    </row>
    <row r="120" spans="1:8" s="43" customFormat="1" ht="59.25" customHeight="1" x14ac:dyDescent="0.25">
      <c r="A120" s="25">
        <v>23</v>
      </c>
      <c r="B120" s="25">
        <v>2</v>
      </c>
      <c r="C120" s="25" t="s">
        <v>735</v>
      </c>
      <c r="D120" s="164"/>
      <c r="E120" s="25">
        <v>2025</v>
      </c>
      <c r="F120" s="25" t="s">
        <v>74</v>
      </c>
      <c r="G120" s="25">
        <v>2025</v>
      </c>
      <c r="H120" s="25" t="s">
        <v>112</v>
      </c>
    </row>
    <row r="121" spans="1:8" s="43" customFormat="1" ht="87" customHeight="1" x14ac:dyDescent="0.25">
      <c r="A121" s="25">
        <v>23</v>
      </c>
      <c r="B121" s="25">
        <v>3</v>
      </c>
      <c r="C121" s="152" t="s">
        <v>814</v>
      </c>
      <c r="D121" s="25" t="s">
        <v>731</v>
      </c>
      <c r="E121" s="25">
        <v>2023</v>
      </c>
      <c r="F121" s="25" t="s">
        <v>122</v>
      </c>
      <c r="G121" s="25">
        <v>2023</v>
      </c>
      <c r="H121" s="25" t="s">
        <v>122</v>
      </c>
    </row>
    <row r="122" spans="1:8" s="43" customFormat="1" ht="55.5" customHeight="1" x14ac:dyDescent="0.25">
      <c r="A122" s="25">
        <v>23</v>
      </c>
      <c r="B122" s="25">
        <v>3</v>
      </c>
      <c r="C122" s="25" t="s">
        <v>815</v>
      </c>
      <c r="D122" s="25" t="s">
        <v>786</v>
      </c>
      <c r="E122" s="25">
        <v>2023</v>
      </c>
      <c r="F122" s="25" t="s">
        <v>79</v>
      </c>
      <c r="G122" s="25">
        <v>2023</v>
      </c>
      <c r="H122" s="25" t="s">
        <v>69</v>
      </c>
    </row>
    <row r="123" spans="1:8" s="43" customFormat="1" ht="55.5" customHeight="1" x14ac:dyDescent="0.25">
      <c r="A123" s="25">
        <v>23</v>
      </c>
      <c r="B123" s="25">
        <v>3</v>
      </c>
      <c r="C123" s="25" t="s">
        <v>816</v>
      </c>
      <c r="D123" s="25" t="s">
        <v>731</v>
      </c>
      <c r="E123" s="25">
        <v>2023</v>
      </c>
      <c r="F123" s="25" t="s">
        <v>122</v>
      </c>
      <c r="G123" s="25">
        <v>2023</v>
      </c>
      <c r="H123" s="25" t="s">
        <v>79</v>
      </c>
    </row>
    <row r="124" spans="1:8" s="43" customFormat="1" ht="66" customHeight="1" x14ac:dyDescent="0.25">
      <c r="A124" s="25">
        <v>23</v>
      </c>
      <c r="B124" s="25">
        <v>3</v>
      </c>
      <c r="C124" s="25" t="s">
        <v>817</v>
      </c>
      <c r="D124" s="164"/>
      <c r="E124" s="25">
        <v>2023</v>
      </c>
      <c r="F124" s="25" t="s">
        <v>74</v>
      </c>
      <c r="G124" s="25">
        <v>2023</v>
      </c>
      <c r="H124" s="25" t="s">
        <v>69</v>
      </c>
    </row>
    <row r="125" spans="1:8" s="43" customFormat="1" ht="82.5" customHeight="1" x14ac:dyDescent="0.25">
      <c r="A125" s="25">
        <v>23</v>
      </c>
      <c r="B125" s="25">
        <v>3</v>
      </c>
      <c r="C125" s="152" t="s">
        <v>787</v>
      </c>
      <c r="D125" s="25" t="s">
        <v>731</v>
      </c>
      <c r="E125" s="25">
        <v>2023</v>
      </c>
      <c r="F125" s="25" t="s">
        <v>122</v>
      </c>
      <c r="G125" s="25">
        <v>2023</v>
      </c>
      <c r="H125" s="25" t="s">
        <v>122</v>
      </c>
    </row>
    <row r="126" spans="1:8" s="43" customFormat="1" ht="64.5" customHeight="1" x14ac:dyDescent="0.25">
      <c r="A126" s="25">
        <v>23</v>
      </c>
      <c r="B126" s="25">
        <v>3</v>
      </c>
      <c r="C126" s="25" t="s">
        <v>788</v>
      </c>
      <c r="D126" s="25" t="s">
        <v>786</v>
      </c>
      <c r="E126" s="25">
        <v>2023</v>
      </c>
      <c r="F126" s="25" t="s">
        <v>79</v>
      </c>
      <c r="G126" s="25">
        <v>2023</v>
      </c>
      <c r="H126" s="25" t="s">
        <v>69</v>
      </c>
    </row>
    <row r="127" spans="1:8" s="43" customFormat="1" ht="75.75" customHeight="1" x14ac:dyDescent="0.25">
      <c r="A127" s="25">
        <v>23</v>
      </c>
      <c r="B127" s="25">
        <v>3</v>
      </c>
      <c r="C127" s="25" t="s">
        <v>789</v>
      </c>
      <c r="D127" s="25" t="s">
        <v>731</v>
      </c>
      <c r="E127" s="25">
        <v>2023</v>
      </c>
      <c r="F127" s="25" t="s">
        <v>122</v>
      </c>
      <c r="G127" s="25">
        <v>2023</v>
      </c>
      <c r="H127" s="25" t="s">
        <v>79</v>
      </c>
    </row>
    <row r="128" spans="1:8" s="43" customFormat="1" ht="73.5" customHeight="1" x14ac:dyDescent="0.25">
      <c r="A128" s="25">
        <v>23</v>
      </c>
      <c r="B128" s="25">
        <v>3</v>
      </c>
      <c r="C128" s="25" t="s">
        <v>790</v>
      </c>
      <c r="D128" s="164"/>
      <c r="E128" s="25">
        <v>2023</v>
      </c>
      <c r="F128" s="25" t="s">
        <v>74</v>
      </c>
      <c r="G128" s="25">
        <v>2023</v>
      </c>
      <c r="H128" s="25" t="s">
        <v>69</v>
      </c>
    </row>
    <row r="129" spans="1:8" s="43" customFormat="1" ht="77.25" customHeight="1" x14ac:dyDescent="0.25">
      <c r="A129" s="25">
        <v>23</v>
      </c>
      <c r="B129" s="25">
        <v>3</v>
      </c>
      <c r="C129" s="152" t="s">
        <v>791</v>
      </c>
      <c r="D129" s="25" t="s">
        <v>731</v>
      </c>
      <c r="E129" s="25">
        <v>2023</v>
      </c>
      <c r="F129" s="25" t="s">
        <v>79</v>
      </c>
      <c r="G129" s="25">
        <v>2023</v>
      </c>
      <c r="H129" s="25" t="s">
        <v>79</v>
      </c>
    </row>
    <row r="130" spans="1:8" s="43" customFormat="1" ht="72" customHeight="1" x14ac:dyDescent="0.25">
      <c r="A130" s="25">
        <v>23</v>
      </c>
      <c r="B130" s="25">
        <v>3</v>
      </c>
      <c r="C130" s="25" t="s">
        <v>792</v>
      </c>
      <c r="D130" s="25" t="s">
        <v>786</v>
      </c>
      <c r="E130" s="25">
        <v>2023</v>
      </c>
      <c r="F130" s="25" t="s">
        <v>74</v>
      </c>
      <c r="G130" s="25">
        <v>2023</v>
      </c>
      <c r="H130" s="25" t="s">
        <v>69</v>
      </c>
    </row>
    <row r="131" spans="1:8" s="43" customFormat="1" ht="67.5" customHeight="1" x14ac:dyDescent="0.25">
      <c r="A131" s="25">
        <v>23</v>
      </c>
      <c r="B131" s="25">
        <v>3</v>
      </c>
      <c r="C131" s="25" t="s">
        <v>820</v>
      </c>
      <c r="D131" s="25" t="s">
        <v>731</v>
      </c>
      <c r="E131" s="25">
        <v>2024</v>
      </c>
      <c r="F131" s="25" t="s">
        <v>122</v>
      </c>
      <c r="G131" s="25">
        <v>2024</v>
      </c>
      <c r="H131" s="25" t="s">
        <v>79</v>
      </c>
    </row>
    <row r="132" spans="1:8" s="43" customFormat="1" ht="71.25" customHeight="1" x14ac:dyDescent="0.25">
      <c r="A132" s="25">
        <v>23</v>
      </c>
      <c r="B132" s="25">
        <v>3</v>
      </c>
      <c r="C132" s="25" t="s">
        <v>821</v>
      </c>
      <c r="D132" s="164"/>
      <c r="E132" s="25">
        <v>2024</v>
      </c>
      <c r="F132" s="25" t="s">
        <v>74</v>
      </c>
      <c r="G132" s="25">
        <v>2024</v>
      </c>
      <c r="H132" s="25" t="s">
        <v>69</v>
      </c>
    </row>
    <row r="133" spans="1:8" s="43" customFormat="1" ht="78.75" customHeight="1" x14ac:dyDescent="0.25">
      <c r="A133" s="25">
        <v>23</v>
      </c>
      <c r="B133" s="25">
        <v>2</v>
      </c>
      <c r="C133" s="152" t="s">
        <v>830</v>
      </c>
      <c r="D133" s="25" t="s">
        <v>731</v>
      </c>
      <c r="E133" s="25">
        <v>2023</v>
      </c>
      <c r="F133" s="25" t="s">
        <v>122</v>
      </c>
      <c r="G133" s="25">
        <v>2023</v>
      </c>
      <c r="H133" s="25" t="s">
        <v>122</v>
      </c>
    </row>
    <row r="134" spans="1:8" s="43" customFormat="1" ht="58.5" customHeight="1" x14ac:dyDescent="0.25">
      <c r="A134" s="25">
        <v>23</v>
      </c>
      <c r="B134" s="25">
        <v>2</v>
      </c>
      <c r="C134" s="25" t="s">
        <v>831</v>
      </c>
      <c r="D134" s="25" t="s">
        <v>786</v>
      </c>
      <c r="E134" s="25">
        <v>2023</v>
      </c>
      <c r="F134" s="25" t="s">
        <v>79</v>
      </c>
      <c r="G134" s="25">
        <v>2023</v>
      </c>
      <c r="H134" s="25" t="s">
        <v>69</v>
      </c>
    </row>
    <row r="135" spans="1:8" s="43" customFormat="1" ht="73.5" customHeight="1" x14ac:dyDescent="0.25">
      <c r="A135" s="25">
        <v>23</v>
      </c>
      <c r="B135" s="25">
        <v>2</v>
      </c>
      <c r="C135" s="25" t="s">
        <v>795</v>
      </c>
      <c r="D135" s="25" t="s">
        <v>731</v>
      </c>
      <c r="E135" s="25">
        <v>2023</v>
      </c>
      <c r="F135" s="25" t="s">
        <v>122</v>
      </c>
      <c r="G135" s="25">
        <v>2023</v>
      </c>
      <c r="H135" s="25" t="s">
        <v>79</v>
      </c>
    </row>
    <row r="136" spans="1:8" s="43" customFormat="1" ht="58.5" customHeight="1" x14ac:dyDescent="0.25">
      <c r="A136" s="25">
        <v>23</v>
      </c>
      <c r="B136" s="25">
        <v>2</v>
      </c>
      <c r="C136" s="25" t="s">
        <v>832</v>
      </c>
      <c r="D136" s="164"/>
      <c r="E136" s="25">
        <v>2023</v>
      </c>
      <c r="F136" s="25" t="s">
        <v>74</v>
      </c>
      <c r="G136" s="25">
        <v>2023</v>
      </c>
      <c r="H136" s="25" t="s">
        <v>69</v>
      </c>
    </row>
    <row r="137" spans="1:8" s="43" customFormat="1" ht="69.75" customHeight="1" x14ac:dyDescent="0.25">
      <c r="A137" s="25">
        <v>23</v>
      </c>
      <c r="B137" s="25">
        <v>3</v>
      </c>
      <c r="C137" s="152" t="s">
        <v>797</v>
      </c>
      <c r="D137" s="25" t="s">
        <v>731</v>
      </c>
      <c r="E137" s="25">
        <v>2023</v>
      </c>
      <c r="F137" s="25" t="s">
        <v>79</v>
      </c>
      <c r="G137" s="25">
        <v>2023</v>
      </c>
      <c r="H137" s="25" t="s">
        <v>74</v>
      </c>
    </row>
    <row r="138" spans="1:8" s="43" customFormat="1" ht="75.75" customHeight="1" x14ac:dyDescent="0.25">
      <c r="A138" s="25">
        <v>23</v>
      </c>
      <c r="B138" s="25">
        <v>3</v>
      </c>
      <c r="C138" s="25" t="s">
        <v>798</v>
      </c>
      <c r="D138" s="25" t="s">
        <v>786</v>
      </c>
      <c r="E138" s="25">
        <v>2023</v>
      </c>
      <c r="F138" s="25" t="s">
        <v>79</v>
      </c>
      <c r="G138" s="25">
        <v>2024</v>
      </c>
      <c r="H138" s="25" t="s">
        <v>69</v>
      </c>
    </row>
    <row r="139" spans="1:8" s="43" customFormat="1" ht="71.25" customHeight="1" x14ac:dyDescent="0.25">
      <c r="A139" s="25">
        <v>23</v>
      </c>
      <c r="B139" s="25">
        <v>3</v>
      </c>
      <c r="C139" s="25" t="s">
        <v>799</v>
      </c>
      <c r="D139" s="25" t="s">
        <v>731</v>
      </c>
      <c r="E139" s="25">
        <v>2024</v>
      </c>
      <c r="F139" s="25" t="s">
        <v>79</v>
      </c>
      <c r="G139" s="25">
        <v>2024</v>
      </c>
      <c r="H139" s="25" t="s">
        <v>74</v>
      </c>
    </row>
    <row r="140" spans="1:8" s="43" customFormat="1" ht="75.75" customHeight="1" x14ac:dyDescent="0.25">
      <c r="A140" s="25">
        <v>23</v>
      </c>
      <c r="B140" s="25">
        <v>3</v>
      </c>
      <c r="C140" s="25" t="s">
        <v>800</v>
      </c>
      <c r="D140" s="164"/>
      <c r="E140" s="25">
        <v>2024</v>
      </c>
      <c r="F140" s="25" t="s">
        <v>74</v>
      </c>
      <c r="G140" s="25">
        <v>2024</v>
      </c>
      <c r="H140" s="25" t="s">
        <v>69</v>
      </c>
    </row>
    <row r="141" spans="1:8" s="43" customFormat="1" ht="51.75" customHeight="1" x14ac:dyDescent="0.25">
      <c r="A141" s="25">
        <v>23</v>
      </c>
      <c r="B141" s="25">
        <v>3</v>
      </c>
      <c r="C141" s="152" t="s">
        <v>801</v>
      </c>
      <c r="D141" s="25" t="s">
        <v>731</v>
      </c>
      <c r="E141" s="25">
        <v>2023</v>
      </c>
      <c r="F141" s="25" t="s">
        <v>79</v>
      </c>
      <c r="G141" s="25">
        <v>2023</v>
      </c>
      <c r="H141" s="25" t="s">
        <v>74</v>
      </c>
    </row>
    <row r="142" spans="1:8" s="43" customFormat="1" ht="60.75" customHeight="1" x14ac:dyDescent="0.25">
      <c r="A142" s="25">
        <v>23</v>
      </c>
      <c r="B142" s="25">
        <v>3</v>
      </c>
      <c r="C142" s="25" t="s">
        <v>802</v>
      </c>
      <c r="D142" s="25" t="s">
        <v>786</v>
      </c>
      <c r="E142" s="25">
        <v>2023</v>
      </c>
      <c r="F142" s="25" t="s">
        <v>79</v>
      </c>
      <c r="G142" s="25">
        <v>2024</v>
      </c>
      <c r="H142" s="25" t="s">
        <v>69</v>
      </c>
    </row>
    <row r="143" spans="1:8" ht="58.5" customHeight="1" x14ac:dyDescent="0.25">
      <c r="A143" s="25">
        <v>23</v>
      </c>
      <c r="B143" s="25">
        <v>3</v>
      </c>
      <c r="C143" s="25" t="s">
        <v>803</v>
      </c>
      <c r="D143" s="25" t="s">
        <v>731</v>
      </c>
      <c r="E143" s="25">
        <v>2024</v>
      </c>
      <c r="F143" s="25" t="s">
        <v>79</v>
      </c>
      <c r="G143" s="25">
        <v>2024</v>
      </c>
      <c r="H143" s="25" t="s">
        <v>74</v>
      </c>
    </row>
    <row r="144" spans="1:8" ht="53.25" customHeight="1" x14ac:dyDescent="0.25">
      <c r="A144" s="25">
        <v>23</v>
      </c>
      <c r="B144" s="25">
        <v>3</v>
      </c>
      <c r="C144" s="25" t="s">
        <v>804</v>
      </c>
      <c r="D144" s="164"/>
      <c r="E144" s="25">
        <v>2024</v>
      </c>
      <c r="F144" s="25" t="s">
        <v>74</v>
      </c>
      <c r="G144" s="25">
        <v>2024</v>
      </c>
      <c r="H144" s="25" t="s">
        <v>69</v>
      </c>
    </row>
    <row r="145" spans="1:8" ht="45" customHeight="1" x14ac:dyDescent="0.25">
      <c r="A145" s="77">
        <v>24</v>
      </c>
      <c r="B145" s="257" t="s">
        <v>35</v>
      </c>
      <c r="C145" s="257"/>
      <c r="D145" s="257"/>
      <c r="E145" s="257"/>
      <c r="F145" s="257"/>
      <c r="G145" s="257"/>
      <c r="H145" s="257"/>
    </row>
    <row r="146" spans="1:8" ht="45" x14ac:dyDescent="0.25">
      <c r="A146" s="95">
        <v>24</v>
      </c>
      <c r="B146" s="95" t="s">
        <v>580</v>
      </c>
      <c r="C146" s="95" t="s">
        <v>596</v>
      </c>
      <c r="D146" s="95" t="s">
        <v>597</v>
      </c>
      <c r="E146" s="94">
        <v>2023</v>
      </c>
      <c r="F146" s="95" t="s">
        <v>79</v>
      </c>
      <c r="G146" s="94">
        <v>2025</v>
      </c>
      <c r="H146" s="95" t="s">
        <v>598</v>
      </c>
    </row>
    <row r="147" spans="1:8" ht="45" x14ac:dyDescent="0.25">
      <c r="A147" s="95">
        <v>24</v>
      </c>
      <c r="B147" s="95" t="s">
        <v>580</v>
      </c>
      <c r="C147" s="95" t="s">
        <v>599</v>
      </c>
      <c r="D147" s="95" t="s">
        <v>597</v>
      </c>
      <c r="E147" s="95">
        <v>2023</v>
      </c>
      <c r="F147" s="95" t="s">
        <v>79</v>
      </c>
      <c r="G147" s="95">
        <v>2025</v>
      </c>
      <c r="H147" s="95" t="s">
        <v>69</v>
      </c>
    </row>
    <row r="148" spans="1:8" s="43" customFormat="1" ht="45" x14ac:dyDescent="0.25">
      <c r="A148" s="95">
        <v>24</v>
      </c>
      <c r="B148" s="95" t="s">
        <v>580</v>
      </c>
      <c r="C148" s="95" t="s">
        <v>600</v>
      </c>
      <c r="D148" s="95" t="s">
        <v>597</v>
      </c>
      <c r="E148" s="95">
        <v>2023</v>
      </c>
      <c r="F148" s="95" t="s">
        <v>69</v>
      </c>
      <c r="G148" s="95">
        <v>2025</v>
      </c>
      <c r="H148" s="95" t="s">
        <v>69</v>
      </c>
    </row>
    <row r="149" spans="1:8" s="43" customFormat="1" ht="45" x14ac:dyDescent="0.25">
      <c r="A149" s="95">
        <v>24</v>
      </c>
      <c r="B149" s="95" t="s">
        <v>580</v>
      </c>
      <c r="C149" s="95" t="s">
        <v>601</v>
      </c>
      <c r="D149" s="95" t="s">
        <v>597</v>
      </c>
      <c r="E149" s="95">
        <v>2023</v>
      </c>
      <c r="F149" s="95" t="s">
        <v>74</v>
      </c>
      <c r="G149" s="95">
        <v>2025</v>
      </c>
      <c r="H149" s="95" t="s">
        <v>69</v>
      </c>
    </row>
    <row r="150" spans="1:8" s="43" customFormat="1" ht="45" x14ac:dyDescent="0.25">
      <c r="A150" s="95">
        <v>24</v>
      </c>
      <c r="B150" s="95" t="s">
        <v>580</v>
      </c>
      <c r="C150" s="95" t="s">
        <v>602</v>
      </c>
      <c r="D150" s="95" t="s">
        <v>597</v>
      </c>
      <c r="E150" s="95">
        <v>2023</v>
      </c>
      <c r="F150" s="95" t="s">
        <v>69</v>
      </c>
      <c r="G150" s="95">
        <v>2025</v>
      </c>
      <c r="H150" s="95" t="s">
        <v>69</v>
      </c>
    </row>
    <row r="151" spans="1:8" s="43" customFormat="1" ht="45" x14ac:dyDescent="0.25">
      <c r="A151" s="95">
        <v>24</v>
      </c>
      <c r="B151" s="95" t="s">
        <v>580</v>
      </c>
      <c r="C151" s="95" t="s">
        <v>603</v>
      </c>
      <c r="D151" s="95" t="s">
        <v>597</v>
      </c>
      <c r="E151" s="95">
        <v>2023</v>
      </c>
      <c r="F151" s="95" t="s">
        <v>69</v>
      </c>
      <c r="G151" s="95">
        <v>2025</v>
      </c>
      <c r="H151" s="95" t="s">
        <v>69</v>
      </c>
    </row>
    <row r="152" spans="1:8" s="43" customFormat="1" ht="45" x14ac:dyDescent="0.25">
      <c r="A152" s="95">
        <v>24</v>
      </c>
      <c r="B152" s="95" t="s">
        <v>580</v>
      </c>
      <c r="C152" s="95" t="s">
        <v>604</v>
      </c>
      <c r="D152" s="95" t="s">
        <v>597</v>
      </c>
      <c r="E152" s="95">
        <v>2023</v>
      </c>
      <c r="F152" s="95" t="s">
        <v>69</v>
      </c>
      <c r="G152" s="95">
        <v>2025</v>
      </c>
      <c r="H152" s="95" t="s">
        <v>69</v>
      </c>
    </row>
    <row r="153" spans="1:8" s="43" customFormat="1" ht="45" x14ac:dyDescent="0.25">
      <c r="A153" s="95">
        <v>24</v>
      </c>
      <c r="B153" s="95" t="s">
        <v>580</v>
      </c>
      <c r="C153" s="95" t="s">
        <v>605</v>
      </c>
      <c r="D153" s="95" t="s">
        <v>597</v>
      </c>
      <c r="E153" s="95">
        <v>2023</v>
      </c>
      <c r="F153" s="95" t="s">
        <v>69</v>
      </c>
      <c r="G153" s="95">
        <v>2025</v>
      </c>
      <c r="H153" s="95" t="s">
        <v>69</v>
      </c>
    </row>
    <row r="154" spans="1:8" s="43" customFormat="1" ht="45" x14ac:dyDescent="0.25">
      <c r="A154" s="95">
        <v>24</v>
      </c>
      <c r="B154" s="95" t="s">
        <v>580</v>
      </c>
      <c r="C154" s="95" t="s">
        <v>606</v>
      </c>
      <c r="D154" s="95" t="s">
        <v>597</v>
      </c>
      <c r="E154" s="95">
        <v>2023</v>
      </c>
      <c r="F154" s="95" t="s">
        <v>69</v>
      </c>
      <c r="G154" s="95">
        <v>2025</v>
      </c>
      <c r="H154" s="95" t="s">
        <v>69</v>
      </c>
    </row>
    <row r="155" spans="1:8" ht="45" x14ac:dyDescent="0.25">
      <c r="A155" s="95">
        <v>24</v>
      </c>
      <c r="B155" s="95" t="s">
        <v>580</v>
      </c>
      <c r="C155" s="95" t="s">
        <v>607</v>
      </c>
      <c r="D155" s="95" t="s">
        <v>597</v>
      </c>
      <c r="E155" s="95">
        <v>2023</v>
      </c>
      <c r="F155" s="95" t="s">
        <v>69</v>
      </c>
      <c r="G155" s="95">
        <v>2025</v>
      </c>
      <c r="H155" s="95" t="s">
        <v>69</v>
      </c>
    </row>
    <row r="156" spans="1:8" ht="45" x14ac:dyDescent="0.25">
      <c r="A156" s="12">
        <v>24</v>
      </c>
      <c r="B156" s="12" t="s">
        <v>580</v>
      </c>
      <c r="C156" s="12" t="s">
        <v>608</v>
      </c>
      <c r="D156" s="95" t="s">
        <v>597</v>
      </c>
      <c r="E156" s="12">
        <v>2023</v>
      </c>
      <c r="F156" s="12" t="s">
        <v>69</v>
      </c>
      <c r="G156" s="12">
        <v>2025</v>
      </c>
      <c r="H156" s="12" t="s">
        <v>69</v>
      </c>
    </row>
    <row r="157" spans="1:8" ht="45" customHeight="1" x14ac:dyDescent="0.25">
      <c r="A157" s="77">
        <v>25</v>
      </c>
      <c r="B157" s="257" t="s">
        <v>36</v>
      </c>
      <c r="C157" s="257"/>
      <c r="D157" s="257"/>
      <c r="E157" s="257"/>
      <c r="F157" s="257"/>
      <c r="G157" s="257"/>
      <c r="H157" s="257"/>
    </row>
    <row r="158" spans="1:8" ht="38.25" customHeight="1" x14ac:dyDescent="0.25">
      <c r="A158" s="191">
        <v>25</v>
      </c>
      <c r="B158" s="44"/>
      <c r="C158" s="22" t="s">
        <v>197</v>
      </c>
      <c r="D158" s="22" t="s">
        <v>137</v>
      </c>
      <c r="E158" s="22">
        <v>2018</v>
      </c>
      <c r="F158" s="22" t="s">
        <v>69</v>
      </c>
      <c r="G158" s="22">
        <v>2024</v>
      </c>
      <c r="H158" s="22" t="s">
        <v>69</v>
      </c>
    </row>
    <row r="159" spans="1:8" ht="159.75" customHeight="1" x14ac:dyDescent="0.25">
      <c r="A159" s="191">
        <v>25</v>
      </c>
      <c r="B159" s="44"/>
      <c r="C159" s="27" t="s">
        <v>198</v>
      </c>
      <c r="D159" s="17" t="s">
        <v>195</v>
      </c>
      <c r="E159" s="13">
        <v>2022</v>
      </c>
      <c r="F159" s="13" t="s">
        <v>122</v>
      </c>
      <c r="G159" s="13">
        <v>2023</v>
      </c>
      <c r="H159" s="13" t="s">
        <v>69</v>
      </c>
    </row>
    <row r="160" spans="1:8" ht="234" customHeight="1" x14ac:dyDescent="0.25">
      <c r="A160" s="191">
        <v>25</v>
      </c>
      <c r="B160" s="44"/>
      <c r="C160" s="27" t="s">
        <v>199</v>
      </c>
      <c r="D160" s="27" t="s">
        <v>195</v>
      </c>
      <c r="E160" s="27">
        <v>2022</v>
      </c>
      <c r="F160" s="27" t="s">
        <v>122</v>
      </c>
      <c r="G160" s="27">
        <v>2023</v>
      </c>
      <c r="H160" s="27" t="s">
        <v>69</v>
      </c>
    </row>
    <row r="161" spans="1:8" ht="45" customHeight="1" x14ac:dyDescent="0.25">
      <c r="A161" s="77">
        <v>26</v>
      </c>
      <c r="B161" s="257" t="s">
        <v>37</v>
      </c>
      <c r="C161" s="257"/>
      <c r="D161" s="257"/>
      <c r="E161" s="257"/>
      <c r="F161" s="257"/>
      <c r="G161" s="257"/>
      <c r="H161" s="257"/>
    </row>
    <row r="162" spans="1:8" ht="344.25" customHeight="1" x14ac:dyDescent="0.25">
      <c r="A162" s="38">
        <v>26</v>
      </c>
      <c r="B162" s="12" t="s">
        <v>174</v>
      </c>
      <c r="C162" s="22" t="s">
        <v>920</v>
      </c>
      <c r="D162" s="12" t="s">
        <v>175</v>
      </c>
      <c r="E162" s="12">
        <v>2023</v>
      </c>
      <c r="F162" s="12" t="s">
        <v>122</v>
      </c>
      <c r="G162" s="12">
        <v>2029</v>
      </c>
      <c r="H162" s="12" t="s">
        <v>69</v>
      </c>
    </row>
    <row r="163" spans="1:8" ht="45" x14ac:dyDescent="0.25">
      <c r="A163" s="12">
        <v>26</v>
      </c>
      <c r="B163" s="12" t="s">
        <v>174</v>
      </c>
      <c r="C163" s="38" t="s">
        <v>176</v>
      </c>
      <c r="D163" s="12" t="s">
        <v>177</v>
      </c>
      <c r="E163" s="12">
        <v>2021</v>
      </c>
      <c r="F163" s="12" t="s">
        <v>69</v>
      </c>
      <c r="G163" s="12">
        <v>2025</v>
      </c>
      <c r="H163" s="12" t="s">
        <v>69</v>
      </c>
    </row>
    <row r="164" spans="1:8" ht="66.75" customHeight="1" x14ac:dyDescent="0.25">
      <c r="A164" s="12">
        <v>26</v>
      </c>
      <c r="B164" s="12" t="s">
        <v>174</v>
      </c>
      <c r="C164" s="12" t="s">
        <v>178</v>
      </c>
      <c r="D164" s="12" t="s">
        <v>153</v>
      </c>
      <c r="E164" s="12"/>
      <c r="F164" s="12"/>
      <c r="G164" s="12">
        <v>2023</v>
      </c>
      <c r="H164" s="12" t="s">
        <v>69</v>
      </c>
    </row>
    <row r="165" spans="1:8" ht="45" customHeight="1" x14ac:dyDescent="0.25">
      <c r="A165" s="12">
        <v>26</v>
      </c>
      <c r="B165" s="12" t="s">
        <v>174</v>
      </c>
      <c r="C165" s="12" t="s">
        <v>179</v>
      </c>
      <c r="D165" s="12" t="s">
        <v>177</v>
      </c>
      <c r="E165" s="12">
        <v>2020</v>
      </c>
      <c r="F165" s="12" t="s">
        <v>122</v>
      </c>
      <c r="G165" s="12">
        <v>2025</v>
      </c>
      <c r="H165" s="12" t="s">
        <v>69</v>
      </c>
    </row>
    <row r="166" spans="1:8" ht="45" customHeight="1" x14ac:dyDescent="0.25">
      <c r="A166" s="6">
        <v>26</v>
      </c>
      <c r="B166" s="6" t="s">
        <v>180</v>
      </c>
      <c r="C166" s="38" t="s">
        <v>918</v>
      </c>
      <c r="D166" s="12" t="s">
        <v>158</v>
      </c>
      <c r="E166" s="6">
        <v>2023</v>
      </c>
      <c r="F166" s="6">
        <v>1</v>
      </c>
      <c r="G166" s="6">
        <v>2023</v>
      </c>
      <c r="H166" s="6" t="s">
        <v>69</v>
      </c>
    </row>
    <row r="167" spans="1:8" ht="130.5" customHeight="1" x14ac:dyDescent="0.25">
      <c r="A167" s="12">
        <v>26</v>
      </c>
      <c r="B167" s="12" t="s">
        <v>174</v>
      </c>
      <c r="C167" s="12" t="s">
        <v>181</v>
      </c>
      <c r="D167" s="6" t="s">
        <v>137</v>
      </c>
      <c r="E167" s="6">
        <v>2022</v>
      </c>
      <c r="F167" s="6">
        <v>1</v>
      </c>
      <c r="G167" s="6">
        <v>2023</v>
      </c>
      <c r="H167" s="6" t="s">
        <v>122</v>
      </c>
    </row>
    <row r="168" spans="1:8" ht="78" customHeight="1" x14ac:dyDescent="0.25">
      <c r="A168" s="12">
        <v>26</v>
      </c>
      <c r="B168" s="12" t="s">
        <v>174</v>
      </c>
      <c r="C168" s="12" t="s">
        <v>182</v>
      </c>
      <c r="D168" s="6" t="s">
        <v>137</v>
      </c>
      <c r="E168" s="6">
        <v>2022</v>
      </c>
      <c r="F168" s="6">
        <v>4</v>
      </c>
      <c r="G168" s="6">
        <v>2023</v>
      </c>
      <c r="H168" s="6" t="s">
        <v>122</v>
      </c>
    </row>
    <row r="169" spans="1:8" ht="84.75" customHeight="1" x14ac:dyDescent="0.25">
      <c r="A169" s="12">
        <v>26</v>
      </c>
      <c r="B169" s="12" t="s">
        <v>174</v>
      </c>
      <c r="C169" s="12" t="s">
        <v>183</v>
      </c>
      <c r="D169" s="6" t="s">
        <v>137</v>
      </c>
      <c r="E169" s="6">
        <v>2023</v>
      </c>
      <c r="F169" s="6">
        <v>2</v>
      </c>
      <c r="G169" s="6">
        <v>2024</v>
      </c>
      <c r="H169" s="6" t="s">
        <v>74</v>
      </c>
    </row>
    <row r="170" spans="1:8" ht="66.75" customHeight="1" x14ac:dyDescent="0.25">
      <c r="A170" s="6">
        <v>26</v>
      </c>
      <c r="B170" s="6" t="s">
        <v>180</v>
      </c>
      <c r="C170" s="12" t="s">
        <v>184</v>
      </c>
      <c r="D170" s="6" t="s">
        <v>153</v>
      </c>
      <c r="E170" s="6">
        <v>2022</v>
      </c>
      <c r="F170" s="6">
        <v>4</v>
      </c>
      <c r="G170" s="6">
        <v>2023</v>
      </c>
      <c r="H170" s="6" t="s">
        <v>79</v>
      </c>
    </row>
    <row r="171" spans="1:8" ht="45" customHeight="1" x14ac:dyDescent="0.25">
      <c r="A171" s="77">
        <v>27</v>
      </c>
      <c r="B171" s="257" t="s">
        <v>38</v>
      </c>
      <c r="C171" s="257"/>
      <c r="D171" s="257"/>
      <c r="E171" s="257"/>
      <c r="F171" s="257"/>
      <c r="G171" s="257"/>
      <c r="H171" s="257"/>
    </row>
    <row r="172" spans="1:8" ht="45" customHeight="1" x14ac:dyDescent="0.25">
      <c r="A172" s="12">
        <v>27</v>
      </c>
      <c r="B172" s="12" t="s">
        <v>95</v>
      </c>
      <c r="C172" s="12" t="s">
        <v>95</v>
      </c>
      <c r="D172" s="6" t="s">
        <v>95</v>
      </c>
      <c r="E172" s="12" t="s">
        <v>95</v>
      </c>
      <c r="F172" s="12" t="s">
        <v>95</v>
      </c>
      <c r="G172" s="12" t="s">
        <v>95</v>
      </c>
      <c r="H172" s="6" t="s">
        <v>95</v>
      </c>
    </row>
    <row r="173" spans="1:8" ht="45" customHeight="1" x14ac:dyDescent="0.25">
      <c r="A173" s="77">
        <v>28</v>
      </c>
      <c r="B173" s="257" t="s">
        <v>39</v>
      </c>
      <c r="C173" s="257"/>
      <c r="D173" s="257"/>
      <c r="E173" s="257"/>
      <c r="F173" s="257"/>
      <c r="G173" s="257"/>
      <c r="H173" s="257"/>
    </row>
    <row r="174" spans="1:8" ht="60" x14ac:dyDescent="0.25">
      <c r="A174" s="17">
        <v>28</v>
      </c>
      <c r="B174" s="17" t="s">
        <v>220</v>
      </c>
      <c r="C174" s="61" t="s">
        <v>237</v>
      </c>
      <c r="D174" s="17" t="s">
        <v>137</v>
      </c>
      <c r="E174" s="61">
        <v>2023</v>
      </c>
      <c r="F174" s="61" t="s">
        <v>122</v>
      </c>
      <c r="G174" s="61">
        <v>2025</v>
      </c>
      <c r="H174" s="61" t="s">
        <v>69</v>
      </c>
    </row>
    <row r="175" spans="1:8" ht="30" x14ac:dyDescent="0.25">
      <c r="A175" s="17">
        <v>28</v>
      </c>
      <c r="B175" s="17" t="s">
        <v>220</v>
      </c>
      <c r="C175" s="61" t="s">
        <v>238</v>
      </c>
      <c r="D175" s="17" t="s">
        <v>137</v>
      </c>
      <c r="E175" s="61">
        <v>2024</v>
      </c>
      <c r="F175" s="61" t="s">
        <v>122</v>
      </c>
      <c r="G175" s="61">
        <v>2026</v>
      </c>
      <c r="H175" s="61" t="s">
        <v>69</v>
      </c>
    </row>
    <row r="176" spans="1:8" x14ac:dyDescent="0.25">
      <c r="A176" s="45">
        <v>28</v>
      </c>
      <c r="B176" s="45" t="s">
        <v>220</v>
      </c>
      <c r="C176" s="45" t="s">
        <v>239</v>
      </c>
      <c r="D176" s="45" t="s">
        <v>228</v>
      </c>
      <c r="E176" s="45">
        <v>2023</v>
      </c>
      <c r="F176" s="45" t="s">
        <v>122</v>
      </c>
      <c r="G176" s="45">
        <v>2023</v>
      </c>
      <c r="H176" s="45" t="s">
        <v>74</v>
      </c>
    </row>
    <row r="177" spans="1:8" x14ac:dyDescent="0.25">
      <c r="A177" s="45">
        <v>28</v>
      </c>
      <c r="B177" s="45" t="s">
        <v>220</v>
      </c>
      <c r="C177" s="45" t="s">
        <v>239</v>
      </c>
      <c r="D177" s="45" t="s">
        <v>228</v>
      </c>
      <c r="E177" s="45">
        <v>2023</v>
      </c>
      <c r="F177" s="45" t="s">
        <v>122</v>
      </c>
      <c r="G177" s="45">
        <v>2023</v>
      </c>
      <c r="H177" s="45" t="s">
        <v>74</v>
      </c>
    </row>
    <row r="178" spans="1:8" ht="45" customHeight="1" x14ac:dyDescent="0.25">
      <c r="A178" s="77">
        <v>29</v>
      </c>
      <c r="B178" s="257" t="s">
        <v>40</v>
      </c>
      <c r="C178" s="257"/>
      <c r="D178" s="257"/>
      <c r="E178" s="257"/>
      <c r="F178" s="257"/>
      <c r="G178" s="257"/>
      <c r="H178" s="257"/>
    </row>
    <row r="179" spans="1:8" ht="32.25" customHeight="1" x14ac:dyDescent="0.25">
      <c r="A179" s="12">
        <v>29</v>
      </c>
      <c r="B179" s="12" t="s">
        <v>204</v>
      </c>
      <c r="C179" s="12" t="s">
        <v>210</v>
      </c>
      <c r="D179" s="12" t="s">
        <v>207</v>
      </c>
      <c r="E179" s="12">
        <v>2023</v>
      </c>
      <c r="F179" s="12" t="s">
        <v>69</v>
      </c>
      <c r="G179" s="12">
        <v>2023</v>
      </c>
      <c r="H179" s="12" t="s">
        <v>69</v>
      </c>
    </row>
    <row r="180" spans="1:8" ht="36" customHeight="1" x14ac:dyDescent="0.25">
      <c r="A180" s="12">
        <v>29</v>
      </c>
      <c r="B180" s="12" t="s">
        <v>204</v>
      </c>
      <c r="C180" s="12" t="s">
        <v>210</v>
      </c>
      <c r="D180" s="12" t="s">
        <v>207</v>
      </c>
      <c r="E180" s="12">
        <v>2024</v>
      </c>
      <c r="F180" s="12" t="s">
        <v>69</v>
      </c>
      <c r="G180" s="12">
        <v>2024</v>
      </c>
      <c r="H180" s="12" t="s">
        <v>69</v>
      </c>
    </row>
    <row r="181" spans="1:8" ht="31.5" customHeight="1" x14ac:dyDescent="0.25">
      <c r="A181" s="12">
        <v>29</v>
      </c>
      <c r="B181" s="12" t="s">
        <v>204</v>
      </c>
      <c r="C181" s="12" t="s">
        <v>210</v>
      </c>
      <c r="D181" s="12" t="s">
        <v>207</v>
      </c>
      <c r="E181" s="12">
        <v>2025</v>
      </c>
      <c r="F181" s="12" t="s">
        <v>69</v>
      </c>
      <c r="G181" s="12">
        <v>2025</v>
      </c>
      <c r="H181" s="12" t="s">
        <v>69</v>
      </c>
    </row>
    <row r="182" spans="1:8" ht="45" customHeight="1" x14ac:dyDescent="0.25">
      <c r="A182" s="77">
        <v>30</v>
      </c>
      <c r="B182" s="257" t="s">
        <v>41</v>
      </c>
      <c r="C182" s="257"/>
      <c r="D182" s="257"/>
      <c r="E182" s="257"/>
      <c r="F182" s="257"/>
      <c r="G182" s="257"/>
      <c r="H182" s="257"/>
    </row>
    <row r="183" spans="1:8" ht="66" customHeight="1" x14ac:dyDescent="0.25">
      <c r="A183" s="45">
        <v>30</v>
      </c>
      <c r="B183" s="37" t="s">
        <v>473</v>
      </c>
      <c r="C183" s="12" t="s">
        <v>477</v>
      </c>
      <c r="D183" s="45" t="s">
        <v>478</v>
      </c>
      <c r="E183" s="45">
        <v>2023</v>
      </c>
      <c r="F183" s="45" t="s">
        <v>122</v>
      </c>
      <c r="G183" s="45">
        <v>2023</v>
      </c>
      <c r="H183" s="45" t="s">
        <v>74</v>
      </c>
    </row>
    <row r="184" spans="1:8" ht="63.75" customHeight="1" x14ac:dyDescent="0.25">
      <c r="A184" s="45">
        <v>30</v>
      </c>
      <c r="B184" s="37" t="s">
        <v>473</v>
      </c>
      <c r="C184" s="12" t="s">
        <v>477</v>
      </c>
      <c r="D184" s="45" t="s">
        <v>478</v>
      </c>
      <c r="E184" s="45">
        <v>2022</v>
      </c>
      <c r="F184" s="45" t="s">
        <v>122</v>
      </c>
      <c r="G184" s="45">
        <v>2023</v>
      </c>
      <c r="H184" s="45" t="s">
        <v>122</v>
      </c>
    </row>
    <row r="185" spans="1:8" ht="45" customHeight="1" x14ac:dyDescent="0.25">
      <c r="A185" s="77">
        <v>31</v>
      </c>
      <c r="B185" s="257" t="s">
        <v>42</v>
      </c>
      <c r="C185" s="257"/>
      <c r="D185" s="257"/>
      <c r="E185" s="257"/>
      <c r="F185" s="257"/>
      <c r="G185" s="257"/>
      <c r="H185" s="257"/>
    </row>
    <row r="186" spans="1:8" ht="90" x14ac:dyDescent="0.25">
      <c r="A186" s="44">
        <v>31</v>
      </c>
      <c r="B186" s="44">
        <v>6</v>
      </c>
      <c r="C186" s="58" t="s">
        <v>721</v>
      </c>
      <c r="D186" s="44" t="s">
        <v>622</v>
      </c>
      <c r="E186" s="44">
        <v>2022</v>
      </c>
      <c r="F186" s="45" t="s">
        <v>74</v>
      </c>
      <c r="G186" s="44">
        <v>2023</v>
      </c>
      <c r="H186" s="44" t="s">
        <v>69</v>
      </c>
    </row>
    <row r="187" spans="1:8" ht="43.5" customHeight="1" x14ac:dyDescent="0.25">
      <c r="A187" s="44">
        <v>31</v>
      </c>
      <c r="B187" s="45">
        <v>3</v>
      </c>
      <c r="C187" s="45" t="s">
        <v>624</v>
      </c>
      <c r="D187" s="44" t="s">
        <v>625</v>
      </c>
      <c r="E187" s="44">
        <v>2023</v>
      </c>
      <c r="F187" s="44" t="s">
        <v>122</v>
      </c>
      <c r="G187" s="44">
        <v>2024</v>
      </c>
      <c r="H187" s="44" t="s">
        <v>69</v>
      </c>
    </row>
    <row r="188" spans="1:8" ht="45" customHeight="1" x14ac:dyDescent="0.25">
      <c r="A188" s="77">
        <v>32</v>
      </c>
      <c r="B188" s="257" t="s">
        <v>43</v>
      </c>
      <c r="C188" s="257"/>
      <c r="D188" s="257"/>
      <c r="E188" s="257"/>
      <c r="F188" s="257"/>
      <c r="G188" s="257"/>
      <c r="H188" s="257"/>
    </row>
    <row r="189" spans="1:8" ht="30" x14ac:dyDescent="0.25">
      <c r="A189" s="13">
        <v>32</v>
      </c>
      <c r="B189" s="17" t="s">
        <v>138</v>
      </c>
      <c r="C189" s="12" t="s">
        <v>139</v>
      </c>
      <c r="D189" s="13" t="s">
        <v>137</v>
      </c>
      <c r="E189" s="13">
        <v>2023</v>
      </c>
      <c r="F189" s="13" t="s">
        <v>122</v>
      </c>
      <c r="G189" s="13">
        <v>2023</v>
      </c>
      <c r="H189" s="13" t="s">
        <v>69</v>
      </c>
    </row>
    <row r="190" spans="1:8" ht="45" x14ac:dyDescent="0.25">
      <c r="A190" s="13">
        <v>32</v>
      </c>
      <c r="B190" s="17" t="s">
        <v>138</v>
      </c>
      <c r="C190" s="12" t="s">
        <v>140</v>
      </c>
      <c r="D190" s="13" t="s">
        <v>137</v>
      </c>
      <c r="E190" s="13">
        <v>2023</v>
      </c>
      <c r="F190" s="13" t="s">
        <v>122</v>
      </c>
      <c r="G190" s="13">
        <v>2023</v>
      </c>
      <c r="H190" s="13" t="s">
        <v>69</v>
      </c>
    </row>
    <row r="191" spans="1:8" ht="45" x14ac:dyDescent="0.25">
      <c r="A191" s="13">
        <v>32</v>
      </c>
      <c r="B191" s="17" t="s">
        <v>133</v>
      </c>
      <c r="C191" s="12" t="s">
        <v>141</v>
      </c>
      <c r="D191" s="13" t="s">
        <v>137</v>
      </c>
      <c r="E191" s="13">
        <v>2022</v>
      </c>
      <c r="F191" s="13" t="s">
        <v>122</v>
      </c>
      <c r="G191" s="13">
        <v>2024</v>
      </c>
      <c r="H191" s="13" t="s">
        <v>69</v>
      </c>
    </row>
    <row r="192" spans="1:8" ht="45" customHeight="1" x14ac:dyDescent="0.25">
      <c r="A192" s="77">
        <v>33</v>
      </c>
      <c r="B192" s="257" t="s">
        <v>44</v>
      </c>
      <c r="C192" s="257"/>
      <c r="D192" s="257"/>
      <c r="E192" s="257"/>
      <c r="F192" s="257"/>
      <c r="G192" s="257"/>
      <c r="H192" s="257"/>
    </row>
    <row r="193" spans="1:8" ht="45" customHeight="1" x14ac:dyDescent="0.25">
      <c r="A193" s="12">
        <v>33</v>
      </c>
      <c r="B193" s="12" t="s">
        <v>95</v>
      </c>
      <c r="C193" s="12" t="s">
        <v>95</v>
      </c>
      <c r="D193" s="6" t="s">
        <v>95</v>
      </c>
      <c r="E193" s="12" t="s">
        <v>95</v>
      </c>
      <c r="F193" s="12" t="s">
        <v>95</v>
      </c>
      <c r="G193" s="12" t="s">
        <v>95</v>
      </c>
      <c r="H193" s="6" t="s">
        <v>95</v>
      </c>
    </row>
  </sheetData>
  <autoFilter ref="A3:H193"/>
  <mergeCells count="35">
    <mergeCell ref="B178:H178"/>
    <mergeCell ref="B182:H182"/>
    <mergeCell ref="B185:H185"/>
    <mergeCell ref="B188:H188"/>
    <mergeCell ref="B192:H192"/>
    <mergeCell ref="B173:H173"/>
    <mergeCell ref="B66:H66"/>
    <mergeCell ref="B68:H68"/>
    <mergeCell ref="B74:H74"/>
    <mergeCell ref="B78:H78"/>
    <mergeCell ref="B81:H81"/>
    <mergeCell ref="B83:H83"/>
    <mergeCell ref="B86:H86"/>
    <mergeCell ref="B145:H145"/>
    <mergeCell ref="B157:H157"/>
    <mergeCell ref="B161:H161"/>
    <mergeCell ref="B171:H171"/>
    <mergeCell ref="B64:H64"/>
    <mergeCell ref="B19:H19"/>
    <mergeCell ref="B23:H23"/>
    <mergeCell ref="B26:H26"/>
    <mergeCell ref="B29:H29"/>
    <mergeCell ref="B34:H34"/>
    <mergeCell ref="B36:H36"/>
    <mergeCell ref="B43:H43"/>
    <mergeCell ref="B45:H45"/>
    <mergeCell ref="B47:H47"/>
    <mergeCell ref="B49:H49"/>
    <mergeCell ref="B53:H53"/>
    <mergeCell ref="B17:H17"/>
    <mergeCell ref="A1:H1"/>
    <mergeCell ref="A2:H2"/>
    <mergeCell ref="B4:H4"/>
    <mergeCell ref="B11:H11"/>
    <mergeCell ref="B13:H13"/>
  </mergeCells>
  <pageMargins left="0.7" right="0.7" top="0.75" bottom="0.75" header="0.3" footer="0.3"/>
  <pageSetup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1"/>
  <sheetViews>
    <sheetView zoomScale="70" zoomScaleNormal="70" workbookViewId="0">
      <pane ySplit="3" topLeftCell="A361" activePane="bottomLeft" state="frozenSplit"/>
      <selection pane="bottomLeft" activeCell="B195" sqref="B195"/>
    </sheetView>
  </sheetViews>
  <sheetFormatPr defaultRowHeight="15" x14ac:dyDescent="0.25"/>
  <cols>
    <col min="1" max="1" width="15.5703125" customWidth="1"/>
    <col min="2" max="2" width="34.5703125" customWidth="1"/>
    <col min="3" max="3" width="29.140625" customWidth="1"/>
    <col min="4" max="5" width="25.28515625" customWidth="1"/>
    <col min="6" max="6" width="23.7109375" customWidth="1"/>
    <col min="7" max="7" width="23.85546875" customWidth="1"/>
    <col min="8" max="8" width="27" customWidth="1"/>
    <col min="9" max="9" width="24.140625" customWidth="1"/>
    <col min="10" max="10" width="23.85546875" customWidth="1"/>
    <col min="11" max="11" width="22" customWidth="1"/>
    <col min="12" max="12" width="24.7109375" customWidth="1"/>
    <col min="13" max="13" width="24.42578125" customWidth="1"/>
    <col min="14" max="14" width="27.140625" customWidth="1"/>
  </cols>
  <sheetData>
    <row r="1" spans="1:14" ht="21" customHeight="1" x14ac:dyDescent="0.25">
      <c r="A1" s="279" t="s">
        <v>54</v>
      </c>
      <c r="B1" s="279"/>
      <c r="C1" s="279"/>
      <c r="D1" s="279"/>
      <c r="E1" s="279"/>
      <c r="F1" s="279"/>
      <c r="G1" s="279"/>
      <c r="H1" s="279"/>
      <c r="I1" s="279"/>
      <c r="J1" s="279"/>
      <c r="K1" s="279"/>
      <c r="L1" s="279"/>
      <c r="M1" s="279"/>
      <c r="N1" s="279"/>
    </row>
    <row r="2" spans="1:14" ht="45" customHeight="1" x14ac:dyDescent="0.25">
      <c r="A2" s="280" t="s">
        <v>55</v>
      </c>
      <c r="B2" s="281"/>
      <c r="C2" s="281"/>
      <c r="D2" s="281"/>
      <c r="E2" s="281"/>
      <c r="F2" s="281"/>
      <c r="G2" s="281"/>
      <c r="H2" s="281"/>
      <c r="I2" s="281"/>
      <c r="J2" s="281"/>
      <c r="K2" s="281"/>
      <c r="L2" s="281"/>
      <c r="M2" s="281"/>
      <c r="N2" s="282"/>
    </row>
    <row r="3" spans="1:14" ht="45" customHeight="1" x14ac:dyDescent="0.25">
      <c r="A3" s="2" t="s">
        <v>47</v>
      </c>
      <c r="B3" s="3" t="s">
        <v>56</v>
      </c>
      <c r="C3" s="3" t="s">
        <v>49</v>
      </c>
      <c r="D3" s="3" t="s">
        <v>57</v>
      </c>
      <c r="E3" s="3">
        <v>2023</v>
      </c>
      <c r="F3" s="3">
        <v>2024</v>
      </c>
      <c r="G3" s="3">
        <v>2025</v>
      </c>
      <c r="H3" s="3" t="s">
        <v>58</v>
      </c>
      <c r="I3" s="3" t="s">
        <v>59</v>
      </c>
      <c r="J3" s="3">
        <v>2023</v>
      </c>
      <c r="K3" s="3">
        <v>2024</v>
      </c>
      <c r="L3" s="3">
        <v>2025</v>
      </c>
      <c r="M3" s="3" t="s">
        <v>60</v>
      </c>
      <c r="N3" s="3" t="s">
        <v>61</v>
      </c>
    </row>
    <row r="4" spans="1:14" ht="45" customHeight="1" x14ac:dyDescent="0.25">
      <c r="A4" s="63">
        <v>1</v>
      </c>
      <c r="B4" s="257" t="s">
        <v>12</v>
      </c>
      <c r="C4" s="257"/>
      <c r="D4" s="257"/>
      <c r="E4" s="257"/>
      <c r="F4" s="257"/>
      <c r="G4" s="257"/>
      <c r="H4" s="257"/>
      <c r="I4" s="257"/>
      <c r="J4" s="257"/>
      <c r="K4" s="257"/>
      <c r="L4" s="257"/>
      <c r="M4" s="257"/>
      <c r="N4" s="257"/>
    </row>
    <row r="5" spans="1:14" ht="78" customHeight="1" x14ac:dyDescent="0.25">
      <c r="A5" s="197">
        <v>1</v>
      </c>
      <c r="B5" s="203" t="s">
        <v>466</v>
      </c>
      <c r="C5" s="198" t="s">
        <v>137</v>
      </c>
      <c r="D5" s="198" t="s">
        <v>467</v>
      </c>
      <c r="E5" s="16">
        <v>700000</v>
      </c>
      <c r="F5" s="16">
        <v>700000</v>
      </c>
      <c r="G5" s="16">
        <v>700000</v>
      </c>
      <c r="H5" s="16">
        <f>SUM(E5:G5)</f>
        <v>2100000</v>
      </c>
      <c r="I5" s="198" t="s">
        <v>59</v>
      </c>
      <c r="J5" s="16">
        <v>0</v>
      </c>
      <c r="K5" s="16">
        <v>0</v>
      </c>
      <c r="L5" s="16">
        <v>0</v>
      </c>
      <c r="M5" s="16">
        <f>SUM(J5:L5)</f>
        <v>0</v>
      </c>
      <c r="N5" s="16">
        <f>SUM(H5,M5)</f>
        <v>2100000</v>
      </c>
    </row>
    <row r="6" spans="1:14" ht="74.25" customHeight="1" x14ac:dyDescent="0.25">
      <c r="A6" s="197">
        <v>1</v>
      </c>
      <c r="B6" s="202" t="s">
        <v>459</v>
      </c>
      <c r="C6" s="198" t="s">
        <v>137</v>
      </c>
      <c r="D6" s="198" t="s">
        <v>467</v>
      </c>
      <c r="E6" s="16">
        <v>0</v>
      </c>
      <c r="F6" s="16">
        <v>0</v>
      </c>
      <c r="G6" s="16">
        <v>0</v>
      </c>
      <c r="H6" s="16">
        <f t="shared" ref="H6:H19" si="0">SUM(E6:G6)</f>
        <v>0</v>
      </c>
      <c r="I6" s="198" t="s">
        <v>468</v>
      </c>
      <c r="J6" s="36">
        <v>3000000</v>
      </c>
      <c r="K6" s="36">
        <v>4000000</v>
      </c>
      <c r="L6" s="36">
        <v>2000000</v>
      </c>
      <c r="M6" s="16">
        <f t="shared" ref="M6:M19" si="1">SUM(J6:L6)</f>
        <v>9000000</v>
      </c>
      <c r="N6" s="16">
        <f t="shared" ref="N6:N19" si="2">SUM(H6,M6)</f>
        <v>9000000</v>
      </c>
    </row>
    <row r="7" spans="1:14" s="18" customFormat="1" ht="90.75" customHeight="1" x14ac:dyDescent="0.25">
      <c r="A7" s="197">
        <v>1</v>
      </c>
      <c r="B7" s="202" t="s">
        <v>435</v>
      </c>
      <c r="C7" s="198" t="s">
        <v>137</v>
      </c>
      <c r="D7" s="198" t="s">
        <v>467</v>
      </c>
      <c r="E7" s="16">
        <v>0</v>
      </c>
      <c r="F7" s="16">
        <v>700000</v>
      </c>
      <c r="G7" s="16">
        <v>700000</v>
      </c>
      <c r="H7" s="16">
        <f t="shared" si="0"/>
        <v>1400000</v>
      </c>
      <c r="I7" s="198" t="s">
        <v>468</v>
      </c>
      <c r="J7" s="36">
        <v>3000000</v>
      </c>
      <c r="K7" s="36">
        <v>4000000</v>
      </c>
      <c r="L7" s="36">
        <v>2000000</v>
      </c>
      <c r="M7" s="16">
        <f t="shared" si="1"/>
        <v>9000000</v>
      </c>
      <c r="N7" s="16">
        <f t="shared" si="2"/>
        <v>10400000</v>
      </c>
    </row>
    <row r="8" spans="1:14" ht="97.5" customHeight="1" x14ac:dyDescent="0.25">
      <c r="A8" s="197">
        <v>1</v>
      </c>
      <c r="B8" s="198" t="s">
        <v>461</v>
      </c>
      <c r="C8" s="198" t="s">
        <v>137</v>
      </c>
      <c r="D8" s="198" t="s">
        <v>467</v>
      </c>
      <c r="E8" s="16">
        <v>0</v>
      </c>
      <c r="F8" s="16">
        <v>0</v>
      </c>
      <c r="G8" s="16">
        <v>0</v>
      </c>
      <c r="H8" s="16">
        <f t="shared" si="0"/>
        <v>0</v>
      </c>
      <c r="I8" s="198" t="s">
        <v>468</v>
      </c>
      <c r="J8" s="36">
        <v>600000</v>
      </c>
      <c r="K8" s="36">
        <v>600000</v>
      </c>
      <c r="L8" s="36">
        <v>300000</v>
      </c>
      <c r="M8" s="16">
        <f t="shared" si="1"/>
        <v>1500000</v>
      </c>
      <c r="N8" s="16">
        <f t="shared" si="2"/>
        <v>1500000</v>
      </c>
    </row>
    <row r="9" spans="1:14" s="18" customFormat="1" ht="60.75" customHeight="1" x14ac:dyDescent="0.25">
      <c r="A9" s="197">
        <v>1</v>
      </c>
      <c r="B9" s="198" t="s">
        <v>462</v>
      </c>
      <c r="C9" s="198" t="s">
        <v>137</v>
      </c>
      <c r="D9" s="198" t="s">
        <v>467</v>
      </c>
      <c r="E9" s="16">
        <v>0</v>
      </c>
      <c r="F9" s="16">
        <v>0</v>
      </c>
      <c r="G9" s="16">
        <v>0</v>
      </c>
      <c r="H9" s="16">
        <f t="shared" si="0"/>
        <v>0</v>
      </c>
      <c r="I9" s="198" t="s">
        <v>468</v>
      </c>
      <c r="J9" s="36">
        <v>500000</v>
      </c>
      <c r="K9" s="36">
        <v>300000</v>
      </c>
      <c r="L9" s="36">
        <v>300000</v>
      </c>
      <c r="M9" s="16">
        <f t="shared" si="1"/>
        <v>1100000</v>
      </c>
      <c r="N9" s="16">
        <f t="shared" si="2"/>
        <v>1100000</v>
      </c>
    </row>
    <row r="10" spans="1:14" s="18" customFormat="1" ht="96" customHeight="1" x14ac:dyDescent="0.25">
      <c r="A10" s="197">
        <v>1</v>
      </c>
      <c r="B10" s="198" t="s">
        <v>469</v>
      </c>
      <c r="C10" s="198" t="s">
        <v>432</v>
      </c>
      <c r="D10" s="198" t="s">
        <v>467</v>
      </c>
      <c r="E10" s="16">
        <v>700000</v>
      </c>
      <c r="F10" s="16">
        <v>0</v>
      </c>
      <c r="G10" s="16">
        <v>0</v>
      </c>
      <c r="H10" s="16">
        <f t="shared" si="0"/>
        <v>700000</v>
      </c>
      <c r="I10" s="198" t="s">
        <v>59</v>
      </c>
      <c r="J10" s="16">
        <v>0</v>
      </c>
      <c r="K10" s="16">
        <v>0</v>
      </c>
      <c r="L10" s="16">
        <v>0</v>
      </c>
      <c r="M10" s="16">
        <f t="shared" si="1"/>
        <v>0</v>
      </c>
      <c r="N10" s="16">
        <f t="shared" si="2"/>
        <v>700000</v>
      </c>
    </row>
    <row r="11" spans="1:14" ht="74.25" customHeight="1" x14ac:dyDescent="0.25">
      <c r="A11" s="197">
        <v>1</v>
      </c>
      <c r="B11" s="198" t="s">
        <v>427</v>
      </c>
      <c r="C11" s="198" t="s">
        <v>137</v>
      </c>
      <c r="D11" s="198" t="s">
        <v>467</v>
      </c>
      <c r="E11" s="16">
        <v>0</v>
      </c>
      <c r="F11" s="16">
        <v>700000</v>
      </c>
      <c r="G11" s="16">
        <v>0</v>
      </c>
      <c r="H11" s="16">
        <f t="shared" si="0"/>
        <v>700000</v>
      </c>
      <c r="I11" s="198" t="s">
        <v>59</v>
      </c>
      <c r="J11" s="16">
        <v>0</v>
      </c>
      <c r="K11" s="16">
        <v>0</v>
      </c>
      <c r="L11" s="16">
        <v>0</v>
      </c>
      <c r="M11" s="16">
        <f t="shared" si="1"/>
        <v>0</v>
      </c>
      <c r="N11" s="16">
        <f t="shared" si="2"/>
        <v>700000</v>
      </c>
    </row>
    <row r="12" spans="1:14" s="18" customFormat="1" ht="79.5" customHeight="1" x14ac:dyDescent="0.25">
      <c r="A12" s="197">
        <v>1</v>
      </c>
      <c r="B12" s="198" t="s">
        <v>438</v>
      </c>
      <c r="C12" s="198" t="s">
        <v>439</v>
      </c>
      <c r="D12" s="198" t="s">
        <v>467</v>
      </c>
      <c r="E12" s="16">
        <v>0</v>
      </c>
      <c r="F12" s="16">
        <v>0</v>
      </c>
      <c r="G12" s="16">
        <v>0</v>
      </c>
      <c r="H12" s="16">
        <v>0</v>
      </c>
      <c r="I12" s="198" t="s">
        <v>59</v>
      </c>
      <c r="J12" s="16">
        <v>0</v>
      </c>
      <c r="K12" s="16">
        <v>0</v>
      </c>
      <c r="L12" s="16">
        <v>0</v>
      </c>
      <c r="M12" s="16">
        <f t="shared" si="1"/>
        <v>0</v>
      </c>
      <c r="N12" s="16">
        <f t="shared" si="2"/>
        <v>0</v>
      </c>
    </row>
    <row r="13" spans="1:14" ht="75" x14ac:dyDescent="0.25">
      <c r="A13" s="196">
        <v>1</v>
      </c>
      <c r="B13" s="202" t="s">
        <v>442</v>
      </c>
      <c r="C13" s="184" t="s">
        <v>443</v>
      </c>
      <c r="D13" s="184" t="s">
        <v>467</v>
      </c>
      <c r="E13" s="9">
        <v>50000</v>
      </c>
      <c r="F13" s="9">
        <v>50000</v>
      </c>
      <c r="G13" s="9">
        <v>0</v>
      </c>
      <c r="H13" s="9">
        <f t="shared" si="0"/>
        <v>100000</v>
      </c>
      <c r="I13" s="184" t="s">
        <v>59</v>
      </c>
      <c r="J13" s="9">
        <v>0</v>
      </c>
      <c r="K13" s="9">
        <v>0</v>
      </c>
      <c r="L13" s="9">
        <v>0</v>
      </c>
      <c r="M13" s="9">
        <f t="shared" si="1"/>
        <v>0</v>
      </c>
      <c r="N13" s="9">
        <f t="shared" si="2"/>
        <v>100000</v>
      </c>
    </row>
    <row r="14" spans="1:14" s="18" customFormat="1" ht="124.5" customHeight="1" x14ac:dyDescent="0.25">
      <c r="A14" s="196">
        <v>1</v>
      </c>
      <c r="B14" s="184" t="s">
        <v>470</v>
      </c>
      <c r="C14" s="202" t="s">
        <v>447</v>
      </c>
      <c r="D14" s="184" t="s">
        <v>467</v>
      </c>
      <c r="E14" s="9">
        <v>300000</v>
      </c>
      <c r="F14" s="9">
        <v>300000</v>
      </c>
      <c r="G14" s="9">
        <v>0</v>
      </c>
      <c r="H14" s="9">
        <f t="shared" si="0"/>
        <v>600000</v>
      </c>
      <c r="I14" s="184" t="s">
        <v>59</v>
      </c>
      <c r="J14" s="9">
        <v>0</v>
      </c>
      <c r="K14" s="9">
        <v>0</v>
      </c>
      <c r="L14" s="9">
        <v>0</v>
      </c>
      <c r="M14" s="9">
        <f t="shared" si="1"/>
        <v>0</v>
      </c>
      <c r="N14" s="9">
        <f t="shared" si="2"/>
        <v>600000</v>
      </c>
    </row>
    <row r="15" spans="1:14" s="18" customFormat="1" ht="55.5" customHeight="1" x14ac:dyDescent="0.25">
      <c r="A15" s="196">
        <v>1</v>
      </c>
      <c r="B15" s="184" t="s">
        <v>449</v>
      </c>
      <c r="C15" s="202" t="s">
        <v>447</v>
      </c>
      <c r="D15" s="184" t="s">
        <v>467</v>
      </c>
      <c r="E15" s="9">
        <v>0</v>
      </c>
      <c r="F15" s="9">
        <v>1400000</v>
      </c>
      <c r="G15" s="9">
        <v>0</v>
      </c>
      <c r="H15" s="9">
        <f t="shared" si="0"/>
        <v>1400000</v>
      </c>
      <c r="I15" s="184" t="s">
        <v>59</v>
      </c>
      <c r="J15" s="9">
        <v>0</v>
      </c>
      <c r="K15" s="9">
        <v>0</v>
      </c>
      <c r="L15" s="9">
        <v>0</v>
      </c>
      <c r="M15" s="9">
        <f t="shared" si="1"/>
        <v>0</v>
      </c>
      <c r="N15" s="9">
        <f t="shared" si="2"/>
        <v>1400000</v>
      </c>
    </row>
    <row r="16" spans="1:14" s="18" customFormat="1" ht="90" customHeight="1" x14ac:dyDescent="0.25">
      <c r="A16" s="196">
        <v>1</v>
      </c>
      <c r="B16" s="22" t="s">
        <v>471</v>
      </c>
      <c r="C16" s="184" t="s">
        <v>452</v>
      </c>
      <c r="D16" s="184" t="s">
        <v>467</v>
      </c>
      <c r="E16" s="184">
        <v>0</v>
      </c>
      <c r="F16" s="184">
        <v>0</v>
      </c>
      <c r="G16" s="184">
        <v>0</v>
      </c>
      <c r="H16" s="184">
        <f t="shared" si="0"/>
        <v>0</v>
      </c>
      <c r="I16" s="184" t="s">
        <v>59</v>
      </c>
      <c r="J16" s="184">
        <v>0</v>
      </c>
      <c r="K16" s="184">
        <v>0</v>
      </c>
      <c r="L16" s="184">
        <v>0</v>
      </c>
      <c r="M16" s="184">
        <f t="shared" si="1"/>
        <v>0</v>
      </c>
      <c r="N16" s="184">
        <f t="shared" si="2"/>
        <v>0</v>
      </c>
    </row>
    <row r="17" spans="1:14" s="18" customFormat="1" ht="82.5" customHeight="1" x14ac:dyDescent="0.25">
      <c r="A17" s="196">
        <v>1</v>
      </c>
      <c r="B17" s="22" t="s">
        <v>471</v>
      </c>
      <c r="C17" s="184" t="s">
        <v>452</v>
      </c>
      <c r="D17" s="184" t="s">
        <v>467</v>
      </c>
      <c r="E17" s="184">
        <v>0</v>
      </c>
      <c r="F17" s="184">
        <v>0</v>
      </c>
      <c r="G17" s="184">
        <v>0</v>
      </c>
      <c r="H17" s="184">
        <f t="shared" si="0"/>
        <v>0</v>
      </c>
      <c r="I17" s="184" t="s">
        <v>59</v>
      </c>
      <c r="J17" s="184">
        <v>0</v>
      </c>
      <c r="K17" s="184">
        <v>0</v>
      </c>
      <c r="L17" s="184">
        <v>0</v>
      </c>
      <c r="M17" s="184">
        <f t="shared" si="1"/>
        <v>0</v>
      </c>
      <c r="N17" s="184">
        <f t="shared" si="2"/>
        <v>0</v>
      </c>
    </row>
    <row r="18" spans="1:14" s="18" customFormat="1" ht="93" customHeight="1" x14ac:dyDescent="0.25">
      <c r="A18" s="205">
        <v>1</v>
      </c>
      <c r="B18" s="184" t="s">
        <v>455</v>
      </c>
      <c r="C18" s="184" t="s">
        <v>456</v>
      </c>
      <c r="D18" s="184" t="s">
        <v>467</v>
      </c>
      <c r="E18" s="184">
        <v>0</v>
      </c>
      <c r="F18" s="184">
        <v>0</v>
      </c>
      <c r="G18" s="184">
        <v>0</v>
      </c>
      <c r="H18" s="184">
        <f t="shared" si="0"/>
        <v>0</v>
      </c>
      <c r="I18" s="184" t="s">
        <v>59</v>
      </c>
      <c r="J18" s="184">
        <v>0</v>
      </c>
      <c r="K18" s="184">
        <v>0</v>
      </c>
      <c r="L18" s="184">
        <v>0</v>
      </c>
      <c r="M18" s="184">
        <f t="shared" si="1"/>
        <v>0</v>
      </c>
      <c r="N18" s="184">
        <f t="shared" si="2"/>
        <v>0</v>
      </c>
    </row>
    <row r="19" spans="1:14" s="18" customFormat="1" ht="165" customHeight="1" x14ac:dyDescent="0.25">
      <c r="A19" s="206">
        <v>1</v>
      </c>
      <c r="B19" s="184" t="s">
        <v>718</v>
      </c>
      <c r="C19" s="22" t="s">
        <v>447</v>
      </c>
      <c r="D19" s="184" t="s">
        <v>467</v>
      </c>
      <c r="E19" s="184">
        <v>20000</v>
      </c>
      <c r="F19" s="184">
        <v>0</v>
      </c>
      <c r="G19" s="184">
        <v>0</v>
      </c>
      <c r="H19" s="71">
        <f t="shared" si="0"/>
        <v>20000</v>
      </c>
      <c r="I19" s="184" t="s">
        <v>59</v>
      </c>
      <c r="J19" s="184">
        <v>0</v>
      </c>
      <c r="K19" s="184">
        <v>0</v>
      </c>
      <c r="L19" s="184">
        <v>0</v>
      </c>
      <c r="M19" s="71">
        <f t="shared" si="1"/>
        <v>0</v>
      </c>
      <c r="N19" s="71">
        <f t="shared" si="2"/>
        <v>20000</v>
      </c>
    </row>
    <row r="20" spans="1:14" s="18" customFormat="1" ht="48" customHeight="1" x14ac:dyDescent="0.25">
      <c r="A20" s="196"/>
      <c r="B20" s="22"/>
      <c r="C20" s="22"/>
      <c r="D20" s="184" t="s">
        <v>472</v>
      </c>
      <c r="E20" s="22"/>
      <c r="F20" s="22"/>
      <c r="G20" s="22"/>
      <c r="H20" s="71">
        <f>SUM(H5:H19)</f>
        <v>7020000</v>
      </c>
      <c r="I20" s="184" t="s">
        <v>102</v>
      </c>
      <c r="J20" s="71"/>
      <c r="K20" s="71"/>
      <c r="L20" s="71"/>
      <c r="M20" s="71">
        <f>SUM(M5:M19)</f>
        <v>20600000</v>
      </c>
      <c r="N20" s="71">
        <f>SUM(H20+M20)</f>
        <v>27620000</v>
      </c>
    </row>
    <row r="21" spans="1:14" ht="45" customHeight="1" x14ac:dyDescent="0.25">
      <c r="A21" s="63">
        <v>2</v>
      </c>
      <c r="B21" s="257" t="s">
        <v>94</v>
      </c>
      <c r="C21" s="257"/>
      <c r="D21" s="257"/>
      <c r="E21" s="257"/>
      <c r="F21" s="257"/>
      <c r="G21" s="257"/>
      <c r="H21" s="257"/>
      <c r="I21" s="257"/>
      <c r="J21" s="257"/>
      <c r="K21" s="257"/>
      <c r="L21" s="257"/>
      <c r="M21" s="257"/>
      <c r="N21" s="257"/>
    </row>
    <row r="22" spans="1:14" ht="35.25" customHeight="1" x14ac:dyDescent="0.25">
      <c r="A22" s="4">
        <v>2</v>
      </c>
      <c r="B22" s="37"/>
      <c r="C22" s="37"/>
      <c r="D22" s="37"/>
      <c r="E22" s="37"/>
      <c r="F22" s="37"/>
      <c r="G22" s="37"/>
      <c r="H22" s="37">
        <f>E22+F22+G22</f>
        <v>0</v>
      </c>
      <c r="I22" s="37"/>
      <c r="J22" s="37"/>
      <c r="K22" s="37"/>
      <c r="L22" s="37"/>
      <c r="M22" s="37">
        <f>J22+K22+L22</f>
        <v>0</v>
      </c>
      <c r="N22" s="37">
        <f>H22+M22</f>
        <v>0</v>
      </c>
    </row>
    <row r="23" spans="1:14" ht="30" x14ac:dyDescent="0.25">
      <c r="A23" s="4">
        <v>2</v>
      </c>
      <c r="B23" s="13" t="s">
        <v>148</v>
      </c>
      <c r="C23" s="26"/>
      <c r="D23" s="27" t="s">
        <v>149</v>
      </c>
      <c r="E23" s="48"/>
      <c r="F23" s="48"/>
      <c r="G23" s="48"/>
      <c r="H23" s="37">
        <f>E23+F23+G23</f>
        <v>0</v>
      </c>
      <c r="I23" s="50" t="s">
        <v>150</v>
      </c>
      <c r="J23" s="49"/>
      <c r="K23" s="49"/>
      <c r="L23" s="49"/>
      <c r="M23" s="48"/>
      <c r="N23" s="47">
        <f t="shared" ref="N23" si="3">H23+M23</f>
        <v>0</v>
      </c>
    </row>
    <row r="24" spans="1:14" ht="45" customHeight="1" x14ac:dyDescent="0.25">
      <c r="A24" s="63">
        <v>3</v>
      </c>
      <c r="B24" s="257" t="s">
        <v>14</v>
      </c>
      <c r="C24" s="257"/>
      <c r="D24" s="257"/>
      <c r="E24" s="257"/>
      <c r="F24" s="257"/>
      <c r="G24" s="257"/>
      <c r="H24" s="257"/>
      <c r="I24" s="257"/>
      <c r="J24" s="257"/>
      <c r="K24" s="257"/>
      <c r="L24" s="257"/>
      <c r="M24" s="257"/>
      <c r="N24" s="257"/>
    </row>
    <row r="25" spans="1:14" ht="118.5" customHeight="1" x14ac:dyDescent="0.25">
      <c r="A25" s="6">
        <v>3</v>
      </c>
      <c r="B25" s="12" t="s">
        <v>311</v>
      </c>
      <c r="C25" s="12" t="s">
        <v>313</v>
      </c>
      <c r="D25" s="47"/>
      <c r="E25" s="106">
        <v>0</v>
      </c>
      <c r="F25" s="106">
        <v>0</v>
      </c>
      <c r="G25" s="106">
        <v>0</v>
      </c>
      <c r="H25" s="106"/>
      <c r="I25" s="106"/>
      <c r="J25" s="106">
        <v>2900000</v>
      </c>
      <c r="K25" s="106"/>
      <c r="L25" s="106"/>
      <c r="M25" s="114"/>
      <c r="N25" s="106">
        <f>SUM(J25:M25)</f>
        <v>2900000</v>
      </c>
    </row>
    <row r="26" spans="1:14" ht="140.25" customHeight="1" x14ac:dyDescent="0.25">
      <c r="A26" s="6"/>
      <c r="B26" s="12" t="s">
        <v>312</v>
      </c>
      <c r="C26" s="12" t="s">
        <v>314</v>
      </c>
      <c r="D26" s="47"/>
      <c r="E26" s="106">
        <v>0</v>
      </c>
      <c r="F26" s="106">
        <v>0</v>
      </c>
      <c r="G26" s="106">
        <v>0</v>
      </c>
      <c r="H26" s="106"/>
      <c r="I26" s="106"/>
      <c r="J26" s="106">
        <v>1933333</v>
      </c>
      <c r="K26" s="106">
        <v>1933333</v>
      </c>
      <c r="L26" s="106">
        <v>1933333</v>
      </c>
      <c r="M26" s="106">
        <v>5800</v>
      </c>
      <c r="N26" s="106">
        <f>SUM(J26:M26)</f>
        <v>5805799</v>
      </c>
    </row>
    <row r="27" spans="1:14" ht="57.75" customHeight="1" x14ac:dyDescent="0.25">
      <c r="A27" s="6">
        <v>3</v>
      </c>
      <c r="B27" s="6" t="s">
        <v>315</v>
      </c>
      <c r="C27" s="6"/>
      <c r="D27" s="12" t="s">
        <v>101</v>
      </c>
      <c r="E27" s="107">
        <f>SUM(E25:E26)</f>
        <v>0</v>
      </c>
      <c r="F27" s="107">
        <f t="shared" ref="F27:H27" si="4">SUM(F25:F26)</f>
        <v>0</v>
      </c>
      <c r="G27" s="107">
        <f t="shared" si="4"/>
        <v>0</v>
      </c>
      <c r="H27" s="107">
        <f t="shared" si="4"/>
        <v>0</v>
      </c>
      <c r="I27" s="106" t="s">
        <v>102</v>
      </c>
      <c r="J27" s="107">
        <f>SUM(J25:J26)</f>
        <v>4833333</v>
      </c>
      <c r="K27" s="107">
        <f>SUM(K25:K26)</f>
        <v>1933333</v>
      </c>
      <c r="L27" s="107">
        <f>SUM(L25:L26)</f>
        <v>1933333</v>
      </c>
      <c r="M27" s="107">
        <f>SUM(M25:M26)</f>
        <v>5800</v>
      </c>
      <c r="N27" s="106">
        <f>SUM(N25:N26)</f>
        <v>8705799</v>
      </c>
    </row>
    <row r="28" spans="1:14" ht="45" customHeight="1" x14ac:dyDescent="0.25">
      <c r="A28" s="63">
        <v>4</v>
      </c>
      <c r="B28" s="257" t="s">
        <v>15</v>
      </c>
      <c r="C28" s="257"/>
      <c r="D28" s="257"/>
      <c r="E28" s="257"/>
      <c r="F28" s="257"/>
      <c r="G28" s="257"/>
      <c r="H28" s="257"/>
      <c r="I28" s="257"/>
      <c r="J28" s="257"/>
      <c r="K28" s="257"/>
      <c r="L28" s="257"/>
      <c r="M28" s="257"/>
      <c r="N28" s="257"/>
    </row>
    <row r="29" spans="1:14" ht="45" customHeight="1" x14ac:dyDescent="0.25">
      <c r="A29" s="101">
        <v>4</v>
      </c>
      <c r="B29" s="101" t="s">
        <v>95</v>
      </c>
      <c r="C29" s="101" t="s">
        <v>95</v>
      </c>
      <c r="D29" s="101" t="s">
        <v>95</v>
      </c>
      <c r="E29" s="101" t="s">
        <v>95</v>
      </c>
      <c r="F29" s="101" t="s">
        <v>95</v>
      </c>
      <c r="G29" s="101" t="s">
        <v>95</v>
      </c>
      <c r="H29" s="101" t="s">
        <v>95</v>
      </c>
      <c r="I29" s="101" t="s">
        <v>95</v>
      </c>
      <c r="J29" s="101" t="s">
        <v>95</v>
      </c>
      <c r="K29" s="101" t="s">
        <v>95</v>
      </c>
      <c r="L29" s="101" t="s">
        <v>95</v>
      </c>
      <c r="M29" s="101" t="s">
        <v>95</v>
      </c>
      <c r="N29" s="101" t="s">
        <v>95</v>
      </c>
    </row>
    <row r="30" spans="1:14" ht="45" customHeight="1" x14ac:dyDescent="0.25">
      <c r="A30" s="63">
        <v>5</v>
      </c>
      <c r="B30" s="283" t="s">
        <v>16</v>
      </c>
      <c r="C30" s="283"/>
      <c r="D30" s="283"/>
      <c r="E30" s="283"/>
      <c r="F30" s="283"/>
      <c r="G30" s="283"/>
      <c r="H30" s="283"/>
      <c r="I30" s="283"/>
      <c r="J30" s="283"/>
      <c r="K30" s="283"/>
      <c r="L30" s="283"/>
      <c r="M30" s="283"/>
      <c r="N30" s="283"/>
    </row>
    <row r="31" spans="1:14" ht="83.25" customHeight="1" x14ac:dyDescent="0.25">
      <c r="A31" s="44">
        <v>5</v>
      </c>
      <c r="B31" s="67" t="s">
        <v>498</v>
      </c>
      <c r="C31" s="27" t="s">
        <v>499</v>
      </c>
      <c r="D31" s="22" t="s">
        <v>505</v>
      </c>
      <c r="E31" s="22" t="s">
        <v>505</v>
      </c>
      <c r="F31" s="68"/>
      <c r="G31" s="68"/>
      <c r="H31" s="68"/>
      <c r="I31" s="68"/>
      <c r="J31" s="68"/>
      <c r="K31" s="68"/>
      <c r="L31" s="68"/>
      <c r="M31" s="68"/>
      <c r="N31" s="68"/>
    </row>
    <row r="32" spans="1:14" ht="132.75" customHeight="1" x14ac:dyDescent="0.25">
      <c r="A32" s="44">
        <v>5</v>
      </c>
      <c r="B32" s="67" t="s">
        <v>501</v>
      </c>
      <c r="C32" s="27" t="s">
        <v>499</v>
      </c>
      <c r="D32" s="22" t="s">
        <v>505</v>
      </c>
      <c r="E32" s="22" t="s">
        <v>505</v>
      </c>
      <c r="F32" s="68"/>
      <c r="G32" s="68"/>
      <c r="H32" s="68"/>
      <c r="I32" s="68"/>
      <c r="J32" s="68"/>
      <c r="K32" s="68"/>
      <c r="L32" s="68"/>
      <c r="M32" s="68"/>
      <c r="N32" s="68"/>
    </row>
    <row r="33" spans="1:14" ht="66.75" customHeight="1" x14ac:dyDescent="0.25">
      <c r="A33" s="44">
        <v>5</v>
      </c>
      <c r="B33" s="22" t="s">
        <v>506</v>
      </c>
      <c r="C33" s="69" t="s">
        <v>137</v>
      </c>
      <c r="D33" s="69" t="s">
        <v>507</v>
      </c>
      <c r="E33" s="69"/>
      <c r="F33" s="69" t="s">
        <v>508</v>
      </c>
      <c r="G33" s="69"/>
      <c r="H33" s="70">
        <v>4212000</v>
      </c>
      <c r="I33" s="69"/>
      <c r="J33" s="69"/>
      <c r="K33" s="69"/>
      <c r="L33" s="69"/>
      <c r="M33" s="69"/>
      <c r="N33" s="70">
        <v>4212000</v>
      </c>
    </row>
    <row r="34" spans="1:14" ht="52.5" customHeight="1" x14ac:dyDescent="0.25">
      <c r="A34" s="44">
        <v>5</v>
      </c>
      <c r="B34" s="21"/>
      <c r="C34" s="21"/>
      <c r="D34" s="22" t="s">
        <v>125</v>
      </c>
      <c r="E34" s="71"/>
      <c r="F34" s="21"/>
      <c r="G34" s="69"/>
      <c r="H34" s="70">
        <v>4212000</v>
      </c>
      <c r="I34" s="22" t="s">
        <v>100</v>
      </c>
      <c r="J34" s="21" t="s">
        <v>86</v>
      </c>
      <c r="K34" s="21" t="s">
        <v>86</v>
      </c>
      <c r="L34" s="69" t="s">
        <v>86</v>
      </c>
      <c r="M34" s="21"/>
      <c r="N34" s="71"/>
    </row>
    <row r="35" spans="1:14" ht="54" customHeight="1" x14ac:dyDescent="0.25">
      <c r="A35" s="44">
        <v>5</v>
      </c>
      <c r="B35" s="21"/>
      <c r="C35" s="21"/>
      <c r="D35" s="22" t="s">
        <v>101</v>
      </c>
      <c r="E35" s="21"/>
      <c r="F35" s="21"/>
      <c r="G35" s="21"/>
      <c r="H35" s="70">
        <v>4212000</v>
      </c>
      <c r="I35" s="22" t="s">
        <v>150</v>
      </c>
      <c r="J35" s="21"/>
      <c r="K35" s="21"/>
      <c r="L35" s="21"/>
      <c r="M35" s="21" t="s">
        <v>86</v>
      </c>
      <c r="N35" s="71"/>
    </row>
    <row r="36" spans="1:14" ht="45" customHeight="1" x14ac:dyDescent="0.25">
      <c r="A36" s="63">
        <v>6</v>
      </c>
      <c r="B36" s="257" t="s">
        <v>17</v>
      </c>
      <c r="C36" s="257"/>
      <c r="D36" s="257"/>
      <c r="E36" s="257"/>
      <c r="F36" s="257"/>
      <c r="G36" s="257"/>
      <c r="H36" s="257"/>
      <c r="I36" s="257"/>
      <c r="J36" s="257"/>
      <c r="K36" s="257"/>
      <c r="L36" s="257"/>
      <c r="M36" s="257"/>
      <c r="N36" s="257"/>
    </row>
    <row r="37" spans="1:14" ht="30" x14ac:dyDescent="0.25">
      <c r="A37" s="19">
        <v>6</v>
      </c>
      <c r="B37" s="38" t="s">
        <v>299</v>
      </c>
      <c r="C37" s="38" t="s">
        <v>300</v>
      </c>
      <c r="D37" s="38">
        <v>0</v>
      </c>
      <c r="E37" s="38">
        <v>0</v>
      </c>
      <c r="F37" s="38">
        <v>0</v>
      </c>
      <c r="G37" s="38">
        <v>0</v>
      </c>
      <c r="H37" s="38">
        <v>0</v>
      </c>
      <c r="I37" s="38" t="s">
        <v>76</v>
      </c>
      <c r="J37" s="23">
        <v>2500000</v>
      </c>
      <c r="K37" s="23"/>
      <c r="L37" s="23"/>
      <c r="M37" s="23">
        <v>2500000</v>
      </c>
      <c r="N37" s="23">
        <v>2500000</v>
      </c>
    </row>
    <row r="38" spans="1:14" ht="54.75" customHeight="1" x14ac:dyDescent="0.25">
      <c r="A38" s="19">
        <v>6</v>
      </c>
      <c r="B38" s="38" t="s">
        <v>298</v>
      </c>
      <c r="C38" s="19" t="s">
        <v>137</v>
      </c>
      <c r="D38" s="38" t="s">
        <v>290</v>
      </c>
      <c r="E38" s="24">
        <v>3974400</v>
      </c>
      <c r="F38" s="24">
        <v>3974400</v>
      </c>
      <c r="G38" s="39">
        <v>0</v>
      </c>
      <c r="H38" s="24">
        <f>SUM(E38:G38)</f>
        <v>7948800</v>
      </c>
      <c r="I38" s="61" t="s">
        <v>301</v>
      </c>
      <c r="J38" s="24">
        <v>0</v>
      </c>
      <c r="K38" s="24">
        <f t="shared" ref="K38" si="5">SUM(K37)</f>
        <v>0</v>
      </c>
      <c r="L38" s="24">
        <v>0</v>
      </c>
      <c r="M38" s="24">
        <v>0</v>
      </c>
      <c r="N38" s="24">
        <f>SUM(H38+M38)</f>
        <v>7948800</v>
      </c>
    </row>
    <row r="39" spans="1:14" ht="68.25" customHeight="1" x14ac:dyDescent="0.25">
      <c r="A39" s="19"/>
      <c r="B39" s="19"/>
      <c r="C39" s="19"/>
      <c r="D39" s="38" t="s">
        <v>628</v>
      </c>
      <c r="E39" s="38">
        <f>SUM(E37:E38)</f>
        <v>3974400</v>
      </c>
      <c r="F39" s="38">
        <f>SUM(F37:F38)</f>
        <v>3974400</v>
      </c>
      <c r="G39" s="61">
        <f>SUM(G37:G38)</f>
        <v>0</v>
      </c>
      <c r="H39" s="38">
        <f>SUM(H37:H38)</f>
        <v>7948800</v>
      </c>
      <c r="I39" s="61" t="s">
        <v>629</v>
      </c>
      <c r="J39" s="23">
        <f>SUM(J37:J38)</f>
        <v>2500000</v>
      </c>
      <c r="K39" s="23">
        <f>SUM(K37:K38)</f>
        <v>0</v>
      </c>
      <c r="L39" s="16">
        <f>SUM(L37:L38)</f>
        <v>0</v>
      </c>
      <c r="M39" s="16">
        <f>SUM(M37:M38)</f>
        <v>2500000</v>
      </c>
      <c r="N39" s="23">
        <f>SUM(N37:N38)</f>
        <v>10448800</v>
      </c>
    </row>
    <row r="40" spans="1:14" ht="45" customHeight="1" x14ac:dyDescent="0.25">
      <c r="A40" s="63">
        <v>7</v>
      </c>
      <c r="B40" s="257" t="s">
        <v>18</v>
      </c>
      <c r="C40" s="257"/>
      <c r="D40" s="257"/>
      <c r="E40" s="257"/>
      <c r="F40" s="257"/>
      <c r="G40" s="257"/>
      <c r="H40" s="257"/>
      <c r="I40" s="257"/>
      <c r="J40" s="257"/>
      <c r="K40" s="257"/>
      <c r="L40" s="257"/>
      <c r="M40" s="257"/>
      <c r="N40" s="257"/>
    </row>
    <row r="41" spans="1:14" ht="60.75" customHeight="1" x14ac:dyDescent="0.25">
      <c r="A41" s="211">
        <v>7</v>
      </c>
      <c r="B41" s="212" t="s">
        <v>884</v>
      </c>
      <c r="C41" s="212" t="s">
        <v>509</v>
      </c>
      <c r="D41" s="212"/>
      <c r="E41" s="214">
        <v>1026700</v>
      </c>
      <c r="F41" s="214">
        <v>1026700</v>
      </c>
      <c r="G41" s="212"/>
      <c r="H41" s="212"/>
      <c r="I41" s="212"/>
      <c r="J41" s="212"/>
      <c r="K41" s="212"/>
      <c r="L41" s="212"/>
      <c r="M41" s="212"/>
      <c r="N41" s="218">
        <v>2053400</v>
      </c>
    </row>
    <row r="42" spans="1:14" s="43" customFormat="1" ht="60.75" customHeight="1" x14ac:dyDescent="0.25">
      <c r="A42" s="211">
        <v>7</v>
      </c>
      <c r="B42" s="212" t="s">
        <v>885</v>
      </c>
      <c r="C42" s="212" t="s">
        <v>509</v>
      </c>
      <c r="D42" s="212"/>
      <c r="E42" s="214">
        <v>1026700</v>
      </c>
      <c r="F42" s="214">
        <v>1026700</v>
      </c>
      <c r="G42" s="212"/>
      <c r="H42" s="212"/>
      <c r="I42" s="212"/>
      <c r="J42" s="212"/>
      <c r="K42" s="212"/>
      <c r="L42" s="212"/>
      <c r="M42" s="212"/>
      <c r="N42" s="218">
        <v>2053400</v>
      </c>
    </row>
    <row r="43" spans="1:14" ht="68.25" customHeight="1" x14ac:dyDescent="0.25">
      <c r="A43" s="211">
        <v>7</v>
      </c>
      <c r="B43" s="212" t="s">
        <v>881</v>
      </c>
      <c r="C43" s="212" t="s">
        <v>509</v>
      </c>
      <c r="D43" s="212"/>
      <c r="E43" s="214">
        <v>100000</v>
      </c>
      <c r="F43" s="214"/>
      <c r="G43" s="212"/>
      <c r="H43" s="212"/>
      <c r="I43" s="212"/>
      <c r="J43" s="212"/>
      <c r="K43" s="212"/>
      <c r="L43" s="212"/>
      <c r="M43" s="212"/>
      <c r="N43" s="218">
        <v>100000</v>
      </c>
    </row>
    <row r="44" spans="1:14" s="43" customFormat="1" ht="63" customHeight="1" x14ac:dyDescent="0.25">
      <c r="A44" s="211">
        <v>7</v>
      </c>
      <c r="B44" s="212" t="s">
        <v>883</v>
      </c>
      <c r="C44" s="212" t="s">
        <v>510</v>
      </c>
      <c r="D44" s="212"/>
      <c r="E44" s="216">
        <v>50000</v>
      </c>
      <c r="F44" s="217"/>
      <c r="G44" s="213"/>
      <c r="H44" s="213"/>
      <c r="I44" s="212"/>
      <c r="J44" s="215"/>
      <c r="K44" s="215"/>
      <c r="L44" s="215"/>
      <c r="M44" s="215"/>
      <c r="N44" s="219">
        <v>50000</v>
      </c>
    </row>
    <row r="45" spans="1:14" s="43" customFormat="1" ht="71.25" customHeight="1" x14ac:dyDescent="0.25">
      <c r="A45" s="221">
        <v>7</v>
      </c>
      <c r="B45" s="221"/>
      <c r="C45" s="221"/>
      <c r="D45" s="220" t="s">
        <v>125</v>
      </c>
      <c r="E45" s="222">
        <v>2203400</v>
      </c>
      <c r="F45" s="223">
        <v>2053400</v>
      </c>
      <c r="G45" s="220"/>
      <c r="H45" s="220"/>
      <c r="I45" s="220" t="s">
        <v>100</v>
      </c>
      <c r="J45" s="220"/>
      <c r="K45" s="220"/>
      <c r="L45" s="220"/>
      <c r="M45" s="220"/>
      <c r="N45" s="220"/>
    </row>
    <row r="46" spans="1:14" ht="157.5" customHeight="1" x14ac:dyDescent="0.25">
      <c r="A46" s="221">
        <v>7</v>
      </c>
      <c r="B46" s="221"/>
      <c r="C46" s="221"/>
      <c r="D46" s="220" t="s">
        <v>290</v>
      </c>
      <c r="E46" s="221"/>
      <c r="F46" s="221"/>
      <c r="G46" s="221"/>
      <c r="H46" s="224">
        <v>4256800</v>
      </c>
      <c r="I46" s="220" t="s">
        <v>131</v>
      </c>
      <c r="J46" s="221"/>
      <c r="K46" s="221"/>
      <c r="L46" s="221"/>
      <c r="M46" s="221"/>
      <c r="N46" s="221"/>
    </row>
    <row r="47" spans="1:14" ht="45" customHeight="1" x14ac:dyDescent="0.25">
      <c r="A47" s="63">
        <v>8</v>
      </c>
      <c r="B47" s="257" t="s">
        <v>19</v>
      </c>
      <c r="C47" s="257"/>
      <c r="D47" s="257"/>
      <c r="E47" s="257"/>
      <c r="F47" s="257"/>
      <c r="G47" s="257"/>
      <c r="H47" s="257"/>
      <c r="I47" s="257"/>
      <c r="J47" s="257"/>
      <c r="K47" s="257"/>
      <c r="L47" s="257"/>
      <c r="M47" s="257"/>
      <c r="N47" s="257"/>
    </row>
    <row r="48" spans="1:14" ht="102" customHeight="1" x14ac:dyDescent="0.25">
      <c r="A48" s="44">
        <v>8</v>
      </c>
      <c r="B48" s="45" t="s">
        <v>654</v>
      </c>
      <c r="C48" s="45" t="s">
        <v>652</v>
      </c>
      <c r="D48" s="9"/>
      <c r="E48" s="9">
        <v>200000</v>
      </c>
      <c r="F48" s="58"/>
      <c r="G48" s="58"/>
      <c r="H48" s="9">
        <v>200000</v>
      </c>
      <c r="I48" s="44">
        <v>0</v>
      </c>
      <c r="J48" s="44">
        <v>0</v>
      </c>
      <c r="K48" s="44">
        <v>0</v>
      </c>
      <c r="L48" s="44">
        <v>0</v>
      </c>
      <c r="M48" s="44">
        <v>0</v>
      </c>
      <c r="N48" s="22">
        <v>200000</v>
      </c>
    </row>
    <row r="49" spans="1:14" s="43" customFormat="1" ht="68.25" customHeight="1" x14ac:dyDescent="0.25">
      <c r="A49" s="44">
        <v>8</v>
      </c>
      <c r="B49" s="45" t="s">
        <v>636</v>
      </c>
      <c r="C49" s="150" t="s">
        <v>652</v>
      </c>
      <c r="D49" s="9"/>
      <c r="E49" s="9">
        <v>205000</v>
      </c>
      <c r="F49" s="58"/>
      <c r="G49" s="58"/>
      <c r="H49" s="9">
        <v>205000</v>
      </c>
      <c r="I49" s="44">
        <v>0</v>
      </c>
      <c r="J49" s="44">
        <v>0</v>
      </c>
      <c r="K49" s="44">
        <v>0</v>
      </c>
      <c r="L49" s="44">
        <v>0</v>
      </c>
      <c r="M49" s="44">
        <v>0</v>
      </c>
      <c r="N49" s="22">
        <v>205000</v>
      </c>
    </row>
    <row r="50" spans="1:14" s="43" customFormat="1" ht="123" customHeight="1" x14ac:dyDescent="0.25">
      <c r="A50" s="44">
        <v>8</v>
      </c>
      <c r="B50" s="45" t="s">
        <v>655</v>
      </c>
      <c r="C50" s="150" t="s">
        <v>652</v>
      </c>
      <c r="D50" s="9" t="s">
        <v>631</v>
      </c>
      <c r="E50" s="9">
        <v>200000</v>
      </c>
      <c r="F50" s="45"/>
      <c r="G50" s="45"/>
      <c r="H50" s="9">
        <v>200000</v>
      </c>
      <c r="I50" s="44">
        <v>0</v>
      </c>
      <c r="J50" s="44">
        <v>0</v>
      </c>
      <c r="K50" s="44">
        <v>0</v>
      </c>
      <c r="L50" s="44">
        <v>0</v>
      </c>
      <c r="M50" s="44">
        <v>0</v>
      </c>
      <c r="N50" s="22">
        <v>200000</v>
      </c>
    </row>
    <row r="51" spans="1:14" s="43" customFormat="1" ht="57.75" customHeight="1" x14ac:dyDescent="0.25">
      <c r="A51" s="44">
        <v>8</v>
      </c>
      <c r="B51" s="45" t="s">
        <v>641</v>
      </c>
      <c r="C51" s="150" t="s">
        <v>652</v>
      </c>
      <c r="D51" s="9"/>
      <c r="E51" s="9"/>
      <c r="F51" s="9">
        <v>200000</v>
      </c>
      <c r="G51" s="9"/>
      <c r="H51" s="9">
        <v>200000</v>
      </c>
      <c r="I51" s="44">
        <v>0</v>
      </c>
      <c r="J51" s="44">
        <v>0</v>
      </c>
      <c r="K51" s="44">
        <v>0</v>
      </c>
      <c r="L51" s="44">
        <v>0</v>
      </c>
      <c r="M51" s="44">
        <v>0</v>
      </c>
      <c r="N51" s="71">
        <v>200000</v>
      </c>
    </row>
    <row r="52" spans="1:14" s="43" customFormat="1" ht="69.75" customHeight="1" x14ac:dyDescent="0.25">
      <c r="A52" s="44">
        <v>8</v>
      </c>
      <c r="B52" s="45" t="s">
        <v>656</v>
      </c>
      <c r="C52" s="150" t="s">
        <v>652</v>
      </c>
      <c r="D52" s="9"/>
      <c r="E52" s="9">
        <v>0</v>
      </c>
      <c r="F52" s="9">
        <v>360000</v>
      </c>
      <c r="G52" s="9">
        <v>360000</v>
      </c>
      <c r="H52" s="9">
        <v>720000</v>
      </c>
      <c r="I52" s="44"/>
      <c r="J52" s="44"/>
      <c r="K52" s="44"/>
      <c r="L52" s="44"/>
      <c r="M52" s="44"/>
      <c r="N52" s="71">
        <v>720000</v>
      </c>
    </row>
    <row r="53" spans="1:14" s="43" customFormat="1" ht="78" customHeight="1" x14ac:dyDescent="0.25">
      <c r="A53" s="44">
        <v>8</v>
      </c>
      <c r="B53" s="45" t="s">
        <v>649</v>
      </c>
      <c r="C53" s="150" t="s">
        <v>652</v>
      </c>
      <c r="D53" s="9"/>
      <c r="E53" s="9"/>
      <c r="F53" s="9" t="s">
        <v>657</v>
      </c>
      <c r="G53" s="9" t="s">
        <v>657</v>
      </c>
      <c r="H53" s="9" t="s">
        <v>658</v>
      </c>
      <c r="I53" s="44"/>
      <c r="J53" s="44"/>
      <c r="K53" s="44"/>
      <c r="L53" s="44"/>
      <c r="M53" s="44"/>
      <c r="N53" s="71" t="s">
        <v>658</v>
      </c>
    </row>
    <row r="54" spans="1:14" s="43" customFormat="1" ht="89.25" customHeight="1" x14ac:dyDescent="0.25">
      <c r="A54" s="44">
        <v>8</v>
      </c>
      <c r="B54" s="45" t="s">
        <v>643</v>
      </c>
      <c r="C54" s="150" t="s">
        <v>652</v>
      </c>
      <c r="D54" s="9"/>
      <c r="E54" s="9"/>
      <c r="F54" s="9">
        <v>195000</v>
      </c>
      <c r="G54" s="9"/>
      <c r="H54" s="9">
        <v>195000</v>
      </c>
      <c r="I54" s="44"/>
      <c r="J54" s="44"/>
      <c r="K54" s="44"/>
      <c r="L54" s="44"/>
      <c r="M54" s="44"/>
      <c r="N54" s="71">
        <v>195000</v>
      </c>
    </row>
    <row r="55" spans="1:14" s="43" customFormat="1" ht="49.5" customHeight="1" x14ac:dyDescent="0.25">
      <c r="A55" s="44">
        <v>8</v>
      </c>
      <c r="B55" s="45" t="s">
        <v>645</v>
      </c>
      <c r="C55" s="150" t="s">
        <v>652</v>
      </c>
      <c r="D55" s="9"/>
      <c r="E55" s="9"/>
      <c r="F55" s="9"/>
      <c r="G55" s="9">
        <v>205000</v>
      </c>
      <c r="H55" s="9">
        <v>205000</v>
      </c>
      <c r="I55" s="44"/>
      <c r="J55" s="44"/>
      <c r="K55" s="44"/>
      <c r="L55" s="44"/>
      <c r="M55" s="44"/>
      <c r="N55" s="71">
        <v>205000</v>
      </c>
    </row>
    <row r="56" spans="1:14" s="43" customFormat="1" ht="72" customHeight="1" x14ac:dyDescent="0.25">
      <c r="A56" s="44">
        <v>8</v>
      </c>
      <c r="B56" s="45" t="s">
        <v>647</v>
      </c>
      <c r="C56" s="150" t="s">
        <v>652</v>
      </c>
      <c r="D56" s="9"/>
      <c r="E56" s="9"/>
      <c r="F56" s="9"/>
      <c r="G56" s="9">
        <v>205000</v>
      </c>
      <c r="H56" s="9">
        <v>205000</v>
      </c>
      <c r="I56" s="44"/>
      <c r="J56" s="44"/>
      <c r="K56" s="44"/>
      <c r="L56" s="44"/>
      <c r="M56" s="44"/>
      <c r="N56" s="71">
        <v>205000</v>
      </c>
    </row>
    <row r="57" spans="1:14" s="43" customFormat="1" ht="111.75" customHeight="1" x14ac:dyDescent="0.25">
      <c r="A57" s="44">
        <v>8</v>
      </c>
      <c r="B57" s="45" t="s">
        <v>650</v>
      </c>
      <c r="C57" s="150" t="s">
        <v>652</v>
      </c>
      <c r="D57" s="9">
        <v>0</v>
      </c>
      <c r="E57" s="9">
        <v>0</v>
      </c>
      <c r="F57" s="9">
        <v>0</v>
      </c>
      <c r="G57" s="9">
        <v>0</v>
      </c>
      <c r="H57" s="9"/>
      <c r="I57" s="44"/>
      <c r="J57" s="44"/>
      <c r="K57" s="44"/>
      <c r="L57" s="44"/>
      <c r="M57" s="44"/>
      <c r="N57" s="71"/>
    </row>
    <row r="58" spans="1:14" ht="64.5" customHeight="1" x14ac:dyDescent="0.25">
      <c r="A58" s="44">
        <v>8</v>
      </c>
      <c r="B58" s="45" t="s">
        <v>651</v>
      </c>
      <c r="C58" s="150" t="s">
        <v>652</v>
      </c>
      <c r="D58" s="9">
        <v>0</v>
      </c>
      <c r="E58" s="9">
        <v>0</v>
      </c>
      <c r="F58" s="9">
        <v>0</v>
      </c>
      <c r="G58" s="9">
        <v>0</v>
      </c>
      <c r="H58" s="9"/>
      <c r="I58" s="44"/>
      <c r="J58" s="44"/>
      <c r="K58" s="44"/>
      <c r="L58" s="44"/>
      <c r="M58" s="44"/>
      <c r="N58" s="71"/>
    </row>
    <row r="59" spans="1:14" ht="48.75" customHeight="1" x14ac:dyDescent="0.25">
      <c r="A59" s="44">
        <v>8</v>
      </c>
      <c r="B59" s="44"/>
      <c r="C59" s="44"/>
      <c r="D59" s="58" t="s">
        <v>125</v>
      </c>
      <c r="E59" s="8">
        <v>605000</v>
      </c>
      <c r="F59" s="44">
        <v>1115000</v>
      </c>
      <c r="G59" s="44">
        <v>925000</v>
      </c>
      <c r="H59" s="8" t="s">
        <v>631</v>
      </c>
      <c r="I59" s="58" t="s">
        <v>100</v>
      </c>
      <c r="J59" s="44">
        <v>0</v>
      </c>
      <c r="K59" s="44">
        <v>0</v>
      </c>
      <c r="L59" s="44">
        <v>0</v>
      </c>
      <c r="M59" s="44">
        <v>0</v>
      </c>
      <c r="N59" s="21">
        <v>2645000</v>
      </c>
    </row>
    <row r="60" spans="1:14" ht="48" customHeight="1" x14ac:dyDescent="0.25">
      <c r="A60" s="44">
        <v>8</v>
      </c>
      <c r="B60" s="44"/>
      <c r="C60" s="44"/>
      <c r="D60" s="58" t="s">
        <v>101</v>
      </c>
      <c r="E60" s="44"/>
      <c r="F60" s="44"/>
      <c r="G60" s="44"/>
      <c r="H60" s="8">
        <v>2645000</v>
      </c>
      <c r="I60" s="58" t="s">
        <v>150</v>
      </c>
      <c r="J60" s="44">
        <v>0</v>
      </c>
      <c r="K60" s="44">
        <v>0</v>
      </c>
      <c r="L60" s="44">
        <v>0</v>
      </c>
      <c r="M60" s="44">
        <v>0</v>
      </c>
      <c r="N60" s="44"/>
    </row>
    <row r="61" spans="1:14" ht="45" customHeight="1" x14ac:dyDescent="0.25">
      <c r="A61" s="63">
        <v>9</v>
      </c>
      <c r="B61" s="257" t="s">
        <v>20</v>
      </c>
      <c r="C61" s="257"/>
      <c r="D61" s="257"/>
      <c r="E61" s="257"/>
      <c r="F61" s="257"/>
      <c r="G61" s="257"/>
      <c r="H61" s="257"/>
      <c r="I61" s="257"/>
      <c r="J61" s="257"/>
      <c r="K61" s="257"/>
      <c r="L61" s="257"/>
      <c r="M61" s="257"/>
      <c r="N61" s="257"/>
    </row>
    <row r="62" spans="1:14" ht="79.5" customHeight="1" x14ac:dyDescent="0.25">
      <c r="A62" s="153">
        <v>9</v>
      </c>
      <c r="B62" s="155" t="s">
        <v>64</v>
      </c>
      <c r="C62" s="155" t="s">
        <v>73</v>
      </c>
      <c r="D62" s="226" t="s">
        <v>96</v>
      </c>
      <c r="E62" s="5"/>
      <c r="F62" s="5">
        <v>1950000</v>
      </c>
      <c r="G62" s="225"/>
      <c r="H62" s="5">
        <v>273000</v>
      </c>
      <c r="I62" s="155">
        <v>0</v>
      </c>
      <c r="J62" s="5">
        <v>0</v>
      </c>
      <c r="K62" s="155">
        <v>0</v>
      </c>
      <c r="L62" s="155">
        <v>0</v>
      </c>
      <c r="M62" s="155">
        <v>0</v>
      </c>
      <c r="N62" s="5">
        <v>273000</v>
      </c>
    </row>
    <row r="63" spans="1:14" ht="98.25" customHeight="1" x14ac:dyDescent="0.25">
      <c r="A63" s="153">
        <v>9</v>
      </c>
      <c r="B63" s="155" t="s">
        <v>71</v>
      </c>
      <c r="C63" s="155" t="s">
        <v>73</v>
      </c>
      <c r="D63" s="226" t="s">
        <v>96</v>
      </c>
      <c r="E63" s="5">
        <v>390000</v>
      </c>
      <c r="F63" s="225"/>
      <c r="G63" s="225"/>
      <c r="H63" s="5">
        <v>1170000</v>
      </c>
      <c r="I63" s="155">
        <v>0</v>
      </c>
      <c r="J63" s="5">
        <v>0</v>
      </c>
      <c r="K63" s="155">
        <v>0</v>
      </c>
      <c r="L63" s="155">
        <v>0</v>
      </c>
      <c r="M63" s="155">
        <v>0</v>
      </c>
      <c r="N63" s="5">
        <v>1170000</v>
      </c>
    </row>
    <row r="64" spans="1:14" ht="74.25" customHeight="1" x14ac:dyDescent="0.25">
      <c r="A64" s="153">
        <v>9</v>
      </c>
      <c r="B64" s="155" t="s">
        <v>75</v>
      </c>
      <c r="C64" s="155" t="s">
        <v>73</v>
      </c>
      <c r="D64" s="226" t="s">
        <v>96</v>
      </c>
      <c r="E64" s="5">
        <v>390000</v>
      </c>
      <c r="F64" s="225"/>
      <c r="G64" s="225"/>
      <c r="H64" s="5">
        <v>1170000</v>
      </c>
      <c r="I64" s="155">
        <v>0</v>
      </c>
      <c r="J64" s="5">
        <v>0</v>
      </c>
      <c r="K64" s="155">
        <v>0</v>
      </c>
      <c r="L64" s="155">
        <v>0</v>
      </c>
      <c r="M64" s="155">
        <v>0</v>
      </c>
      <c r="N64" s="5">
        <v>1170000</v>
      </c>
    </row>
    <row r="65" spans="1:14" ht="85.5" customHeight="1" x14ac:dyDescent="0.25">
      <c r="A65" s="153">
        <v>9</v>
      </c>
      <c r="B65" s="155" t="s">
        <v>78</v>
      </c>
      <c r="C65" s="155" t="s">
        <v>73</v>
      </c>
      <c r="D65" s="226" t="s">
        <v>96</v>
      </c>
      <c r="E65" s="5">
        <v>390000</v>
      </c>
      <c r="F65" s="225"/>
      <c r="G65" s="225"/>
      <c r="H65" s="5">
        <v>1170000</v>
      </c>
      <c r="I65" s="155">
        <v>0</v>
      </c>
      <c r="J65" s="5">
        <v>0</v>
      </c>
      <c r="K65" s="155">
        <v>0</v>
      </c>
      <c r="L65" s="155">
        <v>0</v>
      </c>
      <c r="M65" s="155">
        <v>0</v>
      </c>
      <c r="N65" s="5">
        <v>1170000</v>
      </c>
    </row>
    <row r="66" spans="1:14" ht="64.5" customHeight="1" x14ac:dyDescent="0.25">
      <c r="A66" s="153">
        <v>9</v>
      </c>
      <c r="B66" s="155" t="s">
        <v>81</v>
      </c>
      <c r="C66" s="155" t="s">
        <v>73</v>
      </c>
      <c r="D66" s="226" t="s">
        <v>96</v>
      </c>
      <c r="E66" s="5">
        <v>1170000</v>
      </c>
      <c r="F66" s="225"/>
      <c r="G66" s="225"/>
      <c r="H66" s="5">
        <v>1170000</v>
      </c>
      <c r="I66" s="155">
        <v>0</v>
      </c>
      <c r="J66" s="5">
        <v>0</v>
      </c>
      <c r="K66" s="155">
        <v>0</v>
      </c>
      <c r="L66" s="155">
        <v>0</v>
      </c>
      <c r="M66" s="155">
        <v>0</v>
      </c>
      <c r="N66" s="5">
        <v>1170000</v>
      </c>
    </row>
    <row r="67" spans="1:14" ht="106.5" customHeight="1" x14ac:dyDescent="0.25">
      <c r="A67" s="153">
        <v>9</v>
      </c>
      <c r="B67" s="155" t="s">
        <v>887</v>
      </c>
      <c r="C67" s="155" t="s">
        <v>67</v>
      </c>
      <c r="D67" s="155" t="s">
        <v>96</v>
      </c>
      <c r="E67" s="155">
        <v>390000</v>
      </c>
      <c r="F67" s="225"/>
      <c r="G67" s="225"/>
      <c r="H67" s="155">
        <v>390000</v>
      </c>
      <c r="I67" s="155">
        <v>0</v>
      </c>
      <c r="J67" s="5">
        <v>0</v>
      </c>
      <c r="K67" s="155">
        <v>0</v>
      </c>
      <c r="L67" s="155">
        <v>0</v>
      </c>
      <c r="M67" s="155">
        <v>0</v>
      </c>
      <c r="N67" s="5"/>
    </row>
    <row r="68" spans="1:14" ht="45" x14ac:dyDescent="0.25">
      <c r="A68" s="6">
        <v>9</v>
      </c>
      <c r="B68" s="155" t="s">
        <v>84</v>
      </c>
      <c r="C68" s="155" t="s">
        <v>89</v>
      </c>
      <c r="D68" s="226" t="s">
        <v>97</v>
      </c>
      <c r="E68" s="5">
        <v>3047</v>
      </c>
      <c r="F68" s="225"/>
      <c r="G68" s="225"/>
      <c r="H68" s="5"/>
      <c r="I68" s="155">
        <v>0</v>
      </c>
      <c r="J68" s="5">
        <v>0</v>
      </c>
      <c r="K68" s="155">
        <v>0</v>
      </c>
      <c r="L68" s="155">
        <v>0</v>
      </c>
      <c r="M68" s="155">
        <v>0</v>
      </c>
      <c r="N68" s="5">
        <v>0</v>
      </c>
    </row>
    <row r="69" spans="1:14" ht="83.25" customHeight="1" x14ac:dyDescent="0.25">
      <c r="A69" s="6">
        <v>9</v>
      </c>
      <c r="B69" s="155" t="s">
        <v>88</v>
      </c>
      <c r="C69" s="155" t="s">
        <v>89</v>
      </c>
      <c r="D69" s="226" t="s">
        <v>97</v>
      </c>
      <c r="E69" s="5"/>
      <c r="F69" s="225">
        <v>3047</v>
      </c>
      <c r="G69" s="225"/>
      <c r="H69" s="5"/>
      <c r="I69" s="155"/>
      <c r="J69" s="5">
        <v>0</v>
      </c>
      <c r="K69" s="155">
        <v>0</v>
      </c>
      <c r="L69" s="155">
        <v>0</v>
      </c>
      <c r="M69" s="155">
        <v>0</v>
      </c>
      <c r="N69" s="5">
        <v>0</v>
      </c>
    </row>
    <row r="70" spans="1:14" ht="90" customHeight="1" x14ac:dyDescent="0.25">
      <c r="A70" s="6">
        <v>9</v>
      </c>
      <c r="B70" s="155" t="s">
        <v>90</v>
      </c>
      <c r="C70" s="155" t="s">
        <v>89</v>
      </c>
      <c r="D70" s="226" t="s">
        <v>97</v>
      </c>
      <c r="E70" s="5"/>
      <c r="F70" s="225"/>
      <c r="G70" s="225">
        <v>3047</v>
      </c>
      <c r="H70" s="5"/>
      <c r="I70" s="155"/>
      <c r="J70" s="5">
        <v>0</v>
      </c>
      <c r="K70" s="155">
        <v>0</v>
      </c>
      <c r="L70" s="155">
        <v>0</v>
      </c>
      <c r="M70" s="155">
        <v>0</v>
      </c>
      <c r="N70" s="5">
        <v>0</v>
      </c>
    </row>
    <row r="71" spans="1:14" ht="87" customHeight="1" x14ac:dyDescent="0.25">
      <c r="A71" s="6">
        <v>9</v>
      </c>
      <c r="B71" s="155" t="s">
        <v>98</v>
      </c>
      <c r="C71" s="155" t="s">
        <v>89</v>
      </c>
      <c r="D71" s="226" t="s">
        <v>97</v>
      </c>
      <c r="E71" s="5">
        <v>3047</v>
      </c>
      <c r="F71" s="225"/>
      <c r="G71" s="225"/>
      <c r="H71" s="5"/>
      <c r="I71" s="155">
        <v>0</v>
      </c>
      <c r="J71" s="5">
        <v>0</v>
      </c>
      <c r="K71" s="155">
        <v>0</v>
      </c>
      <c r="L71" s="155">
        <v>0</v>
      </c>
      <c r="M71" s="155">
        <v>0</v>
      </c>
      <c r="N71" s="5">
        <v>0</v>
      </c>
    </row>
    <row r="72" spans="1:14" ht="52.5" customHeight="1" x14ac:dyDescent="0.25">
      <c r="A72" s="6">
        <v>9</v>
      </c>
      <c r="B72" s="118"/>
      <c r="C72" s="226"/>
      <c r="D72" s="226" t="s">
        <v>99</v>
      </c>
      <c r="E72" s="228">
        <f>E68+E71</f>
        <v>6094</v>
      </c>
      <c r="F72" s="226">
        <f>F69</f>
        <v>3047</v>
      </c>
      <c r="G72" s="16">
        <v>3047</v>
      </c>
      <c r="H72" s="228">
        <f>E72+F72+G72</f>
        <v>12188</v>
      </c>
      <c r="I72" s="226"/>
      <c r="J72" s="226"/>
      <c r="K72" s="226"/>
      <c r="L72" s="226"/>
      <c r="M72" s="226">
        <f>J72+K72+L72</f>
        <v>0</v>
      </c>
      <c r="N72" s="228">
        <f>H72+M72</f>
        <v>12188</v>
      </c>
    </row>
    <row r="73" spans="1:14" ht="65.25" customHeight="1" x14ac:dyDescent="0.25">
      <c r="A73" s="6">
        <v>9</v>
      </c>
      <c r="B73" s="225"/>
      <c r="C73" s="225"/>
      <c r="D73" s="225"/>
      <c r="E73" s="226"/>
      <c r="F73" s="226"/>
      <c r="G73" s="226"/>
      <c r="H73" s="226"/>
      <c r="I73" s="226" t="s">
        <v>100</v>
      </c>
      <c r="J73" s="226">
        <f>J71+J72</f>
        <v>0</v>
      </c>
      <c r="K73" s="226">
        <f>K71+K72</f>
        <v>0</v>
      </c>
      <c r="L73" s="226">
        <f>L71+L72</f>
        <v>0</v>
      </c>
      <c r="M73" s="226">
        <v>0</v>
      </c>
      <c r="N73" s="226">
        <v>0</v>
      </c>
    </row>
    <row r="74" spans="1:14" ht="59.25" customHeight="1" x14ac:dyDescent="0.25">
      <c r="A74" s="6">
        <v>9</v>
      </c>
      <c r="B74" s="225"/>
      <c r="C74" s="225"/>
      <c r="D74" s="226" t="s">
        <v>101</v>
      </c>
      <c r="E74" s="225"/>
      <c r="F74" s="225"/>
      <c r="G74" s="225"/>
      <c r="H74" s="228">
        <f>H71+H72</f>
        <v>12188</v>
      </c>
      <c r="I74" s="226" t="s">
        <v>102</v>
      </c>
      <c r="J74" s="225">
        <v>0</v>
      </c>
      <c r="K74" s="225">
        <v>0</v>
      </c>
      <c r="L74" s="225">
        <v>0</v>
      </c>
      <c r="M74" s="225">
        <f>M71+M72</f>
        <v>0</v>
      </c>
      <c r="N74" s="225">
        <v>0</v>
      </c>
    </row>
    <row r="75" spans="1:14" ht="45" customHeight="1" x14ac:dyDescent="0.25">
      <c r="A75" s="63">
        <v>10</v>
      </c>
      <c r="B75" s="257" t="s">
        <v>21</v>
      </c>
      <c r="C75" s="257"/>
      <c r="D75" s="257"/>
      <c r="E75" s="257"/>
      <c r="F75" s="257"/>
      <c r="G75" s="257"/>
      <c r="H75" s="257"/>
      <c r="I75" s="257"/>
      <c r="J75" s="257"/>
      <c r="K75" s="257"/>
      <c r="L75" s="257"/>
      <c r="M75" s="257"/>
      <c r="N75" s="257"/>
    </row>
    <row r="76" spans="1:14" ht="45" x14ac:dyDescent="0.25">
      <c r="A76" s="181">
        <v>10</v>
      </c>
      <c r="B76" s="187" t="s">
        <v>865</v>
      </c>
      <c r="C76" s="187" t="s">
        <v>447</v>
      </c>
      <c r="D76" s="187"/>
      <c r="E76" s="188">
        <v>235000</v>
      </c>
      <c r="F76" s="188"/>
      <c r="G76" s="188"/>
      <c r="H76" s="188">
        <f>E76+F76+G76</f>
        <v>235000</v>
      </c>
      <c r="I76" s="187"/>
      <c r="J76" s="187"/>
      <c r="K76" s="187"/>
      <c r="L76" s="187"/>
      <c r="M76" s="187">
        <f>J76+K76+L76</f>
        <v>0</v>
      </c>
      <c r="N76" s="188">
        <f>H76+M76</f>
        <v>235000</v>
      </c>
    </row>
    <row r="77" spans="1:14" ht="60" x14ac:dyDescent="0.25">
      <c r="A77" s="181">
        <v>10</v>
      </c>
      <c r="B77" s="187" t="s">
        <v>843</v>
      </c>
      <c r="C77" s="187" t="s">
        <v>660</v>
      </c>
      <c r="D77" s="187"/>
      <c r="E77" s="188">
        <v>235000</v>
      </c>
      <c r="F77" s="188"/>
      <c r="G77" s="188"/>
      <c r="H77" s="188">
        <f t="shared" ref="H77:H94" si="6">E77+F77+G77</f>
        <v>235000</v>
      </c>
      <c r="I77" s="187"/>
      <c r="J77" s="187"/>
      <c r="K77" s="187"/>
      <c r="L77" s="187"/>
      <c r="M77" s="187"/>
      <c r="N77" s="188">
        <f t="shared" ref="N77:N94" si="7">H77+M77</f>
        <v>235000</v>
      </c>
    </row>
    <row r="78" spans="1:14" s="43" customFormat="1" ht="45" x14ac:dyDescent="0.25">
      <c r="A78" s="181">
        <v>10</v>
      </c>
      <c r="B78" s="187" t="s">
        <v>845</v>
      </c>
      <c r="C78" s="187" t="s">
        <v>447</v>
      </c>
      <c r="D78" s="187"/>
      <c r="E78" s="188">
        <v>0</v>
      </c>
      <c r="F78" s="188">
        <v>235000</v>
      </c>
      <c r="G78" s="188"/>
      <c r="H78" s="188">
        <f t="shared" si="6"/>
        <v>235000</v>
      </c>
      <c r="I78" s="187"/>
      <c r="J78" s="187"/>
      <c r="K78" s="187"/>
      <c r="L78" s="187"/>
      <c r="M78" s="187"/>
      <c r="N78" s="188">
        <f t="shared" si="7"/>
        <v>235000</v>
      </c>
    </row>
    <row r="79" spans="1:14" s="43" customFormat="1" ht="60" x14ac:dyDescent="0.25">
      <c r="A79" s="181">
        <v>10</v>
      </c>
      <c r="B79" s="187" t="s">
        <v>847</v>
      </c>
      <c r="C79" s="187" t="s">
        <v>447</v>
      </c>
      <c r="D79" s="187"/>
      <c r="E79" s="188">
        <v>235000</v>
      </c>
      <c r="F79" s="188"/>
      <c r="G79" s="188"/>
      <c r="H79" s="188">
        <f t="shared" si="6"/>
        <v>235000</v>
      </c>
      <c r="I79" s="187"/>
      <c r="J79" s="187"/>
      <c r="K79" s="187"/>
      <c r="L79" s="187"/>
      <c r="M79" s="187"/>
      <c r="N79" s="188">
        <f t="shared" si="7"/>
        <v>235000</v>
      </c>
    </row>
    <row r="80" spans="1:14" s="43" customFormat="1" ht="60" x14ac:dyDescent="0.25">
      <c r="A80" s="181">
        <v>10</v>
      </c>
      <c r="B80" s="187" t="s">
        <v>848</v>
      </c>
      <c r="C80" s="187" t="s">
        <v>447</v>
      </c>
      <c r="D80" s="187"/>
      <c r="E80" s="188">
        <v>200000</v>
      </c>
      <c r="F80" s="188"/>
      <c r="G80" s="188"/>
      <c r="H80" s="188">
        <f t="shared" si="6"/>
        <v>200000</v>
      </c>
      <c r="I80" s="187"/>
      <c r="J80" s="187"/>
      <c r="K80" s="187"/>
      <c r="L80" s="187"/>
      <c r="M80" s="187"/>
      <c r="N80" s="188">
        <f t="shared" si="7"/>
        <v>200000</v>
      </c>
    </row>
    <row r="81" spans="1:14" s="43" customFormat="1" ht="60" x14ac:dyDescent="0.25">
      <c r="A81" s="181">
        <v>10</v>
      </c>
      <c r="B81" s="187" t="s">
        <v>849</v>
      </c>
      <c r="C81" s="187" t="s">
        <v>666</v>
      </c>
      <c r="D81" s="187"/>
      <c r="E81" s="188"/>
      <c r="F81" s="188">
        <v>235000</v>
      </c>
      <c r="G81" s="188"/>
      <c r="H81" s="188">
        <f t="shared" si="6"/>
        <v>235000</v>
      </c>
      <c r="I81" s="187"/>
      <c r="J81" s="187"/>
      <c r="K81" s="187"/>
      <c r="L81" s="187"/>
      <c r="M81" s="187"/>
      <c r="N81" s="188">
        <f t="shared" si="7"/>
        <v>235000</v>
      </c>
    </row>
    <row r="82" spans="1:14" s="43" customFormat="1" ht="105" x14ac:dyDescent="0.25">
      <c r="A82" s="181">
        <v>10</v>
      </c>
      <c r="B82" s="187" t="s">
        <v>851</v>
      </c>
      <c r="C82" s="187" t="s">
        <v>666</v>
      </c>
      <c r="D82" s="187"/>
      <c r="E82" s="188"/>
      <c r="F82" s="188">
        <v>5000000</v>
      </c>
      <c r="G82" s="188"/>
      <c r="H82" s="188">
        <f t="shared" si="6"/>
        <v>5000000</v>
      </c>
      <c r="I82" s="187"/>
      <c r="J82" s="187"/>
      <c r="K82" s="187"/>
      <c r="L82" s="187"/>
      <c r="M82" s="187"/>
      <c r="N82" s="188">
        <f t="shared" si="7"/>
        <v>5000000</v>
      </c>
    </row>
    <row r="83" spans="1:14" s="43" customFormat="1" ht="60" x14ac:dyDescent="0.25">
      <c r="A83" s="181">
        <v>10</v>
      </c>
      <c r="B83" s="187" t="s">
        <v>852</v>
      </c>
      <c r="C83" s="187" t="s">
        <v>666</v>
      </c>
      <c r="D83" s="187"/>
      <c r="E83" s="188"/>
      <c r="F83" s="188">
        <v>5000000</v>
      </c>
      <c r="G83" s="188"/>
      <c r="H83" s="188">
        <f t="shared" si="6"/>
        <v>5000000</v>
      </c>
      <c r="I83" s="187"/>
      <c r="J83" s="187"/>
      <c r="K83" s="187"/>
      <c r="L83" s="187"/>
      <c r="M83" s="187"/>
      <c r="N83" s="188">
        <f t="shared" si="7"/>
        <v>5000000</v>
      </c>
    </row>
    <row r="84" spans="1:14" s="43" customFormat="1" ht="47.25" customHeight="1" x14ac:dyDescent="0.25">
      <c r="A84" s="181">
        <v>10</v>
      </c>
      <c r="B84" s="187" t="s">
        <v>853</v>
      </c>
      <c r="C84" s="187" t="s">
        <v>866</v>
      </c>
      <c r="D84" s="187"/>
      <c r="E84" s="188">
        <v>300000</v>
      </c>
      <c r="F84" s="188"/>
      <c r="G84" s="188"/>
      <c r="H84" s="188">
        <f t="shared" si="6"/>
        <v>300000</v>
      </c>
      <c r="I84" s="187"/>
      <c r="J84" s="187"/>
      <c r="K84" s="187"/>
      <c r="L84" s="187"/>
      <c r="M84" s="187"/>
      <c r="N84" s="188">
        <f t="shared" si="7"/>
        <v>300000</v>
      </c>
    </row>
    <row r="85" spans="1:14" ht="34.5" customHeight="1" x14ac:dyDescent="0.25">
      <c r="A85" s="181">
        <v>10</v>
      </c>
      <c r="B85" s="187" t="s">
        <v>867</v>
      </c>
      <c r="C85" s="187" t="s">
        <v>866</v>
      </c>
      <c r="D85" s="187"/>
      <c r="E85" s="188">
        <v>274500</v>
      </c>
      <c r="F85" s="188"/>
      <c r="G85" s="188"/>
      <c r="H85" s="188">
        <f t="shared" si="6"/>
        <v>274500</v>
      </c>
      <c r="I85" s="187"/>
      <c r="J85" s="187"/>
      <c r="K85" s="187"/>
      <c r="L85" s="187"/>
      <c r="M85" s="187"/>
      <c r="N85" s="188">
        <f t="shared" si="7"/>
        <v>274500</v>
      </c>
    </row>
    <row r="86" spans="1:14" s="43" customFormat="1" ht="35.25" customHeight="1" x14ac:dyDescent="0.25">
      <c r="A86" s="181">
        <v>10</v>
      </c>
      <c r="B86" s="187" t="s">
        <v>854</v>
      </c>
      <c r="C86" s="187" t="s">
        <v>866</v>
      </c>
      <c r="D86" s="187"/>
      <c r="E86" s="188"/>
      <c r="F86" s="188"/>
      <c r="G86" s="188">
        <v>300000</v>
      </c>
      <c r="H86" s="188">
        <f t="shared" si="6"/>
        <v>300000</v>
      </c>
      <c r="I86" s="187"/>
      <c r="J86" s="187"/>
      <c r="K86" s="187"/>
      <c r="L86" s="187"/>
      <c r="M86" s="187"/>
      <c r="N86" s="188">
        <f t="shared" si="7"/>
        <v>300000</v>
      </c>
    </row>
    <row r="87" spans="1:14" s="43" customFormat="1" ht="45" customHeight="1" x14ac:dyDescent="0.25">
      <c r="A87" s="181">
        <v>10</v>
      </c>
      <c r="B87" s="187" t="s">
        <v>855</v>
      </c>
      <c r="C87" s="187" t="s">
        <v>447</v>
      </c>
      <c r="D87" s="187"/>
      <c r="E87" s="188"/>
      <c r="F87" s="188">
        <v>235000</v>
      </c>
      <c r="G87" s="188"/>
      <c r="H87" s="188">
        <f t="shared" si="6"/>
        <v>235000</v>
      </c>
      <c r="I87" s="187"/>
      <c r="J87" s="187"/>
      <c r="K87" s="187"/>
      <c r="L87" s="187"/>
      <c r="M87" s="187"/>
      <c r="N87" s="188">
        <f t="shared" si="7"/>
        <v>235000</v>
      </c>
    </row>
    <row r="88" spans="1:14" s="43" customFormat="1" ht="79.5" customHeight="1" x14ac:dyDescent="0.25">
      <c r="A88" s="181">
        <v>10</v>
      </c>
      <c r="B88" s="187" t="s">
        <v>856</v>
      </c>
      <c r="C88" s="187" t="s">
        <v>868</v>
      </c>
      <c r="D88" s="187"/>
      <c r="E88" s="188">
        <v>212000</v>
      </c>
      <c r="F88" s="188"/>
      <c r="G88" s="188"/>
      <c r="H88" s="188">
        <f t="shared" si="6"/>
        <v>212000</v>
      </c>
      <c r="I88" s="187"/>
      <c r="J88" s="187"/>
      <c r="K88" s="187"/>
      <c r="L88" s="187"/>
      <c r="M88" s="187"/>
      <c r="N88" s="188">
        <f t="shared" si="7"/>
        <v>212000</v>
      </c>
    </row>
    <row r="89" spans="1:14" s="43" customFormat="1" ht="64.5" customHeight="1" x14ac:dyDescent="0.25">
      <c r="A89" s="181">
        <v>10</v>
      </c>
      <c r="B89" s="187" t="s">
        <v>869</v>
      </c>
      <c r="C89" s="187" t="s">
        <v>866</v>
      </c>
      <c r="D89" s="187"/>
      <c r="E89" s="188">
        <v>10000000</v>
      </c>
      <c r="F89" s="188">
        <v>10000000</v>
      </c>
      <c r="G89" s="188"/>
      <c r="H89" s="188">
        <f t="shared" si="6"/>
        <v>20000000</v>
      </c>
      <c r="I89" s="187"/>
      <c r="J89" s="187"/>
      <c r="K89" s="187"/>
      <c r="L89" s="187"/>
      <c r="M89" s="187"/>
      <c r="N89" s="188">
        <f t="shared" si="7"/>
        <v>20000000</v>
      </c>
    </row>
    <row r="90" spans="1:14" s="43" customFormat="1" ht="36.75" customHeight="1" x14ac:dyDescent="0.25">
      <c r="A90" s="181">
        <v>10</v>
      </c>
      <c r="B90" s="187" t="s">
        <v>859</v>
      </c>
      <c r="C90" s="187" t="s">
        <v>866</v>
      </c>
      <c r="D90" s="187"/>
      <c r="E90" s="188">
        <v>1000000</v>
      </c>
      <c r="F90" s="188">
        <v>1000000</v>
      </c>
      <c r="G90" s="188"/>
      <c r="H90" s="188">
        <f t="shared" si="6"/>
        <v>2000000</v>
      </c>
      <c r="I90" s="187"/>
      <c r="J90" s="187"/>
      <c r="K90" s="187"/>
      <c r="L90" s="187"/>
      <c r="M90" s="187"/>
      <c r="N90" s="188">
        <f t="shared" si="7"/>
        <v>2000000</v>
      </c>
    </row>
    <row r="91" spans="1:14" s="43" customFormat="1" ht="35.25" customHeight="1" x14ac:dyDescent="0.25">
      <c r="A91" s="181">
        <v>10</v>
      </c>
      <c r="B91" s="187" t="s">
        <v>870</v>
      </c>
      <c r="C91" s="187" t="s">
        <v>866</v>
      </c>
      <c r="D91" s="187"/>
      <c r="E91" s="188">
        <v>10000000</v>
      </c>
      <c r="F91" s="188"/>
      <c r="G91" s="188"/>
      <c r="H91" s="188">
        <f t="shared" si="6"/>
        <v>10000000</v>
      </c>
      <c r="I91" s="187"/>
      <c r="J91" s="187"/>
      <c r="K91" s="187"/>
      <c r="L91" s="187"/>
      <c r="M91" s="187"/>
      <c r="N91" s="188">
        <f t="shared" si="7"/>
        <v>10000000</v>
      </c>
    </row>
    <row r="92" spans="1:14" s="43" customFormat="1" ht="105" x14ac:dyDescent="0.25">
      <c r="A92" s="181">
        <v>10</v>
      </c>
      <c r="B92" s="187" t="s">
        <v>871</v>
      </c>
      <c r="C92" s="187" t="s">
        <v>666</v>
      </c>
      <c r="D92" s="187"/>
      <c r="E92" s="188">
        <v>1000000</v>
      </c>
      <c r="F92" s="188"/>
      <c r="G92" s="188"/>
      <c r="H92" s="188">
        <f t="shared" si="6"/>
        <v>1000000</v>
      </c>
      <c r="I92" s="187"/>
      <c r="J92" s="187"/>
      <c r="K92" s="187"/>
      <c r="L92" s="187"/>
      <c r="M92" s="187"/>
      <c r="N92" s="188">
        <f t="shared" si="7"/>
        <v>1000000</v>
      </c>
    </row>
    <row r="93" spans="1:14" s="43" customFormat="1" ht="75" x14ac:dyDescent="0.25">
      <c r="A93" s="181">
        <v>10</v>
      </c>
      <c r="B93" s="187" t="s">
        <v>872</v>
      </c>
      <c r="C93" s="187" t="s">
        <v>666</v>
      </c>
      <c r="D93" s="187"/>
      <c r="E93" s="188">
        <v>1000000</v>
      </c>
      <c r="F93" s="188">
        <v>1000000</v>
      </c>
      <c r="G93" s="188">
        <v>1000000</v>
      </c>
      <c r="H93" s="188">
        <f t="shared" si="6"/>
        <v>3000000</v>
      </c>
      <c r="I93" s="187"/>
      <c r="J93" s="187"/>
      <c r="K93" s="187"/>
      <c r="L93" s="187"/>
      <c r="M93" s="187"/>
      <c r="N93" s="188">
        <f t="shared" si="7"/>
        <v>3000000</v>
      </c>
    </row>
    <row r="94" spans="1:14" ht="51.75" customHeight="1" x14ac:dyDescent="0.25">
      <c r="A94" s="181">
        <v>10</v>
      </c>
      <c r="B94" s="187" t="s">
        <v>864</v>
      </c>
      <c r="C94" s="187" t="s">
        <v>868</v>
      </c>
      <c r="D94" s="187"/>
      <c r="E94" s="188">
        <v>10000000</v>
      </c>
      <c r="F94" s="188">
        <v>0</v>
      </c>
      <c r="G94" s="188"/>
      <c r="H94" s="188">
        <f t="shared" si="6"/>
        <v>10000000</v>
      </c>
      <c r="I94" s="187"/>
      <c r="J94" s="187"/>
      <c r="K94" s="187"/>
      <c r="L94" s="187"/>
      <c r="M94" s="187"/>
      <c r="N94" s="188">
        <f t="shared" si="7"/>
        <v>10000000</v>
      </c>
    </row>
    <row r="95" spans="1:14" ht="53.25" customHeight="1" x14ac:dyDescent="0.25">
      <c r="A95" s="181">
        <v>10</v>
      </c>
      <c r="B95" s="189"/>
      <c r="C95" s="189"/>
      <c r="D95" s="187" t="s">
        <v>125</v>
      </c>
      <c r="E95" s="188">
        <f>SUM(E76:E94)</f>
        <v>34691500</v>
      </c>
      <c r="F95" s="188">
        <f>SUM(F76:F94)</f>
        <v>22705000</v>
      </c>
      <c r="G95" s="188">
        <f>SUM(G76:G94)</f>
        <v>1300000</v>
      </c>
      <c r="H95" s="188"/>
      <c r="I95" s="187" t="s">
        <v>100</v>
      </c>
      <c r="J95" s="187">
        <f>J76+J94</f>
        <v>0</v>
      </c>
      <c r="K95" s="187">
        <f>K76+K94</f>
        <v>0</v>
      </c>
      <c r="L95" s="187">
        <f>L76+L94</f>
        <v>0</v>
      </c>
      <c r="M95" s="187">
        <v>0</v>
      </c>
      <c r="N95" s="187"/>
    </row>
    <row r="96" spans="1:14" ht="51.75" customHeight="1" x14ac:dyDescent="0.25">
      <c r="A96" s="181">
        <v>10</v>
      </c>
      <c r="B96" s="189"/>
      <c r="C96" s="189"/>
      <c r="D96" s="187" t="s">
        <v>290</v>
      </c>
      <c r="E96" s="189"/>
      <c r="F96" s="189"/>
      <c r="G96" s="189"/>
      <c r="H96" s="188">
        <f>SUM(H76:H95)</f>
        <v>58696500</v>
      </c>
      <c r="I96" s="187" t="s">
        <v>131</v>
      </c>
      <c r="J96" s="189"/>
      <c r="K96" s="189"/>
      <c r="L96" s="189"/>
      <c r="M96" s="189"/>
      <c r="N96" s="189"/>
    </row>
    <row r="97" spans="1:14" ht="45" customHeight="1" x14ac:dyDescent="0.25">
      <c r="A97" s="63">
        <v>11</v>
      </c>
      <c r="B97" s="257" t="s">
        <v>22</v>
      </c>
      <c r="C97" s="257"/>
      <c r="D97" s="257"/>
      <c r="E97" s="257"/>
      <c r="F97" s="257"/>
      <c r="G97" s="257"/>
      <c r="H97" s="257"/>
      <c r="I97" s="257"/>
      <c r="J97" s="257"/>
      <c r="K97" s="257"/>
      <c r="L97" s="257"/>
      <c r="M97" s="257"/>
      <c r="N97" s="257"/>
    </row>
    <row r="98" spans="1:14" ht="114.75" customHeight="1" x14ac:dyDescent="0.25">
      <c r="A98" s="204">
        <v>11</v>
      </c>
      <c r="B98" s="12" t="s">
        <v>396</v>
      </c>
      <c r="C98" s="22" t="s">
        <v>228</v>
      </c>
      <c r="D98" s="22" t="s">
        <v>407</v>
      </c>
      <c r="E98" s="29">
        <v>1553</v>
      </c>
      <c r="F98" s="29"/>
      <c r="G98" s="29"/>
      <c r="H98" s="29">
        <f>E98+F98+G98</f>
        <v>1553</v>
      </c>
      <c r="I98" s="29"/>
      <c r="J98" s="29"/>
      <c r="K98" s="29"/>
      <c r="L98" s="29"/>
      <c r="M98" s="29">
        <f t="shared" ref="M98:M104" si="8">J98+K98+L98</f>
        <v>0</v>
      </c>
      <c r="N98" s="29">
        <f>H98+M98</f>
        <v>1553</v>
      </c>
    </row>
    <row r="99" spans="1:14" s="18" customFormat="1" ht="164.25" customHeight="1" x14ac:dyDescent="0.25">
      <c r="A99" s="204">
        <v>11</v>
      </c>
      <c r="B99" s="12" t="s">
        <v>398</v>
      </c>
      <c r="C99" s="22" t="s">
        <v>228</v>
      </c>
      <c r="D99" s="22" t="s">
        <v>407</v>
      </c>
      <c r="E99" s="29"/>
      <c r="F99" s="29">
        <v>904</v>
      </c>
      <c r="G99" s="29"/>
      <c r="H99" s="29">
        <f t="shared" ref="H99:H101" si="9">E99+F99+G99</f>
        <v>904</v>
      </c>
      <c r="I99" s="29"/>
      <c r="J99" s="29"/>
      <c r="K99" s="29"/>
      <c r="L99" s="29"/>
      <c r="M99" s="29">
        <f t="shared" si="8"/>
        <v>0</v>
      </c>
      <c r="N99" s="29">
        <f t="shared" ref="N99:N104" si="10">H99+M99</f>
        <v>904</v>
      </c>
    </row>
    <row r="100" spans="1:14" s="18" customFormat="1" ht="66.75" customHeight="1" x14ac:dyDescent="0.25">
      <c r="A100" s="204">
        <v>11</v>
      </c>
      <c r="B100" s="12" t="s">
        <v>400</v>
      </c>
      <c r="C100" s="22" t="s">
        <v>228</v>
      </c>
      <c r="D100" s="22" t="s">
        <v>407</v>
      </c>
      <c r="E100" s="29"/>
      <c r="F100" s="29"/>
      <c r="G100" s="29">
        <v>1553</v>
      </c>
      <c r="H100" s="29">
        <f t="shared" si="9"/>
        <v>1553</v>
      </c>
      <c r="I100" s="29"/>
      <c r="J100" s="29"/>
      <c r="K100" s="29"/>
      <c r="L100" s="29"/>
      <c r="M100" s="29">
        <f t="shared" si="8"/>
        <v>0</v>
      </c>
      <c r="N100" s="29">
        <f t="shared" si="10"/>
        <v>1553</v>
      </c>
    </row>
    <row r="101" spans="1:14" s="18" customFormat="1" ht="75.75" customHeight="1" x14ac:dyDescent="0.25">
      <c r="A101" s="204">
        <v>11</v>
      </c>
      <c r="B101" s="12" t="s">
        <v>401</v>
      </c>
      <c r="C101" s="22" t="s">
        <v>228</v>
      </c>
      <c r="D101" s="22" t="s">
        <v>407</v>
      </c>
      <c r="E101" s="29"/>
      <c r="F101" s="29"/>
      <c r="G101" s="29">
        <v>1553</v>
      </c>
      <c r="H101" s="29">
        <f t="shared" si="9"/>
        <v>1553</v>
      </c>
      <c r="I101" s="29"/>
      <c r="J101" s="29"/>
      <c r="K101" s="29"/>
      <c r="L101" s="29"/>
      <c r="M101" s="29">
        <f t="shared" si="8"/>
        <v>0</v>
      </c>
      <c r="N101" s="29">
        <f t="shared" si="10"/>
        <v>1553</v>
      </c>
    </row>
    <row r="102" spans="1:14" ht="66.75" customHeight="1" x14ac:dyDescent="0.25">
      <c r="A102" s="204">
        <v>11</v>
      </c>
      <c r="B102" s="37" t="s">
        <v>404</v>
      </c>
      <c r="C102" s="22" t="s">
        <v>228</v>
      </c>
      <c r="D102" s="22" t="s">
        <v>407</v>
      </c>
      <c r="E102" s="29"/>
      <c r="F102" s="29">
        <v>1368</v>
      </c>
      <c r="G102" s="29"/>
      <c r="H102" s="29">
        <v>1368</v>
      </c>
      <c r="I102" s="29"/>
      <c r="J102" s="29"/>
      <c r="K102" s="29"/>
      <c r="L102" s="29"/>
      <c r="M102" s="29"/>
      <c r="N102" s="29">
        <v>1368</v>
      </c>
    </row>
    <row r="103" spans="1:14" s="18" customFormat="1" ht="69.75" customHeight="1" x14ac:dyDescent="0.25">
      <c r="A103" s="204">
        <v>11</v>
      </c>
      <c r="B103" s="37" t="s">
        <v>408</v>
      </c>
      <c r="C103" s="22" t="s">
        <v>228</v>
      </c>
      <c r="D103" s="22" t="s">
        <v>407</v>
      </c>
      <c r="E103" s="29"/>
      <c r="F103" s="29"/>
      <c r="G103" s="29">
        <v>5000</v>
      </c>
      <c r="H103" s="29">
        <v>5000</v>
      </c>
      <c r="I103" s="29"/>
      <c r="J103" s="29"/>
      <c r="K103" s="29"/>
      <c r="L103" s="29"/>
      <c r="M103" s="29"/>
      <c r="N103" s="29">
        <v>5000</v>
      </c>
    </row>
    <row r="104" spans="1:14" s="18" customFormat="1" ht="42.75" customHeight="1" x14ac:dyDescent="0.25">
      <c r="A104" s="204">
        <v>11</v>
      </c>
      <c r="B104" s="22"/>
      <c r="C104" s="22"/>
      <c r="D104" s="22"/>
      <c r="E104" s="29"/>
      <c r="F104" s="29"/>
      <c r="G104" s="29"/>
      <c r="H104" s="29">
        <f>E104+F104+G104</f>
        <v>0</v>
      </c>
      <c r="I104" s="29"/>
      <c r="J104" s="29"/>
      <c r="K104" s="29"/>
      <c r="L104" s="29"/>
      <c r="M104" s="29">
        <f t="shared" si="8"/>
        <v>0</v>
      </c>
      <c r="N104" s="29">
        <f t="shared" si="10"/>
        <v>0</v>
      </c>
    </row>
    <row r="105" spans="1:14" s="18" customFormat="1" ht="56.25" customHeight="1" x14ac:dyDescent="0.25">
      <c r="A105" s="204">
        <v>11</v>
      </c>
      <c r="B105" s="204"/>
      <c r="C105" s="204"/>
      <c r="D105" s="22" t="s">
        <v>125</v>
      </c>
      <c r="E105" s="29">
        <f>SUM(E98:E104)</f>
        <v>1553</v>
      </c>
      <c r="F105" s="29">
        <f>SUM(F98:F104)</f>
        <v>2272</v>
      </c>
      <c r="G105" s="29">
        <f>SUM(G98:G104)</f>
        <v>8106</v>
      </c>
      <c r="H105" s="29"/>
      <c r="I105" s="29" t="s">
        <v>100</v>
      </c>
      <c r="J105" s="29" t="e">
        <f>#REF!+J104</f>
        <v>#REF!</v>
      </c>
      <c r="K105" s="29" t="e">
        <f>#REF!+K104</f>
        <v>#REF!</v>
      </c>
      <c r="L105" s="29" t="e">
        <f>#REF!+L104</f>
        <v>#REF!</v>
      </c>
      <c r="M105" s="29"/>
      <c r="N105" s="29">
        <f>SUM(N98:N104)</f>
        <v>11931</v>
      </c>
    </row>
    <row r="106" spans="1:14" s="18" customFormat="1" ht="52.5" customHeight="1" x14ac:dyDescent="0.25">
      <c r="A106" s="204">
        <v>11</v>
      </c>
      <c r="B106" s="204"/>
      <c r="C106" s="204"/>
      <c r="D106" s="22" t="s">
        <v>101</v>
      </c>
      <c r="E106" s="31"/>
      <c r="F106" s="31"/>
      <c r="G106" s="31"/>
      <c r="H106" s="29">
        <f>SUM(H98:H105)</f>
        <v>11931</v>
      </c>
      <c r="I106" s="29" t="s">
        <v>301</v>
      </c>
      <c r="J106" s="31"/>
      <c r="K106" s="31"/>
      <c r="L106" s="31"/>
      <c r="M106" s="31" t="e">
        <f>#REF!+M104</f>
        <v>#REF!</v>
      </c>
      <c r="N106" s="31"/>
    </row>
    <row r="107" spans="1:14" ht="45" customHeight="1" x14ac:dyDescent="0.25">
      <c r="A107" s="63">
        <v>12</v>
      </c>
      <c r="B107" s="257" t="s">
        <v>23</v>
      </c>
      <c r="C107" s="257"/>
      <c r="D107" s="257"/>
      <c r="E107" s="257"/>
      <c r="F107" s="257"/>
      <c r="G107" s="257"/>
      <c r="H107" s="257"/>
      <c r="I107" s="257"/>
      <c r="J107" s="257"/>
      <c r="K107" s="257"/>
      <c r="L107" s="257"/>
      <c r="M107" s="257"/>
      <c r="N107" s="257"/>
    </row>
    <row r="108" spans="1:14" ht="53.25" customHeight="1" x14ac:dyDescent="0.25">
      <c r="A108" s="145">
        <v>12</v>
      </c>
      <c r="B108" s="17" t="s">
        <v>335</v>
      </c>
      <c r="C108" s="22" t="s">
        <v>228</v>
      </c>
      <c r="D108" s="22" t="s">
        <v>392</v>
      </c>
      <c r="E108" s="29"/>
      <c r="F108" s="29">
        <v>5000</v>
      </c>
      <c r="G108" s="29"/>
      <c r="H108" s="29">
        <f>E108+F108+G108</f>
        <v>5000</v>
      </c>
      <c r="I108" s="29"/>
      <c r="J108" s="29"/>
      <c r="K108" s="29"/>
      <c r="L108" s="29"/>
      <c r="M108" s="29">
        <f>J108+K108+L108</f>
        <v>0</v>
      </c>
      <c r="N108" s="29">
        <f>H108+M108</f>
        <v>5000</v>
      </c>
    </row>
    <row r="109" spans="1:14" ht="134.25" customHeight="1" x14ac:dyDescent="0.25">
      <c r="A109" s="145">
        <v>12</v>
      </c>
      <c r="B109" s="17" t="s">
        <v>337</v>
      </c>
      <c r="C109" s="22" t="s">
        <v>228</v>
      </c>
      <c r="D109" s="22" t="s">
        <v>392</v>
      </c>
      <c r="E109" s="29"/>
      <c r="F109" s="29">
        <v>3600</v>
      </c>
      <c r="G109" s="29"/>
      <c r="H109" s="29">
        <f t="shared" ref="H109:H132" si="11">E109+F109+G109</f>
        <v>3600</v>
      </c>
      <c r="I109" s="29"/>
      <c r="J109" s="29"/>
      <c r="K109" s="29"/>
      <c r="L109" s="29"/>
      <c r="M109" s="29">
        <f t="shared" ref="M109:M132" si="12">J109+K109+L109</f>
        <v>0</v>
      </c>
      <c r="N109" s="29">
        <f t="shared" ref="N109:N132" si="13">H109+M109</f>
        <v>3600</v>
      </c>
    </row>
    <row r="110" spans="1:14" s="18" customFormat="1" ht="98.25" customHeight="1" x14ac:dyDescent="0.25">
      <c r="A110" s="145">
        <v>12</v>
      </c>
      <c r="B110" s="17" t="s">
        <v>340</v>
      </c>
      <c r="C110" s="22" t="s">
        <v>228</v>
      </c>
      <c r="D110" s="22" t="s">
        <v>392</v>
      </c>
      <c r="E110" s="29">
        <v>5000</v>
      </c>
      <c r="F110" s="29"/>
      <c r="G110" s="29"/>
      <c r="H110" s="29">
        <f t="shared" si="11"/>
        <v>5000</v>
      </c>
      <c r="I110" s="29"/>
      <c r="J110" s="29"/>
      <c r="K110" s="29"/>
      <c r="L110" s="29"/>
      <c r="M110" s="29">
        <f t="shared" si="12"/>
        <v>0</v>
      </c>
      <c r="N110" s="29">
        <f t="shared" si="13"/>
        <v>5000</v>
      </c>
    </row>
    <row r="111" spans="1:14" s="18" customFormat="1" ht="89.25" customHeight="1" x14ac:dyDescent="0.25">
      <c r="A111" s="145">
        <v>12</v>
      </c>
      <c r="B111" s="17" t="s">
        <v>343</v>
      </c>
      <c r="C111" s="22" t="s">
        <v>228</v>
      </c>
      <c r="D111" s="22" t="s">
        <v>392</v>
      </c>
      <c r="E111" s="29"/>
      <c r="F111" s="29">
        <v>1390</v>
      </c>
      <c r="G111" s="29"/>
      <c r="H111" s="29">
        <v>1390</v>
      </c>
      <c r="I111" s="29"/>
      <c r="J111" s="29"/>
      <c r="K111" s="29"/>
      <c r="L111" s="29"/>
      <c r="M111" s="29">
        <f t="shared" si="12"/>
        <v>0</v>
      </c>
      <c r="N111" s="29">
        <f>F111+M111</f>
        <v>1390</v>
      </c>
    </row>
    <row r="112" spans="1:14" s="18" customFormat="1" ht="128.25" customHeight="1" x14ac:dyDescent="0.25">
      <c r="A112" s="145">
        <v>12</v>
      </c>
      <c r="B112" s="82" t="s">
        <v>346</v>
      </c>
      <c r="C112" s="22" t="s">
        <v>228</v>
      </c>
      <c r="D112" s="22" t="s">
        <v>392</v>
      </c>
      <c r="E112" s="29"/>
      <c r="F112" s="29">
        <v>984</v>
      </c>
      <c r="G112" s="149"/>
      <c r="H112" s="29">
        <v>984</v>
      </c>
      <c r="I112" s="29"/>
      <c r="J112" s="29"/>
      <c r="K112" s="29"/>
      <c r="L112" s="29"/>
      <c r="M112" s="29">
        <f t="shared" si="12"/>
        <v>0</v>
      </c>
      <c r="N112" s="29">
        <f t="shared" si="13"/>
        <v>984</v>
      </c>
    </row>
    <row r="113" spans="1:14" s="18" customFormat="1" ht="91.5" customHeight="1" x14ac:dyDescent="0.25">
      <c r="A113" s="145">
        <v>12</v>
      </c>
      <c r="B113" s="17" t="s">
        <v>348</v>
      </c>
      <c r="C113" s="22" t="s">
        <v>228</v>
      </c>
      <c r="D113" s="22" t="s">
        <v>392</v>
      </c>
      <c r="E113" s="29"/>
      <c r="F113" s="149"/>
      <c r="G113" s="29">
        <v>3000</v>
      </c>
      <c r="H113" s="29">
        <v>3000</v>
      </c>
      <c r="I113" s="29"/>
      <c r="J113" s="29"/>
      <c r="K113" s="29"/>
      <c r="L113" s="29"/>
      <c r="M113" s="29">
        <f t="shared" si="12"/>
        <v>0</v>
      </c>
      <c r="N113" s="29">
        <f t="shared" si="13"/>
        <v>3000</v>
      </c>
    </row>
    <row r="114" spans="1:14" s="18" customFormat="1" ht="60.75" customHeight="1" x14ac:dyDescent="0.25">
      <c r="A114" s="145">
        <v>12</v>
      </c>
      <c r="B114" s="17" t="s">
        <v>349</v>
      </c>
      <c r="C114" s="22" t="s">
        <v>228</v>
      </c>
      <c r="D114" s="22" t="s">
        <v>392</v>
      </c>
      <c r="E114" s="149"/>
      <c r="F114" s="29"/>
      <c r="G114" s="29">
        <v>984</v>
      </c>
      <c r="H114" s="29">
        <v>984</v>
      </c>
      <c r="I114" s="29"/>
      <c r="J114" s="29"/>
      <c r="K114" s="29"/>
      <c r="L114" s="29"/>
      <c r="M114" s="29">
        <f t="shared" si="12"/>
        <v>0</v>
      </c>
      <c r="N114" s="29">
        <f t="shared" si="13"/>
        <v>984</v>
      </c>
    </row>
    <row r="115" spans="1:14" s="18" customFormat="1" ht="70.5" customHeight="1" x14ac:dyDescent="0.25">
      <c r="A115" s="145">
        <v>12</v>
      </c>
      <c r="B115" s="12" t="s">
        <v>352</v>
      </c>
      <c r="C115" s="22" t="s">
        <v>228</v>
      </c>
      <c r="D115" s="22" t="s">
        <v>392</v>
      </c>
      <c r="E115" s="29">
        <v>1553</v>
      </c>
      <c r="F115" s="29"/>
      <c r="G115" s="29"/>
      <c r="H115" s="29">
        <f t="shared" si="11"/>
        <v>1553</v>
      </c>
      <c r="I115" s="29"/>
      <c r="J115" s="29"/>
      <c r="K115" s="29"/>
      <c r="L115" s="29"/>
      <c r="M115" s="29">
        <f t="shared" si="12"/>
        <v>0</v>
      </c>
      <c r="N115" s="29">
        <f t="shared" si="13"/>
        <v>1553</v>
      </c>
    </row>
    <row r="116" spans="1:14" s="18" customFormat="1" ht="135" customHeight="1" x14ac:dyDescent="0.25">
      <c r="A116" s="145">
        <v>12</v>
      </c>
      <c r="B116" s="12" t="s">
        <v>354</v>
      </c>
      <c r="C116" s="22" t="s">
        <v>228</v>
      </c>
      <c r="D116" s="22" t="s">
        <v>392</v>
      </c>
      <c r="E116" s="29">
        <v>1553</v>
      </c>
      <c r="F116" s="149"/>
      <c r="G116" s="29"/>
      <c r="H116" s="29">
        <v>1553</v>
      </c>
      <c r="I116" s="29"/>
      <c r="J116" s="29"/>
      <c r="K116" s="29"/>
      <c r="L116" s="29"/>
      <c r="M116" s="29">
        <f t="shared" si="12"/>
        <v>0</v>
      </c>
      <c r="N116" s="29">
        <f t="shared" si="13"/>
        <v>1553</v>
      </c>
    </row>
    <row r="117" spans="1:14" s="18" customFormat="1" ht="67.5" customHeight="1" x14ac:dyDescent="0.25">
      <c r="A117" s="145">
        <v>12</v>
      </c>
      <c r="B117" s="12" t="s">
        <v>357</v>
      </c>
      <c r="C117" s="22" t="s">
        <v>228</v>
      </c>
      <c r="D117" s="22" t="s">
        <v>392</v>
      </c>
      <c r="E117" s="30"/>
      <c r="F117" s="29">
        <v>1553</v>
      </c>
      <c r="G117" s="29"/>
      <c r="H117" s="29">
        <f>E117+F117+G117</f>
        <v>1553</v>
      </c>
      <c r="I117" s="29"/>
      <c r="J117" s="29"/>
      <c r="K117" s="29"/>
      <c r="L117" s="29"/>
      <c r="M117" s="29">
        <f t="shared" si="12"/>
        <v>0</v>
      </c>
      <c r="N117" s="29">
        <f t="shared" si="13"/>
        <v>1553</v>
      </c>
    </row>
    <row r="118" spans="1:14" s="18" customFormat="1" ht="81.75" customHeight="1" x14ac:dyDescent="0.25">
      <c r="A118" s="145">
        <v>12</v>
      </c>
      <c r="B118" s="12" t="s">
        <v>360</v>
      </c>
      <c r="C118" s="22" t="s">
        <v>228</v>
      </c>
      <c r="D118" s="22" t="s">
        <v>392</v>
      </c>
      <c r="E118" s="30"/>
      <c r="F118" s="29">
        <v>904</v>
      </c>
      <c r="G118" s="29"/>
      <c r="H118" s="29">
        <f t="shared" si="11"/>
        <v>904</v>
      </c>
      <c r="I118" s="29"/>
      <c r="J118" s="29"/>
      <c r="K118" s="29"/>
      <c r="L118" s="29"/>
      <c r="M118" s="29">
        <f t="shared" si="12"/>
        <v>0</v>
      </c>
      <c r="N118" s="29">
        <f t="shared" si="13"/>
        <v>904</v>
      </c>
    </row>
    <row r="119" spans="1:14" s="18" customFormat="1" ht="85.5" customHeight="1" x14ac:dyDescent="0.25">
      <c r="A119" s="145">
        <v>12</v>
      </c>
      <c r="B119" s="12" t="s">
        <v>363</v>
      </c>
      <c r="C119" s="22" t="s">
        <v>228</v>
      </c>
      <c r="D119" s="22" t="s">
        <v>392</v>
      </c>
      <c r="E119" s="30"/>
      <c r="F119" s="29"/>
      <c r="G119" s="29">
        <v>1368</v>
      </c>
      <c r="H119" s="29">
        <f t="shared" si="11"/>
        <v>1368</v>
      </c>
      <c r="I119" s="29"/>
      <c r="J119" s="29"/>
      <c r="K119" s="29"/>
      <c r="L119" s="29"/>
      <c r="M119" s="29"/>
      <c r="N119" s="29">
        <v>1368</v>
      </c>
    </row>
    <row r="120" spans="1:14" s="18" customFormat="1" ht="99.75" customHeight="1" x14ac:dyDescent="0.25">
      <c r="A120" s="145">
        <v>12</v>
      </c>
      <c r="B120" s="12" t="s">
        <v>393</v>
      </c>
      <c r="C120" s="22" t="s">
        <v>228</v>
      </c>
      <c r="D120" s="22" t="s">
        <v>392</v>
      </c>
      <c r="E120" s="30">
        <v>904</v>
      </c>
      <c r="F120" s="29"/>
      <c r="G120" s="29"/>
      <c r="H120" s="29">
        <f t="shared" si="11"/>
        <v>904</v>
      </c>
      <c r="I120" s="29"/>
      <c r="J120" s="29"/>
      <c r="K120" s="29"/>
      <c r="L120" s="29"/>
      <c r="M120" s="29"/>
      <c r="N120" s="29">
        <v>904</v>
      </c>
    </row>
    <row r="121" spans="1:14" s="18" customFormat="1" ht="74.25" customHeight="1" x14ac:dyDescent="0.25">
      <c r="A121" s="145">
        <v>12</v>
      </c>
      <c r="B121" s="12" t="s">
        <v>368</v>
      </c>
      <c r="C121" s="22" t="s">
        <v>228</v>
      </c>
      <c r="D121" s="22" t="s">
        <v>392</v>
      </c>
      <c r="E121" s="30">
        <v>1368</v>
      </c>
      <c r="F121" s="29"/>
      <c r="G121" s="29"/>
      <c r="H121" s="29">
        <f t="shared" si="11"/>
        <v>1368</v>
      </c>
      <c r="I121" s="29"/>
      <c r="J121" s="29"/>
      <c r="K121" s="29"/>
      <c r="L121" s="29"/>
      <c r="M121" s="29"/>
      <c r="N121" s="29">
        <v>1368</v>
      </c>
    </row>
    <row r="122" spans="1:14" s="18" customFormat="1" ht="75.75" customHeight="1" x14ac:dyDescent="0.25">
      <c r="A122" s="145">
        <v>12</v>
      </c>
      <c r="B122" s="12" t="s">
        <v>370</v>
      </c>
      <c r="C122" s="22" t="s">
        <v>228</v>
      </c>
      <c r="D122" s="22" t="s">
        <v>392</v>
      </c>
      <c r="E122" s="30"/>
      <c r="F122" s="29">
        <v>1553</v>
      </c>
      <c r="G122" s="29"/>
      <c r="H122" s="29">
        <f t="shared" si="11"/>
        <v>1553</v>
      </c>
      <c r="I122" s="29"/>
      <c r="J122" s="29"/>
      <c r="K122" s="29"/>
      <c r="L122" s="29"/>
      <c r="M122" s="29"/>
      <c r="N122" s="29">
        <v>1553</v>
      </c>
    </row>
    <row r="123" spans="1:14" s="18" customFormat="1" ht="132" customHeight="1" x14ac:dyDescent="0.25">
      <c r="A123" s="145">
        <v>12</v>
      </c>
      <c r="B123" s="12" t="s">
        <v>373</v>
      </c>
      <c r="C123" s="22" t="s">
        <v>228</v>
      </c>
      <c r="D123" s="22" t="s">
        <v>392</v>
      </c>
      <c r="E123" s="30"/>
      <c r="F123" s="29">
        <v>1368</v>
      </c>
      <c r="G123" s="29"/>
      <c r="H123" s="29">
        <f t="shared" si="11"/>
        <v>1368</v>
      </c>
      <c r="I123" s="29"/>
      <c r="J123" s="29"/>
      <c r="K123" s="29"/>
      <c r="L123" s="29"/>
      <c r="M123" s="29"/>
      <c r="N123" s="29">
        <v>1368</v>
      </c>
    </row>
    <row r="124" spans="1:14" s="18" customFormat="1" ht="99.75" customHeight="1" x14ac:dyDescent="0.25">
      <c r="A124" s="145">
        <v>12</v>
      </c>
      <c r="B124" s="12" t="s">
        <v>376</v>
      </c>
      <c r="C124" s="22" t="s">
        <v>228</v>
      </c>
      <c r="D124" s="22" t="s">
        <v>392</v>
      </c>
      <c r="E124" s="29"/>
      <c r="F124" s="29"/>
      <c r="G124" s="29">
        <v>1553</v>
      </c>
      <c r="H124" s="29">
        <f t="shared" si="11"/>
        <v>1553</v>
      </c>
      <c r="I124" s="29"/>
      <c r="J124" s="29"/>
      <c r="K124" s="29"/>
      <c r="L124" s="29"/>
      <c r="M124" s="29">
        <f t="shared" si="12"/>
        <v>0</v>
      </c>
      <c r="N124" s="29">
        <f t="shared" si="13"/>
        <v>1553</v>
      </c>
    </row>
    <row r="125" spans="1:14" s="18" customFormat="1" ht="102.75" customHeight="1" x14ac:dyDescent="0.25">
      <c r="A125" s="145">
        <v>12</v>
      </c>
      <c r="B125" s="28" t="s">
        <v>379</v>
      </c>
      <c r="C125" s="22" t="s">
        <v>228</v>
      </c>
      <c r="D125" s="22" t="s">
        <v>392</v>
      </c>
      <c r="E125" s="29">
        <v>1368</v>
      </c>
      <c r="F125" s="29"/>
      <c r="G125" s="149"/>
      <c r="H125" s="29">
        <v>1368</v>
      </c>
      <c r="I125" s="29"/>
      <c r="J125" s="29"/>
      <c r="K125" s="29"/>
      <c r="L125" s="29"/>
      <c r="M125" s="29"/>
      <c r="N125" s="29">
        <v>1368</v>
      </c>
    </row>
    <row r="126" spans="1:14" s="18" customFormat="1" ht="49.5" customHeight="1" x14ac:dyDescent="0.25">
      <c r="A126" s="145">
        <v>12</v>
      </c>
      <c r="B126" s="12" t="s">
        <v>381</v>
      </c>
      <c r="C126" s="22" t="s">
        <v>228</v>
      </c>
      <c r="D126" s="22" t="s">
        <v>392</v>
      </c>
      <c r="E126" s="29"/>
      <c r="F126" s="29">
        <v>5000</v>
      </c>
      <c r="G126" s="29"/>
      <c r="H126" s="29">
        <f t="shared" si="11"/>
        <v>5000</v>
      </c>
      <c r="I126" s="29"/>
      <c r="J126" s="29"/>
      <c r="K126" s="29"/>
      <c r="L126" s="29"/>
      <c r="M126" s="29"/>
      <c r="N126" s="29">
        <v>5000</v>
      </c>
    </row>
    <row r="127" spans="1:14" s="18" customFormat="1" ht="77.25" customHeight="1" x14ac:dyDescent="0.25">
      <c r="A127" s="145">
        <v>12</v>
      </c>
      <c r="B127" s="17" t="s">
        <v>383</v>
      </c>
      <c r="C127" s="22" t="s">
        <v>228</v>
      </c>
      <c r="D127" s="22" t="s">
        <v>392</v>
      </c>
      <c r="E127" s="29">
        <v>904</v>
      </c>
      <c r="F127" s="29"/>
      <c r="G127" s="29"/>
      <c r="H127" s="29">
        <f t="shared" si="11"/>
        <v>904</v>
      </c>
      <c r="I127" s="29"/>
      <c r="J127" s="29"/>
      <c r="K127" s="29"/>
      <c r="L127" s="29"/>
      <c r="M127" s="29"/>
      <c r="N127" s="29">
        <v>904</v>
      </c>
    </row>
    <row r="128" spans="1:14" s="18" customFormat="1" ht="111.75" customHeight="1" x14ac:dyDescent="0.25">
      <c r="A128" s="145">
        <v>12</v>
      </c>
      <c r="B128" s="17" t="s">
        <v>385</v>
      </c>
      <c r="C128" s="22" t="s">
        <v>228</v>
      </c>
      <c r="D128" s="22" t="s">
        <v>392</v>
      </c>
      <c r="E128" s="149"/>
      <c r="F128" s="29">
        <v>1368</v>
      </c>
      <c r="G128" s="29"/>
      <c r="H128" s="29">
        <v>1368</v>
      </c>
      <c r="I128" s="29"/>
      <c r="J128" s="29"/>
      <c r="K128" s="29"/>
      <c r="L128" s="29"/>
      <c r="M128" s="29"/>
      <c r="N128" s="29">
        <v>1368</v>
      </c>
    </row>
    <row r="129" spans="1:14" s="18" customFormat="1" ht="120" customHeight="1" x14ac:dyDescent="0.25">
      <c r="A129" s="145">
        <v>12</v>
      </c>
      <c r="B129" s="12" t="s">
        <v>387</v>
      </c>
      <c r="C129" s="22" t="s">
        <v>228</v>
      </c>
      <c r="D129" s="22" t="s">
        <v>392</v>
      </c>
      <c r="E129" s="29"/>
      <c r="F129" s="29">
        <v>1368</v>
      </c>
      <c r="G129" s="29"/>
      <c r="H129" s="29">
        <f t="shared" si="11"/>
        <v>1368</v>
      </c>
      <c r="I129" s="29"/>
      <c r="J129" s="29"/>
      <c r="K129" s="29"/>
      <c r="L129" s="29"/>
      <c r="M129" s="29"/>
      <c r="N129" s="29">
        <v>1368</v>
      </c>
    </row>
    <row r="130" spans="1:14" s="18" customFormat="1" ht="145.5" customHeight="1" x14ac:dyDescent="0.25">
      <c r="A130" s="145">
        <v>12</v>
      </c>
      <c r="B130" s="12" t="s">
        <v>389</v>
      </c>
      <c r="C130" s="22" t="s">
        <v>228</v>
      </c>
      <c r="D130" s="22" t="s">
        <v>392</v>
      </c>
      <c r="E130" s="29"/>
      <c r="F130" s="29"/>
      <c r="G130" s="29">
        <v>3600</v>
      </c>
      <c r="H130" s="29">
        <f t="shared" si="11"/>
        <v>3600</v>
      </c>
      <c r="I130" s="29"/>
      <c r="J130" s="29"/>
      <c r="K130" s="29"/>
      <c r="L130" s="29"/>
      <c r="M130" s="29">
        <f t="shared" si="12"/>
        <v>0</v>
      </c>
      <c r="N130" s="29">
        <f t="shared" si="13"/>
        <v>3600</v>
      </c>
    </row>
    <row r="131" spans="1:14" s="18" customFormat="1" ht="110.25" customHeight="1" x14ac:dyDescent="0.25">
      <c r="A131" s="145">
        <v>12</v>
      </c>
      <c r="B131" s="12" t="s">
        <v>391</v>
      </c>
      <c r="C131" s="22" t="s">
        <v>228</v>
      </c>
      <c r="D131" s="22" t="s">
        <v>392</v>
      </c>
      <c r="E131" s="29"/>
      <c r="F131" s="29"/>
      <c r="G131" s="29">
        <v>904</v>
      </c>
      <c r="H131" s="29">
        <f t="shared" si="11"/>
        <v>904</v>
      </c>
      <c r="I131" s="29"/>
      <c r="J131" s="29"/>
      <c r="K131" s="29"/>
      <c r="L131" s="29"/>
      <c r="M131" s="29">
        <f t="shared" si="12"/>
        <v>0</v>
      </c>
      <c r="N131" s="29">
        <f t="shared" si="13"/>
        <v>904</v>
      </c>
    </row>
    <row r="132" spans="1:14" s="18" customFormat="1" ht="85.5" customHeight="1" x14ac:dyDescent="0.25">
      <c r="A132" s="145">
        <v>12</v>
      </c>
      <c r="B132" s="22" t="s">
        <v>824</v>
      </c>
      <c r="C132" s="22" t="s">
        <v>228</v>
      </c>
      <c r="D132" s="22" t="s">
        <v>392</v>
      </c>
      <c r="E132" s="29">
        <v>5000</v>
      </c>
      <c r="F132" s="29"/>
      <c r="G132" s="29"/>
      <c r="H132" s="29">
        <f t="shared" si="11"/>
        <v>5000</v>
      </c>
      <c r="I132" s="29"/>
      <c r="J132" s="29"/>
      <c r="K132" s="29"/>
      <c r="L132" s="29"/>
      <c r="M132" s="29">
        <f t="shared" si="12"/>
        <v>0</v>
      </c>
      <c r="N132" s="29">
        <f t="shared" si="13"/>
        <v>5000</v>
      </c>
    </row>
    <row r="133" spans="1:14" s="18" customFormat="1" ht="68.25" customHeight="1" x14ac:dyDescent="0.25">
      <c r="A133" s="145">
        <v>12</v>
      </c>
      <c r="B133" s="145"/>
      <c r="C133" s="145"/>
      <c r="D133" s="22" t="s">
        <v>125</v>
      </c>
      <c r="E133" s="29">
        <f>SUM(E108:E132)</f>
        <v>17650</v>
      </c>
      <c r="F133" s="29">
        <f>SUM(F108:F132)</f>
        <v>24088</v>
      </c>
      <c r="G133" s="29">
        <f>SUM(G108:G131)</f>
        <v>11409</v>
      </c>
      <c r="H133" s="29"/>
      <c r="I133" s="29" t="s">
        <v>100</v>
      </c>
      <c r="J133" s="29">
        <f>J108+J132</f>
        <v>0</v>
      </c>
      <c r="K133" s="29">
        <f>K108+K132</f>
        <v>0</v>
      </c>
      <c r="L133" s="29">
        <f>L108+L132</f>
        <v>0</v>
      </c>
      <c r="M133" s="29"/>
      <c r="N133" s="29">
        <v>0</v>
      </c>
    </row>
    <row r="134" spans="1:14" ht="63" customHeight="1" x14ac:dyDescent="0.25">
      <c r="A134" s="145">
        <v>12</v>
      </c>
      <c r="B134" s="145"/>
      <c r="C134" s="145"/>
      <c r="D134" s="22" t="s">
        <v>101</v>
      </c>
      <c r="E134" s="31"/>
      <c r="F134" s="31"/>
      <c r="G134" s="31"/>
      <c r="H134" s="29">
        <f>SUM(H108:H133)</f>
        <v>53147</v>
      </c>
      <c r="I134" s="29" t="s">
        <v>150</v>
      </c>
      <c r="J134" s="31"/>
      <c r="K134" s="31"/>
      <c r="L134" s="31"/>
      <c r="M134" s="31">
        <f>M108+M132</f>
        <v>0</v>
      </c>
      <c r="N134" s="29">
        <f>SUM(N108:N133)</f>
        <v>53147</v>
      </c>
    </row>
    <row r="135" spans="1:14" ht="45" customHeight="1" x14ac:dyDescent="0.25">
      <c r="A135" s="63">
        <v>13</v>
      </c>
      <c r="B135" s="257" t="s">
        <v>24</v>
      </c>
      <c r="C135" s="257"/>
      <c r="D135" s="257"/>
      <c r="E135" s="257"/>
      <c r="F135" s="257"/>
      <c r="G135" s="257"/>
      <c r="H135" s="257"/>
      <c r="I135" s="257"/>
      <c r="J135" s="257"/>
      <c r="K135" s="257"/>
      <c r="L135" s="257"/>
      <c r="M135" s="257"/>
      <c r="N135" s="257"/>
    </row>
    <row r="136" spans="1:14" ht="62.25" customHeight="1" x14ac:dyDescent="0.25">
      <c r="A136" s="44">
        <v>13</v>
      </c>
      <c r="B136" s="12" t="s">
        <v>410</v>
      </c>
      <c r="C136" s="22" t="s">
        <v>228</v>
      </c>
      <c r="D136" s="22" t="s">
        <v>407</v>
      </c>
      <c r="E136" s="29">
        <v>5000</v>
      </c>
      <c r="F136" s="29"/>
      <c r="G136" s="29"/>
      <c r="H136" s="29">
        <f>E136+F136+G136</f>
        <v>5000</v>
      </c>
      <c r="I136" s="29"/>
      <c r="J136" s="29"/>
      <c r="K136" s="29"/>
      <c r="L136" s="29"/>
      <c r="M136" s="29">
        <f>J136+K136+L136</f>
        <v>0</v>
      </c>
      <c r="N136" s="29">
        <v>5000</v>
      </c>
    </row>
    <row r="137" spans="1:14" s="18" customFormat="1" ht="93" customHeight="1" x14ac:dyDescent="0.25">
      <c r="A137" s="44">
        <v>13</v>
      </c>
      <c r="B137" s="25" t="s">
        <v>413</v>
      </c>
      <c r="C137" s="22" t="s">
        <v>228</v>
      </c>
      <c r="D137" s="22" t="s">
        <v>407</v>
      </c>
      <c r="E137" s="29">
        <v>3693</v>
      </c>
      <c r="F137" s="101"/>
      <c r="G137" s="29"/>
      <c r="H137" s="29">
        <f>SUM(E137:G137)</f>
        <v>3693</v>
      </c>
      <c r="I137" s="29"/>
      <c r="J137" s="29"/>
      <c r="K137" s="29"/>
      <c r="L137" s="29"/>
      <c r="M137" s="29">
        <f t="shared" ref="M137:M141" si="14">J137+K137+L137</f>
        <v>0</v>
      </c>
      <c r="N137" s="29">
        <f>H137+M137</f>
        <v>3693</v>
      </c>
    </row>
    <row r="138" spans="1:14" ht="79.5" customHeight="1" x14ac:dyDescent="0.25">
      <c r="A138" s="44">
        <v>13</v>
      </c>
      <c r="B138" s="61" t="s">
        <v>717</v>
      </c>
      <c r="C138" s="22" t="s">
        <v>228</v>
      </c>
      <c r="D138" s="22" t="s">
        <v>407</v>
      </c>
      <c r="E138" s="29">
        <v>1553</v>
      </c>
      <c r="F138" s="29"/>
      <c r="G138" s="29"/>
      <c r="H138" s="29">
        <f>E138+F138+G138</f>
        <v>1553</v>
      </c>
      <c r="I138" s="29"/>
      <c r="J138" s="29"/>
      <c r="K138" s="29"/>
      <c r="L138" s="29"/>
      <c r="M138" s="29">
        <f t="shared" si="14"/>
        <v>0</v>
      </c>
      <c r="N138" s="29">
        <f>H138+M138</f>
        <v>1553</v>
      </c>
    </row>
    <row r="139" spans="1:14" s="18" customFormat="1" ht="82.5" customHeight="1" x14ac:dyDescent="0.25">
      <c r="A139" s="44">
        <v>13</v>
      </c>
      <c r="B139" s="37" t="s">
        <v>418</v>
      </c>
      <c r="C139" s="22" t="s">
        <v>228</v>
      </c>
      <c r="D139" s="22" t="s">
        <v>407</v>
      </c>
      <c r="E139" s="29"/>
      <c r="F139" s="29">
        <v>904</v>
      </c>
      <c r="G139" s="29"/>
      <c r="H139" s="29">
        <f t="shared" ref="H139:H141" si="15">E139+F139+G139</f>
        <v>904</v>
      </c>
      <c r="I139" s="29"/>
      <c r="J139" s="29"/>
      <c r="K139" s="29"/>
      <c r="L139" s="29"/>
      <c r="M139" s="29">
        <f t="shared" si="14"/>
        <v>0</v>
      </c>
      <c r="N139" s="29">
        <f t="shared" ref="N139:N141" si="16">H139+M139</f>
        <v>904</v>
      </c>
    </row>
    <row r="140" spans="1:14" s="18" customFormat="1" ht="92.25" customHeight="1" x14ac:dyDescent="0.25">
      <c r="A140" s="44">
        <v>13</v>
      </c>
      <c r="B140" s="17" t="s">
        <v>420</v>
      </c>
      <c r="C140" s="22" t="s">
        <v>228</v>
      </c>
      <c r="D140" s="22" t="s">
        <v>407</v>
      </c>
      <c r="E140" s="29"/>
      <c r="F140" s="29">
        <v>5000</v>
      </c>
      <c r="G140" s="29"/>
      <c r="H140" s="29">
        <f t="shared" si="15"/>
        <v>5000</v>
      </c>
      <c r="I140" s="29"/>
      <c r="J140" s="29"/>
      <c r="K140" s="29"/>
      <c r="L140" s="29"/>
      <c r="M140" s="29">
        <f t="shared" si="14"/>
        <v>0</v>
      </c>
      <c r="N140" s="29">
        <f t="shared" si="16"/>
        <v>5000</v>
      </c>
    </row>
    <row r="141" spans="1:14" s="18" customFormat="1" ht="87" customHeight="1" x14ac:dyDescent="0.25">
      <c r="A141" s="44">
        <v>13</v>
      </c>
      <c r="B141" s="17" t="s">
        <v>422</v>
      </c>
      <c r="C141" s="22" t="s">
        <v>228</v>
      </c>
      <c r="D141" s="22" t="s">
        <v>407</v>
      </c>
      <c r="E141" s="29"/>
      <c r="F141" s="29">
        <v>3600</v>
      </c>
      <c r="G141" s="29"/>
      <c r="H141" s="29">
        <f t="shared" si="15"/>
        <v>3600</v>
      </c>
      <c r="I141" s="29"/>
      <c r="J141" s="29"/>
      <c r="K141" s="29"/>
      <c r="L141" s="29"/>
      <c r="M141" s="29">
        <f t="shared" si="14"/>
        <v>0</v>
      </c>
      <c r="N141" s="29">
        <f t="shared" si="16"/>
        <v>3600</v>
      </c>
    </row>
    <row r="142" spans="1:14" ht="30" x14ac:dyDescent="0.25">
      <c r="A142" s="44">
        <v>13</v>
      </c>
      <c r="B142" s="44"/>
      <c r="C142" s="44"/>
      <c r="D142" s="22" t="s">
        <v>125</v>
      </c>
      <c r="E142" s="29">
        <f>SUM(E136:E141)</f>
        <v>10246</v>
      </c>
      <c r="F142" s="29">
        <f>SUM(F136:F141)</f>
        <v>9504</v>
      </c>
      <c r="G142" s="29">
        <f>SUM(G136:G141)</f>
        <v>0</v>
      </c>
      <c r="H142" s="29"/>
      <c r="I142" s="29" t="s">
        <v>100</v>
      </c>
      <c r="J142" s="29" t="e">
        <f>J136+#REF!</f>
        <v>#REF!</v>
      </c>
      <c r="K142" s="29" t="e">
        <f>K136+#REF!</f>
        <v>#REF!</v>
      </c>
      <c r="L142" s="29" t="e">
        <f>L136+#REF!</f>
        <v>#REF!</v>
      </c>
      <c r="M142" s="29"/>
      <c r="N142" s="29">
        <f>SUM(N136:N141)</f>
        <v>19750</v>
      </c>
    </row>
    <row r="143" spans="1:14" ht="30" x14ac:dyDescent="0.25">
      <c r="A143" s="44">
        <v>13</v>
      </c>
      <c r="B143" s="44"/>
      <c r="C143" s="44"/>
      <c r="D143" s="22" t="s">
        <v>101</v>
      </c>
      <c r="E143" s="31"/>
      <c r="F143" s="31"/>
      <c r="G143" s="31"/>
      <c r="H143" s="29">
        <f>SUM(H136:H142)</f>
        <v>19750</v>
      </c>
      <c r="I143" s="29" t="s">
        <v>302</v>
      </c>
      <c r="J143" s="31"/>
      <c r="K143" s="31"/>
      <c r="L143" s="31"/>
      <c r="M143" s="31" t="e">
        <f>M136+#REF!</f>
        <v>#REF!</v>
      </c>
      <c r="N143" s="31"/>
    </row>
    <row r="144" spans="1:14" ht="45" customHeight="1" x14ac:dyDescent="0.25">
      <c r="A144" s="63">
        <v>14</v>
      </c>
      <c r="B144" s="257" t="s">
        <v>25</v>
      </c>
      <c r="C144" s="257"/>
      <c r="D144" s="257"/>
      <c r="E144" s="257"/>
      <c r="F144" s="257"/>
      <c r="G144" s="257"/>
      <c r="H144" s="257"/>
      <c r="I144" s="257"/>
      <c r="J144" s="257"/>
      <c r="K144" s="257"/>
      <c r="L144" s="257"/>
      <c r="M144" s="257"/>
      <c r="N144" s="257"/>
    </row>
    <row r="145" spans="1:14" ht="60.75" customHeight="1" x14ac:dyDescent="0.25">
      <c r="A145" s="13">
        <v>14</v>
      </c>
      <c r="B145" s="229" t="s">
        <v>546</v>
      </c>
      <c r="C145" s="17" t="s">
        <v>447</v>
      </c>
      <c r="D145" s="17">
        <v>300000</v>
      </c>
      <c r="E145" s="17">
        <v>300000</v>
      </c>
      <c r="F145" s="17">
        <v>0</v>
      </c>
      <c r="G145" s="17">
        <v>0</v>
      </c>
      <c r="H145" s="27">
        <v>300000</v>
      </c>
      <c r="I145" s="13">
        <v>0</v>
      </c>
      <c r="J145" s="13">
        <v>0</v>
      </c>
      <c r="K145" s="13">
        <v>0</v>
      </c>
      <c r="L145" s="13">
        <v>0</v>
      </c>
      <c r="M145" s="27">
        <v>0</v>
      </c>
      <c r="N145" s="27">
        <v>300000</v>
      </c>
    </row>
    <row r="146" spans="1:14" ht="114.75" customHeight="1" x14ac:dyDescent="0.25">
      <c r="A146" s="13">
        <v>14</v>
      </c>
      <c r="B146" s="231" t="s">
        <v>513</v>
      </c>
      <c r="C146" s="17" t="s">
        <v>447</v>
      </c>
      <c r="D146" s="17">
        <v>800000</v>
      </c>
      <c r="E146" s="17">
        <v>800000</v>
      </c>
      <c r="F146" s="17">
        <v>0</v>
      </c>
      <c r="G146" s="17">
        <v>0</v>
      </c>
      <c r="H146" s="27">
        <v>800000</v>
      </c>
      <c r="I146" s="13">
        <v>0</v>
      </c>
      <c r="J146" s="13">
        <v>0</v>
      </c>
      <c r="K146" s="13">
        <v>0</v>
      </c>
      <c r="L146" s="13">
        <v>0</v>
      </c>
      <c r="M146" s="27">
        <v>0</v>
      </c>
      <c r="N146" s="27">
        <v>800000</v>
      </c>
    </row>
    <row r="147" spans="1:14" s="43" customFormat="1" ht="72.75" customHeight="1" x14ac:dyDescent="0.25">
      <c r="A147" s="13">
        <v>14</v>
      </c>
      <c r="B147" s="229" t="s">
        <v>514</v>
      </c>
      <c r="C147" s="17" t="s">
        <v>447</v>
      </c>
      <c r="D147" s="17">
        <v>800000</v>
      </c>
      <c r="E147" s="17">
        <v>800000</v>
      </c>
      <c r="F147" s="17">
        <v>0</v>
      </c>
      <c r="G147" s="17">
        <v>0</v>
      </c>
      <c r="H147" s="27">
        <v>800000</v>
      </c>
      <c r="I147" s="13">
        <v>0</v>
      </c>
      <c r="J147" s="13">
        <v>0</v>
      </c>
      <c r="K147" s="13">
        <v>0</v>
      </c>
      <c r="L147" s="13">
        <v>0</v>
      </c>
      <c r="M147" s="27">
        <v>0</v>
      </c>
      <c r="N147" s="27">
        <v>800000</v>
      </c>
    </row>
    <row r="148" spans="1:14" s="43" customFormat="1" ht="137.25" customHeight="1" x14ac:dyDescent="0.25">
      <c r="A148" s="13">
        <v>14</v>
      </c>
      <c r="B148" s="239" t="s">
        <v>515</v>
      </c>
      <c r="C148" s="17" t="s">
        <v>447</v>
      </c>
      <c r="D148" s="17">
        <v>800000</v>
      </c>
      <c r="E148" s="17">
        <v>800000</v>
      </c>
      <c r="F148" s="17">
        <v>0</v>
      </c>
      <c r="G148" s="17">
        <v>0</v>
      </c>
      <c r="H148" s="27">
        <v>800000</v>
      </c>
      <c r="I148" s="13">
        <v>0</v>
      </c>
      <c r="J148" s="13">
        <v>0</v>
      </c>
      <c r="K148" s="13">
        <v>0</v>
      </c>
      <c r="L148" s="13">
        <v>0</v>
      </c>
      <c r="M148" s="27">
        <v>0</v>
      </c>
      <c r="N148" s="27">
        <v>800000</v>
      </c>
    </row>
    <row r="149" spans="1:14" s="43" customFormat="1" ht="143.25" customHeight="1" x14ac:dyDescent="0.25">
      <c r="A149" s="13">
        <v>14</v>
      </c>
      <c r="B149" s="229" t="s">
        <v>522</v>
      </c>
      <c r="C149" s="17" t="s">
        <v>447</v>
      </c>
      <c r="D149" s="17">
        <v>800000</v>
      </c>
      <c r="E149" s="17">
        <v>800000</v>
      </c>
      <c r="F149" s="17">
        <v>0</v>
      </c>
      <c r="G149" s="17">
        <v>0</v>
      </c>
      <c r="H149" s="27">
        <v>800000</v>
      </c>
      <c r="I149" s="13">
        <v>0</v>
      </c>
      <c r="J149" s="13">
        <v>0</v>
      </c>
      <c r="K149" s="13">
        <v>0</v>
      </c>
      <c r="L149" s="13">
        <v>0</v>
      </c>
      <c r="M149" s="27">
        <v>0</v>
      </c>
      <c r="N149" s="27">
        <v>800000</v>
      </c>
    </row>
    <row r="150" spans="1:14" s="43" customFormat="1" ht="134.25" customHeight="1" x14ac:dyDescent="0.25">
      <c r="A150" s="13">
        <v>14</v>
      </c>
      <c r="B150" s="229" t="s">
        <v>684</v>
      </c>
      <c r="C150" s="17" t="s">
        <v>447</v>
      </c>
      <c r="D150" s="17">
        <v>800000</v>
      </c>
      <c r="E150" s="17">
        <v>800000</v>
      </c>
      <c r="F150" s="17">
        <v>0</v>
      </c>
      <c r="G150" s="17">
        <v>0</v>
      </c>
      <c r="H150" s="27">
        <v>800000</v>
      </c>
      <c r="I150" s="13">
        <v>0</v>
      </c>
      <c r="J150" s="13">
        <v>0</v>
      </c>
      <c r="K150" s="13">
        <v>0</v>
      </c>
      <c r="L150" s="13">
        <v>0</v>
      </c>
      <c r="M150" s="27">
        <v>0</v>
      </c>
      <c r="N150" s="27">
        <v>800000</v>
      </c>
    </row>
    <row r="151" spans="1:14" s="43" customFormat="1" ht="104.25" customHeight="1" x14ac:dyDescent="0.25">
      <c r="A151" s="13">
        <v>14</v>
      </c>
      <c r="B151" s="229" t="s">
        <v>519</v>
      </c>
      <c r="C151" s="17" t="s">
        <v>447</v>
      </c>
      <c r="D151" s="13">
        <v>800000</v>
      </c>
      <c r="E151" s="17">
        <v>0</v>
      </c>
      <c r="F151" s="13">
        <v>800000</v>
      </c>
      <c r="G151" s="17">
        <v>0</v>
      </c>
      <c r="H151" s="27">
        <v>800000</v>
      </c>
      <c r="I151" s="13">
        <v>0</v>
      </c>
      <c r="J151" s="13">
        <v>0</v>
      </c>
      <c r="K151" s="13">
        <v>0</v>
      </c>
      <c r="L151" s="13">
        <v>0</v>
      </c>
      <c r="M151" s="27">
        <v>0</v>
      </c>
      <c r="N151" s="27">
        <v>800000</v>
      </c>
    </row>
    <row r="152" spans="1:14" s="43" customFormat="1" ht="108.75" customHeight="1" x14ac:dyDescent="0.25">
      <c r="A152" s="13">
        <v>14</v>
      </c>
      <c r="B152" s="229" t="s">
        <v>520</v>
      </c>
      <c r="C152" s="17" t="s">
        <v>447</v>
      </c>
      <c r="D152" s="13">
        <v>800000</v>
      </c>
      <c r="E152" s="17">
        <v>0</v>
      </c>
      <c r="F152" s="13">
        <v>800000</v>
      </c>
      <c r="G152" s="17">
        <v>0</v>
      </c>
      <c r="H152" s="27">
        <v>800000</v>
      </c>
      <c r="I152" s="13">
        <v>0</v>
      </c>
      <c r="J152" s="13">
        <v>0</v>
      </c>
      <c r="K152" s="13">
        <v>0</v>
      </c>
      <c r="L152" s="13">
        <v>0</v>
      </c>
      <c r="M152" s="27">
        <v>0</v>
      </c>
      <c r="N152" s="27">
        <v>800000</v>
      </c>
    </row>
    <row r="153" spans="1:14" s="43" customFormat="1" ht="125.25" customHeight="1" x14ac:dyDescent="0.25">
      <c r="A153" s="13">
        <v>14</v>
      </c>
      <c r="B153" s="229" t="s">
        <v>686</v>
      </c>
      <c r="C153" s="17" t="s">
        <v>447</v>
      </c>
      <c r="D153" s="13">
        <v>800000</v>
      </c>
      <c r="E153" s="17">
        <v>0</v>
      </c>
      <c r="F153" s="13">
        <v>800000</v>
      </c>
      <c r="G153" s="17">
        <v>0</v>
      </c>
      <c r="H153" s="27">
        <v>800000</v>
      </c>
      <c r="I153" s="13">
        <v>0</v>
      </c>
      <c r="J153" s="13">
        <v>0</v>
      </c>
      <c r="K153" s="13">
        <v>0</v>
      </c>
      <c r="L153" s="13">
        <v>0</v>
      </c>
      <c r="M153" s="27">
        <v>0</v>
      </c>
      <c r="N153" s="27">
        <v>800000</v>
      </c>
    </row>
    <row r="154" spans="1:14" s="43" customFormat="1" ht="126.75" customHeight="1" x14ac:dyDescent="0.25">
      <c r="A154" s="13">
        <v>14</v>
      </c>
      <c r="B154" s="229" t="s">
        <v>687</v>
      </c>
      <c r="C154" s="17" t="s">
        <v>447</v>
      </c>
      <c r="D154" s="13">
        <v>800000</v>
      </c>
      <c r="E154" s="17">
        <v>0</v>
      </c>
      <c r="F154" s="13">
        <v>800000</v>
      </c>
      <c r="G154" s="17">
        <v>0</v>
      </c>
      <c r="H154" s="27">
        <v>800000</v>
      </c>
      <c r="I154" s="13">
        <v>0</v>
      </c>
      <c r="J154" s="13">
        <v>0</v>
      </c>
      <c r="K154" s="13">
        <v>0</v>
      </c>
      <c r="L154" s="13">
        <v>0</v>
      </c>
      <c r="M154" s="27">
        <v>0</v>
      </c>
      <c r="N154" s="27">
        <v>800000</v>
      </c>
    </row>
    <row r="155" spans="1:14" s="43" customFormat="1" ht="105" x14ac:dyDescent="0.25">
      <c r="A155" s="13">
        <v>14</v>
      </c>
      <c r="B155" s="229" t="s">
        <v>689</v>
      </c>
      <c r="C155" s="17" t="s">
        <v>447</v>
      </c>
      <c r="D155" s="13">
        <v>800000</v>
      </c>
      <c r="E155" s="17">
        <v>0</v>
      </c>
      <c r="F155" s="13">
        <v>800000</v>
      </c>
      <c r="G155" s="17">
        <v>0</v>
      </c>
      <c r="H155" s="27">
        <v>800000</v>
      </c>
      <c r="I155" s="13">
        <v>0</v>
      </c>
      <c r="J155" s="13">
        <v>0</v>
      </c>
      <c r="K155" s="13">
        <v>0</v>
      </c>
      <c r="L155" s="13">
        <v>0</v>
      </c>
      <c r="M155" s="27">
        <v>0</v>
      </c>
      <c r="N155" s="27">
        <v>800000</v>
      </c>
    </row>
    <row r="156" spans="1:14" s="43" customFormat="1" ht="137.25" customHeight="1" x14ac:dyDescent="0.25">
      <c r="A156" s="13">
        <v>14</v>
      </c>
      <c r="B156" s="229" t="s">
        <v>684</v>
      </c>
      <c r="C156" s="17" t="s">
        <v>447</v>
      </c>
      <c r="D156" s="17">
        <v>800000</v>
      </c>
      <c r="E156" s="17">
        <v>0</v>
      </c>
      <c r="F156" s="17">
        <v>0</v>
      </c>
      <c r="G156" s="17">
        <v>800000</v>
      </c>
      <c r="H156" s="17">
        <v>800000</v>
      </c>
      <c r="I156" s="13">
        <v>0</v>
      </c>
      <c r="J156" s="13">
        <v>0</v>
      </c>
      <c r="K156" s="13">
        <v>0</v>
      </c>
      <c r="L156" s="13">
        <v>0</v>
      </c>
      <c r="M156" s="27">
        <v>0</v>
      </c>
      <c r="N156" s="27">
        <v>800000</v>
      </c>
    </row>
    <row r="157" spans="1:14" s="43" customFormat="1" ht="115.5" customHeight="1" x14ac:dyDescent="0.25">
      <c r="A157" s="13">
        <v>14</v>
      </c>
      <c r="B157" s="229" t="s">
        <v>691</v>
      </c>
      <c r="C157" s="17" t="s">
        <v>447</v>
      </c>
      <c r="D157" s="17">
        <v>800000</v>
      </c>
      <c r="E157" s="17">
        <v>0</v>
      </c>
      <c r="F157" s="17">
        <v>0</v>
      </c>
      <c r="G157" s="17">
        <v>800000</v>
      </c>
      <c r="H157" s="17">
        <v>800000</v>
      </c>
      <c r="I157" s="17">
        <v>0</v>
      </c>
      <c r="J157" s="17">
        <v>0</v>
      </c>
      <c r="K157" s="17">
        <v>0</v>
      </c>
      <c r="L157" s="17">
        <v>0</v>
      </c>
      <c r="M157" s="17">
        <v>0</v>
      </c>
      <c r="N157" s="27">
        <v>800000</v>
      </c>
    </row>
    <row r="158" spans="1:14" s="43" customFormat="1" ht="135" x14ac:dyDescent="0.25">
      <c r="A158" s="13">
        <v>14</v>
      </c>
      <c r="B158" s="229" t="s">
        <v>693</v>
      </c>
      <c r="C158" s="17" t="s">
        <v>447</v>
      </c>
      <c r="D158" s="17">
        <v>800000</v>
      </c>
      <c r="E158" s="17">
        <v>0</v>
      </c>
      <c r="F158" s="17">
        <v>0</v>
      </c>
      <c r="G158" s="17">
        <v>800000</v>
      </c>
      <c r="H158" s="17">
        <v>800000</v>
      </c>
      <c r="I158" s="17">
        <v>0</v>
      </c>
      <c r="J158" s="17">
        <v>0</v>
      </c>
      <c r="K158" s="17">
        <v>0</v>
      </c>
      <c r="L158" s="17">
        <v>0</v>
      </c>
      <c r="M158" s="17">
        <v>0</v>
      </c>
      <c r="N158" s="27">
        <v>800000</v>
      </c>
    </row>
    <row r="159" spans="1:14" s="43" customFormat="1" ht="185.25" customHeight="1" x14ac:dyDescent="0.25">
      <c r="A159" s="13">
        <v>14</v>
      </c>
      <c r="B159" s="229" t="s">
        <v>695</v>
      </c>
      <c r="C159" s="17" t="s">
        <v>447</v>
      </c>
      <c r="D159" s="17">
        <v>800000</v>
      </c>
      <c r="E159" s="17">
        <v>0</v>
      </c>
      <c r="F159" s="17">
        <v>0</v>
      </c>
      <c r="G159" s="17">
        <v>800000</v>
      </c>
      <c r="H159" s="17">
        <v>800000</v>
      </c>
      <c r="I159" s="17">
        <v>0</v>
      </c>
      <c r="J159" s="17">
        <v>0</v>
      </c>
      <c r="K159" s="17">
        <v>0</v>
      </c>
      <c r="L159" s="17">
        <v>0</v>
      </c>
      <c r="M159" s="17">
        <v>0</v>
      </c>
      <c r="N159" s="27">
        <v>800000</v>
      </c>
    </row>
    <row r="160" spans="1:14" s="43" customFormat="1" ht="117.75" customHeight="1" x14ac:dyDescent="0.25">
      <c r="A160" s="13">
        <v>14</v>
      </c>
      <c r="B160" s="229" t="s">
        <v>697</v>
      </c>
      <c r="C160" s="17" t="s">
        <v>447</v>
      </c>
      <c r="D160" s="17">
        <v>800000</v>
      </c>
      <c r="E160" s="17">
        <v>0</v>
      </c>
      <c r="F160" s="17">
        <v>0</v>
      </c>
      <c r="G160" s="17">
        <v>800000</v>
      </c>
      <c r="H160" s="17">
        <v>800000</v>
      </c>
      <c r="I160" s="17">
        <v>0</v>
      </c>
      <c r="J160" s="17">
        <v>0</v>
      </c>
      <c r="K160" s="17">
        <v>0</v>
      </c>
      <c r="L160" s="17">
        <v>0</v>
      </c>
      <c r="M160" s="17">
        <v>0</v>
      </c>
      <c r="N160" s="27">
        <v>800000</v>
      </c>
    </row>
    <row r="161" spans="1:14" s="43" customFormat="1" ht="75" x14ac:dyDescent="0.25">
      <c r="A161" s="6">
        <v>14</v>
      </c>
      <c r="B161" s="230" t="s">
        <v>714</v>
      </c>
      <c r="C161" s="6" t="s">
        <v>447</v>
      </c>
      <c r="D161" s="17">
        <v>750000</v>
      </c>
      <c r="E161" s="17">
        <v>0</v>
      </c>
      <c r="F161" s="17">
        <v>750000</v>
      </c>
      <c r="G161" s="17">
        <v>0</v>
      </c>
      <c r="H161" s="27">
        <v>750000</v>
      </c>
      <c r="I161" s="17">
        <v>0</v>
      </c>
      <c r="J161" s="17">
        <v>0</v>
      </c>
      <c r="K161" s="17">
        <v>0</v>
      </c>
      <c r="L161" s="17">
        <v>0</v>
      </c>
      <c r="M161" s="27">
        <v>0</v>
      </c>
      <c r="N161" s="27">
        <v>750000</v>
      </c>
    </row>
    <row r="162" spans="1:14" s="43" customFormat="1" ht="108" customHeight="1" x14ac:dyDescent="0.25">
      <c r="A162" s="6">
        <v>14</v>
      </c>
      <c r="B162" s="230" t="s">
        <v>889</v>
      </c>
      <c r="C162" s="17" t="s">
        <v>447</v>
      </c>
      <c r="D162" s="17">
        <v>800000</v>
      </c>
      <c r="E162" s="17">
        <v>0</v>
      </c>
      <c r="F162" s="17">
        <v>800000</v>
      </c>
      <c r="G162" s="17">
        <v>0</v>
      </c>
      <c r="H162" s="27">
        <v>800000</v>
      </c>
      <c r="I162" s="13">
        <v>0</v>
      </c>
      <c r="J162" s="13">
        <v>0</v>
      </c>
      <c r="K162" s="13">
        <v>0</v>
      </c>
      <c r="L162" s="13">
        <v>0</v>
      </c>
      <c r="M162" s="27">
        <v>0</v>
      </c>
      <c r="N162" s="27">
        <v>800000</v>
      </c>
    </row>
    <row r="163" spans="1:14" s="43" customFormat="1" ht="78" customHeight="1" x14ac:dyDescent="0.25">
      <c r="A163" s="6">
        <v>14</v>
      </c>
      <c r="B163" s="230" t="s">
        <v>702</v>
      </c>
      <c r="C163" s="6" t="s">
        <v>447</v>
      </c>
      <c r="D163" s="17">
        <v>800000</v>
      </c>
      <c r="E163" s="17">
        <v>0</v>
      </c>
      <c r="F163" s="17">
        <v>800000</v>
      </c>
      <c r="G163" s="17">
        <v>0</v>
      </c>
      <c r="H163" s="27">
        <v>800000</v>
      </c>
      <c r="I163" s="13">
        <v>0</v>
      </c>
      <c r="J163" s="13">
        <v>0</v>
      </c>
      <c r="K163" s="13">
        <v>0</v>
      </c>
      <c r="L163" s="13">
        <v>0</v>
      </c>
      <c r="M163" s="27">
        <v>0</v>
      </c>
      <c r="N163" s="27">
        <v>800000</v>
      </c>
    </row>
    <row r="164" spans="1:14" s="43" customFormat="1" ht="60" x14ac:dyDescent="0.25">
      <c r="A164" s="6">
        <v>14</v>
      </c>
      <c r="B164" s="240" t="s">
        <v>715</v>
      </c>
      <c r="C164" s="6" t="s">
        <v>447</v>
      </c>
      <c r="D164" s="17">
        <v>750000</v>
      </c>
      <c r="E164" s="17">
        <v>0</v>
      </c>
      <c r="F164" s="17">
        <v>750000</v>
      </c>
      <c r="G164" s="17">
        <v>0</v>
      </c>
      <c r="H164" s="27">
        <v>750000</v>
      </c>
      <c r="I164" s="17">
        <v>0</v>
      </c>
      <c r="J164" s="17">
        <v>0</v>
      </c>
      <c r="K164" s="17">
        <v>0</v>
      </c>
      <c r="L164" s="17">
        <v>0</v>
      </c>
      <c r="M164" s="27">
        <v>0</v>
      </c>
      <c r="N164" s="27">
        <v>750000</v>
      </c>
    </row>
    <row r="165" spans="1:14" s="43" customFormat="1" ht="63.75" customHeight="1" x14ac:dyDescent="0.25">
      <c r="A165" s="6">
        <v>14</v>
      </c>
      <c r="B165" s="241" t="s">
        <v>716</v>
      </c>
      <c r="C165" s="6" t="s">
        <v>447</v>
      </c>
      <c r="D165" s="17">
        <v>800000</v>
      </c>
      <c r="E165" s="17">
        <v>0</v>
      </c>
      <c r="F165" s="17">
        <v>800000</v>
      </c>
      <c r="G165" s="17">
        <v>0</v>
      </c>
      <c r="H165" s="27">
        <v>800000</v>
      </c>
      <c r="I165" s="13">
        <v>0</v>
      </c>
      <c r="J165" s="13">
        <v>0</v>
      </c>
      <c r="K165" s="13">
        <v>0</v>
      </c>
      <c r="L165" s="13">
        <v>0</v>
      </c>
      <c r="M165" s="27">
        <v>0</v>
      </c>
      <c r="N165" s="27">
        <v>800000</v>
      </c>
    </row>
    <row r="166" spans="1:14" s="43" customFormat="1" ht="72.75" customHeight="1" x14ac:dyDescent="0.25">
      <c r="A166" s="6">
        <v>14</v>
      </c>
      <c r="B166" s="242" t="s">
        <v>708</v>
      </c>
      <c r="C166" s="6" t="s">
        <v>447</v>
      </c>
      <c r="D166" s="17">
        <v>800000</v>
      </c>
      <c r="E166" s="17">
        <v>0</v>
      </c>
      <c r="F166" s="17">
        <v>800000</v>
      </c>
      <c r="G166" s="17">
        <v>0</v>
      </c>
      <c r="H166" s="27">
        <v>800000</v>
      </c>
      <c r="I166" s="13">
        <v>0</v>
      </c>
      <c r="J166" s="13">
        <v>0</v>
      </c>
      <c r="K166" s="13">
        <v>0</v>
      </c>
      <c r="L166" s="13">
        <v>0</v>
      </c>
      <c r="M166" s="27">
        <v>0</v>
      </c>
      <c r="N166" s="27">
        <v>800000</v>
      </c>
    </row>
    <row r="167" spans="1:14" s="43" customFormat="1" ht="97.5" customHeight="1" x14ac:dyDescent="0.25">
      <c r="A167" s="73">
        <v>14</v>
      </c>
      <c r="B167" s="243" t="s">
        <v>710</v>
      </c>
      <c r="C167" s="6" t="s">
        <v>447</v>
      </c>
      <c r="D167" s="17">
        <v>800000</v>
      </c>
      <c r="E167" s="17">
        <v>0</v>
      </c>
      <c r="F167" s="17">
        <v>800000</v>
      </c>
      <c r="G167" s="17">
        <v>0</v>
      </c>
      <c r="H167" s="27">
        <v>800000</v>
      </c>
      <c r="I167" s="13">
        <v>0</v>
      </c>
      <c r="J167" s="13">
        <v>0</v>
      </c>
      <c r="K167" s="13">
        <v>0</v>
      </c>
      <c r="L167" s="13">
        <v>0</v>
      </c>
      <c r="M167" s="27">
        <v>0</v>
      </c>
      <c r="N167" s="27">
        <v>800000</v>
      </c>
    </row>
    <row r="168" spans="1:14" s="43" customFormat="1" ht="98.25" customHeight="1" x14ac:dyDescent="0.25">
      <c r="A168" s="13">
        <v>14</v>
      </c>
      <c r="B168" s="244" t="s">
        <v>525</v>
      </c>
      <c r="C168" s="17" t="s">
        <v>447</v>
      </c>
      <c r="D168" s="17">
        <v>750000</v>
      </c>
      <c r="E168" s="17">
        <v>0</v>
      </c>
      <c r="F168" s="17">
        <v>750000</v>
      </c>
      <c r="G168" s="17">
        <v>0</v>
      </c>
      <c r="H168" s="27">
        <v>750000</v>
      </c>
      <c r="I168" s="17">
        <v>0</v>
      </c>
      <c r="J168" s="17">
        <v>0</v>
      </c>
      <c r="K168" s="17">
        <v>0</v>
      </c>
      <c r="L168" s="17">
        <v>0</v>
      </c>
      <c r="M168" s="27">
        <v>0</v>
      </c>
      <c r="N168" s="27">
        <v>750000</v>
      </c>
    </row>
    <row r="169" spans="1:14" s="43" customFormat="1" ht="111.75" customHeight="1" x14ac:dyDescent="0.25">
      <c r="A169" s="13">
        <v>14</v>
      </c>
      <c r="B169" s="245" t="s">
        <v>547</v>
      </c>
      <c r="C169" s="17" t="s">
        <v>447</v>
      </c>
      <c r="D169" s="17">
        <v>800000</v>
      </c>
      <c r="E169" s="17">
        <v>800000</v>
      </c>
      <c r="F169" s="17">
        <v>0</v>
      </c>
      <c r="G169" s="17">
        <v>0</v>
      </c>
      <c r="H169" s="27">
        <v>800000</v>
      </c>
      <c r="I169" s="13">
        <v>0</v>
      </c>
      <c r="J169" s="13">
        <v>0</v>
      </c>
      <c r="K169" s="13">
        <v>0</v>
      </c>
      <c r="L169" s="13">
        <v>0</v>
      </c>
      <c r="M169" s="27">
        <v>0</v>
      </c>
      <c r="N169" s="27">
        <v>800000</v>
      </c>
    </row>
    <row r="170" spans="1:14" s="43" customFormat="1" ht="77.25" customHeight="1" x14ac:dyDescent="0.25">
      <c r="A170" s="13">
        <v>14</v>
      </c>
      <c r="B170" s="229" t="s">
        <v>548</v>
      </c>
      <c r="C170" s="17" t="s">
        <v>447</v>
      </c>
      <c r="D170" s="17">
        <v>800000</v>
      </c>
      <c r="E170" s="17">
        <v>800000</v>
      </c>
      <c r="F170" s="17">
        <v>0</v>
      </c>
      <c r="G170" s="17">
        <v>0</v>
      </c>
      <c r="H170" s="27">
        <v>800000</v>
      </c>
      <c r="I170" s="13">
        <v>0</v>
      </c>
      <c r="J170" s="13">
        <v>0</v>
      </c>
      <c r="K170" s="13">
        <v>0</v>
      </c>
      <c r="L170" s="13">
        <v>0</v>
      </c>
      <c r="M170" s="27">
        <v>0</v>
      </c>
      <c r="N170" s="27">
        <v>800000</v>
      </c>
    </row>
    <row r="171" spans="1:14" s="43" customFormat="1" ht="68.25" customHeight="1" x14ac:dyDescent="0.25">
      <c r="A171" s="13">
        <v>14</v>
      </c>
      <c r="B171" s="229" t="s">
        <v>549</v>
      </c>
      <c r="C171" s="17" t="s">
        <v>447</v>
      </c>
      <c r="D171" s="17">
        <v>800000</v>
      </c>
      <c r="E171" s="17">
        <v>800000</v>
      </c>
      <c r="F171" s="17">
        <v>0</v>
      </c>
      <c r="G171" s="17">
        <v>0</v>
      </c>
      <c r="H171" s="27">
        <v>800000</v>
      </c>
      <c r="I171" s="13">
        <v>0</v>
      </c>
      <c r="J171" s="13">
        <v>0</v>
      </c>
      <c r="K171" s="13">
        <v>0</v>
      </c>
      <c r="L171" s="13">
        <v>0</v>
      </c>
      <c r="M171" s="27">
        <v>0</v>
      </c>
      <c r="N171" s="27">
        <v>800000</v>
      </c>
    </row>
    <row r="172" spans="1:14" s="43" customFormat="1" ht="64.5" customHeight="1" x14ac:dyDescent="0.25">
      <c r="A172" s="13">
        <v>14</v>
      </c>
      <c r="B172" s="232" t="s">
        <v>550</v>
      </c>
      <c r="C172" s="17" t="s">
        <v>447</v>
      </c>
      <c r="D172" s="17">
        <v>800000</v>
      </c>
      <c r="E172" s="17">
        <v>800000</v>
      </c>
      <c r="F172" s="17">
        <v>0</v>
      </c>
      <c r="G172" s="17">
        <v>0</v>
      </c>
      <c r="H172" s="27">
        <v>800000</v>
      </c>
      <c r="I172" s="13">
        <v>0</v>
      </c>
      <c r="J172" s="13">
        <v>0</v>
      </c>
      <c r="K172" s="13">
        <v>0</v>
      </c>
      <c r="L172" s="13">
        <v>0</v>
      </c>
      <c r="M172" s="27">
        <v>0</v>
      </c>
      <c r="N172" s="27">
        <v>800000</v>
      </c>
    </row>
    <row r="173" spans="1:14" s="43" customFormat="1" ht="140.25" customHeight="1" x14ac:dyDescent="0.25">
      <c r="A173" s="13">
        <v>14</v>
      </c>
      <c r="B173" s="232" t="s">
        <v>551</v>
      </c>
      <c r="C173" s="17" t="s">
        <v>447</v>
      </c>
      <c r="D173" s="17">
        <v>950000</v>
      </c>
      <c r="E173" s="17">
        <v>950000</v>
      </c>
      <c r="F173" s="17">
        <v>0</v>
      </c>
      <c r="G173" s="17">
        <v>0</v>
      </c>
      <c r="H173" s="27">
        <v>950000</v>
      </c>
      <c r="I173" s="13">
        <v>0</v>
      </c>
      <c r="J173" s="13">
        <v>0</v>
      </c>
      <c r="K173" s="13">
        <v>0</v>
      </c>
      <c r="L173" s="13">
        <v>0</v>
      </c>
      <c r="M173" s="27">
        <v>0</v>
      </c>
      <c r="N173" s="27">
        <v>950000</v>
      </c>
    </row>
    <row r="174" spans="1:14" s="43" customFormat="1" ht="72.75" customHeight="1" x14ac:dyDescent="0.25">
      <c r="A174" s="13">
        <v>14</v>
      </c>
      <c r="B174" s="232" t="s">
        <v>552</v>
      </c>
      <c r="C174" s="17" t="s">
        <v>447</v>
      </c>
      <c r="D174" s="17">
        <v>800000</v>
      </c>
      <c r="E174" s="17">
        <v>0</v>
      </c>
      <c r="F174" s="17">
        <v>800000</v>
      </c>
      <c r="G174" s="17">
        <v>0</v>
      </c>
      <c r="H174" s="27">
        <v>800000</v>
      </c>
      <c r="I174" s="13">
        <v>0</v>
      </c>
      <c r="J174" s="13">
        <v>0</v>
      </c>
      <c r="K174" s="13">
        <v>0</v>
      </c>
      <c r="L174" s="13">
        <v>0</v>
      </c>
      <c r="M174" s="27">
        <v>0</v>
      </c>
      <c r="N174" s="27">
        <v>800000</v>
      </c>
    </row>
    <row r="175" spans="1:14" s="43" customFormat="1" ht="121.5" customHeight="1" x14ac:dyDescent="0.25">
      <c r="A175" s="13">
        <v>14</v>
      </c>
      <c r="B175" s="232" t="s">
        <v>553</v>
      </c>
      <c r="C175" s="17" t="s">
        <v>447</v>
      </c>
      <c r="D175" s="17">
        <v>800000</v>
      </c>
      <c r="E175" s="17">
        <v>0</v>
      </c>
      <c r="F175" s="17">
        <v>800000</v>
      </c>
      <c r="G175" s="17">
        <v>0</v>
      </c>
      <c r="H175" s="27">
        <v>800000</v>
      </c>
      <c r="I175" s="13">
        <v>0</v>
      </c>
      <c r="J175" s="13">
        <v>0</v>
      </c>
      <c r="K175" s="13">
        <v>0</v>
      </c>
      <c r="L175" s="13">
        <v>0</v>
      </c>
      <c r="M175" s="27">
        <v>0</v>
      </c>
      <c r="N175" s="27">
        <v>800000</v>
      </c>
    </row>
    <row r="176" spans="1:14" s="43" customFormat="1" ht="127.5" customHeight="1" x14ac:dyDescent="0.25">
      <c r="A176" s="13">
        <v>14</v>
      </c>
      <c r="B176" s="232" t="s">
        <v>554</v>
      </c>
      <c r="C176" s="17" t="s">
        <v>447</v>
      </c>
      <c r="D176" s="17">
        <v>800000</v>
      </c>
      <c r="E176" s="17">
        <v>0</v>
      </c>
      <c r="F176" s="17">
        <v>800000</v>
      </c>
      <c r="G176" s="17">
        <v>0</v>
      </c>
      <c r="H176" s="27">
        <v>800000</v>
      </c>
      <c r="I176" s="13">
        <v>0</v>
      </c>
      <c r="J176" s="13">
        <v>0</v>
      </c>
      <c r="K176" s="13">
        <v>0</v>
      </c>
      <c r="L176" s="13">
        <v>0</v>
      </c>
      <c r="M176" s="27">
        <v>0</v>
      </c>
      <c r="N176" s="27">
        <v>800000</v>
      </c>
    </row>
    <row r="177" spans="1:14" s="43" customFormat="1" ht="53.25" customHeight="1" x14ac:dyDescent="0.25">
      <c r="A177" s="13">
        <v>14</v>
      </c>
      <c r="B177" s="232" t="s">
        <v>555</v>
      </c>
      <c r="C177" s="13" t="s">
        <v>447</v>
      </c>
      <c r="D177" s="17">
        <v>800000</v>
      </c>
      <c r="E177" s="17">
        <v>0</v>
      </c>
      <c r="F177" s="17">
        <v>0</v>
      </c>
      <c r="G177" s="17">
        <v>800000</v>
      </c>
      <c r="H177" s="27">
        <v>800000</v>
      </c>
      <c r="I177" s="13">
        <v>0</v>
      </c>
      <c r="J177" s="13">
        <v>0</v>
      </c>
      <c r="K177" s="13">
        <v>0</v>
      </c>
      <c r="L177" s="13">
        <v>800000</v>
      </c>
      <c r="M177" s="27">
        <v>0</v>
      </c>
      <c r="N177" s="27">
        <v>800000</v>
      </c>
    </row>
    <row r="178" spans="1:14" s="43" customFormat="1" ht="45.75" customHeight="1" x14ac:dyDescent="0.25">
      <c r="A178" s="13">
        <v>14</v>
      </c>
      <c r="B178" s="246" t="s">
        <v>544</v>
      </c>
      <c r="C178" s="13" t="s">
        <v>447</v>
      </c>
      <c r="D178" s="17">
        <v>19000000</v>
      </c>
      <c r="E178" s="17">
        <v>19000000</v>
      </c>
      <c r="F178" s="17">
        <v>0</v>
      </c>
      <c r="G178" s="17">
        <v>0</v>
      </c>
      <c r="H178" s="27">
        <f>SUM(E178:G178)</f>
        <v>19000000</v>
      </c>
      <c r="I178" s="13">
        <v>0</v>
      </c>
      <c r="J178" s="13">
        <v>0</v>
      </c>
      <c r="K178" s="13">
        <v>0</v>
      </c>
      <c r="L178" s="13">
        <v>0</v>
      </c>
      <c r="M178" s="27">
        <v>0</v>
      </c>
      <c r="N178" s="27">
        <f>SUM(H178+M178)</f>
        <v>19000000</v>
      </c>
    </row>
    <row r="179" spans="1:14" s="43" customFormat="1" ht="45.75" customHeight="1" x14ac:dyDescent="0.25">
      <c r="A179" s="13">
        <v>14</v>
      </c>
      <c r="B179" s="246" t="s">
        <v>712</v>
      </c>
      <c r="C179" s="13" t="s">
        <v>447</v>
      </c>
      <c r="D179" s="17">
        <v>18000000</v>
      </c>
      <c r="E179" s="17">
        <v>18000000</v>
      </c>
      <c r="F179" s="17">
        <v>0</v>
      </c>
      <c r="G179" s="17">
        <v>0</v>
      </c>
      <c r="H179" s="27">
        <f t="shared" ref="H179:H180" si="17">SUM(E179:G179)</f>
        <v>18000000</v>
      </c>
      <c r="I179" s="13">
        <v>0</v>
      </c>
      <c r="J179" s="13">
        <v>0</v>
      </c>
      <c r="K179" s="13">
        <v>0</v>
      </c>
      <c r="L179" s="247"/>
      <c r="M179" s="247"/>
      <c r="N179" s="27">
        <f t="shared" ref="N179:N180" si="18">SUM(H179+M179)</f>
        <v>18000000</v>
      </c>
    </row>
    <row r="180" spans="1:14" s="43" customFormat="1" ht="60" x14ac:dyDescent="0.25">
      <c r="A180" s="13">
        <v>14</v>
      </c>
      <c r="B180" s="246" t="s">
        <v>713</v>
      </c>
      <c r="C180" s="13" t="s">
        <v>447</v>
      </c>
      <c r="D180" s="17">
        <v>24000000</v>
      </c>
      <c r="E180" s="17">
        <v>24000000</v>
      </c>
      <c r="F180" s="17">
        <v>0</v>
      </c>
      <c r="G180" s="17">
        <v>0</v>
      </c>
      <c r="H180" s="27">
        <f t="shared" si="17"/>
        <v>24000000</v>
      </c>
      <c r="I180" s="13">
        <v>0</v>
      </c>
      <c r="J180" s="13">
        <v>0</v>
      </c>
      <c r="K180" s="13">
        <v>0</v>
      </c>
      <c r="L180" s="13">
        <v>0</v>
      </c>
      <c r="M180" s="13">
        <v>0</v>
      </c>
      <c r="N180" s="27">
        <f t="shared" si="18"/>
        <v>24000000</v>
      </c>
    </row>
    <row r="181" spans="1:14" ht="45" customHeight="1" x14ac:dyDescent="0.25">
      <c r="A181" s="63">
        <v>15</v>
      </c>
      <c r="B181" s="257" t="s">
        <v>26</v>
      </c>
      <c r="C181" s="257"/>
      <c r="D181" s="257"/>
      <c r="E181" s="257"/>
      <c r="F181" s="257"/>
      <c r="G181" s="257"/>
      <c r="H181" s="257"/>
      <c r="I181" s="257"/>
      <c r="J181" s="257"/>
      <c r="K181" s="257"/>
      <c r="L181" s="257"/>
      <c r="M181" s="257"/>
      <c r="N181" s="257"/>
    </row>
    <row r="182" spans="1:14" ht="190.5" customHeight="1" x14ac:dyDescent="0.25">
      <c r="A182" s="249">
        <v>15</v>
      </c>
      <c r="B182" s="250" t="s">
        <v>914</v>
      </c>
      <c r="C182" s="250" t="s">
        <v>447</v>
      </c>
      <c r="D182" s="251">
        <v>0</v>
      </c>
      <c r="E182" s="133">
        <v>313000</v>
      </c>
      <c r="F182" s="133">
        <v>313000</v>
      </c>
      <c r="G182" s="133"/>
      <c r="H182" s="251">
        <f>E182+F182+G182</f>
        <v>626000</v>
      </c>
      <c r="I182" s="251"/>
      <c r="J182" s="251"/>
      <c r="K182" s="251"/>
      <c r="L182" s="251"/>
      <c r="M182" s="251"/>
      <c r="N182" s="133">
        <f>H182+M182</f>
        <v>626000</v>
      </c>
    </row>
    <row r="183" spans="1:14" ht="148.5" customHeight="1" x14ac:dyDescent="0.25">
      <c r="A183" s="249">
        <v>15</v>
      </c>
      <c r="B183" s="250" t="s">
        <v>915</v>
      </c>
      <c r="C183" s="250" t="s">
        <v>447</v>
      </c>
      <c r="D183" s="251">
        <v>0</v>
      </c>
      <c r="E183" s="133">
        <v>313000</v>
      </c>
      <c r="F183" s="133">
        <v>313000</v>
      </c>
      <c r="G183" s="133"/>
      <c r="H183" s="251">
        <f t="shared" ref="H183:H198" si="19">E183+F183+G183</f>
        <v>626000</v>
      </c>
      <c r="I183" s="251"/>
      <c r="J183" s="251"/>
      <c r="K183" s="251"/>
      <c r="L183" s="251"/>
      <c r="M183" s="251"/>
      <c r="N183" s="133">
        <f t="shared" ref="N183:N198" si="20">H183+M183</f>
        <v>626000</v>
      </c>
    </row>
    <row r="184" spans="1:14" s="43" customFormat="1" ht="160.5" customHeight="1" x14ac:dyDescent="0.25">
      <c r="A184" s="248">
        <v>15</v>
      </c>
      <c r="B184" s="22" t="s">
        <v>906</v>
      </c>
      <c r="C184" s="212" t="s">
        <v>447</v>
      </c>
      <c r="D184" s="134">
        <v>0</v>
      </c>
      <c r="E184" s="133">
        <v>313000</v>
      </c>
      <c r="F184" s="133">
        <v>313000</v>
      </c>
      <c r="G184" s="133">
        <v>313000</v>
      </c>
      <c r="H184" s="251">
        <f t="shared" si="19"/>
        <v>939000</v>
      </c>
      <c r="I184" s="133"/>
      <c r="J184" s="133"/>
      <c r="K184" s="133"/>
      <c r="L184" s="133"/>
      <c r="M184" s="133"/>
      <c r="N184" s="133">
        <f t="shared" si="20"/>
        <v>939000</v>
      </c>
    </row>
    <row r="185" spans="1:14" s="43" customFormat="1" ht="176.25" customHeight="1" x14ac:dyDescent="0.25">
      <c r="A185" s="248">
        <v>15</v>
      </c>
      <c r="B185" s="22" t="s">
        <v>907</v>
      </c>
      <c r="C185" s="212" t="s">
        <v>447</v>
      </c>
      <c r="D185" s="134">
        <v>0</v>
      </c>
      <c r="E185" s="133">
        <v>313000</v>
      </c>
      <c r="F185" s="133">
        <v>313000</v>
      </c>
      <c r="G185" s="133">
        <v>313000</v>
      </c>
      <c r="H185" s="251">
        <f t="shared" si="19"/>
        <v>939000</v>
      </c>
      <c r="I185" s="133"/>
      <c r="J185" s="133"/>
      <c r="K185" s="133"/>
      <c r="L185" s="133"/>
      <c r="M185" s="133"/>
      <c r="N185" s="133">
        <f t="shared" si="20"/>
        <v>939000</v>
      </c>
    </row>
    <row r="186" spans="1:14" s="43" customFormat="1" ht="119.25" customHeight="1" x14ac:dyDescent="0.25">
      <c r="A186" s="248">
        <v>15</v>
      </c>
      <c r="B186" s="22" t="s">
        <v>908</v>
      </c>
      <c r="C186" s="212" t="s">
        <v>447</v>
      </c>
      <c r="D186" s="134">
        <v>0</v>
      </c>
      <c r="E186" s="133">
        <v>313000</v>
      </c>
      <c r="F186" s="133">
        <v>313000</v>
      </c>
      <c r="G186" s="133">
        <v>313000</v>
      </c>
      <c r="H186" s="251">
        <f t="shared" si="19"/>
        <v>939000</v>
      </c>
      <c r="I186" s="133"/>
      <c r="J186" s="133"/>
      <c r="K186" s="133"/>
      <c r="L186" s="133"/>
      <c r="M186" s="133"/>
      <c r="N186" s="133">
        <f t="shared" si="20"/>
        <v>939000</v>
      </c>
    </row>
    <row r="187" spans="1:14" s="43" customFormat="1" ht="134.25" customHeight="1" x14ac:dyDescent="0.25">
      <c r="A187" s="248">
        <v>15</v>
      </c>
      <c r="B187" s="22" t="s">
        <v>909</v>
      </c>
      <c r="C187" s="212" t="s">
        <v>447</v>
      </c>
      <c r="D187" s="134">
        <v>0</v>
      </c>
      <c r="E187" s="133">
        <v>313000</v>
      </c>
      <c r="F187" s="133">
        <v>313000</v>
      </c>
      <c r="G187" s="133">
        <v>313000</v>
      </c>
      <c r="H187" s="251">
        <f t="shared" si="19"/>
        <v>939000</v>
      </c>
      <c r="I187" s="133"/>
      <c r="J187" s="133"/>
      <c r="K187" s="133"/>
      <c r="L187" s="133"/>
      <c r="M187" s="133"/>
      <c r="N187" s="133">
        <f t="shared" si="20"/>
        <v>939000</v>
      </c>
    </row>
    <row r="188" spans="1:14" s="43" customFormat="1" ht="103.5" customHeight="1" x14ac:dyDescent="0.25">
      <c r="A188" s="248">
        <v>15</v>
      </c>
      <c r="B188" s="22" t="s">
        <v>910</v>
      </c>
      <c r="C188" s="212" t="s">
        <v>447</v>
      </c>
      <c r="D188" s="134">
        <v>0</v>
      </c>
      <c r="E188" s="133">
        <v>313000</v>
      </c>
      <c r="F188" s="133">
        <v>313000</v>
      </c>
      <c r="G188" s="133">
        <v>313000</v>
      </c>
      <c r="H188" s="251">
        <f t="shared" si="19"/>
        <v>939000</v>
      </c>
      <c r="I188" s="133"/>
      <c r="J188" s="133"/>
      <c r="K188" s="133"/>
      <c r="L188" s="133"/>
      <c r="M188" s="133"/>
      <c r="N188" s="133">
        <f t="shared" si="20"/>
        <v>939000</v>
      </c>
    </row>
    <row r="189" spans="1:14" s="43" customFormat="1" ht="141" customHeight="1" x14ac:dyDescent="0.25">
      <c r="A189" s="248">
        <v>15</v>
      </c>
      <c r="B189" s="22" t="s">
        <v>911</v>
      </c>
      <c r="C189" s="212" t="s">
        <v>447</v>
      </c>
      <c r="D189" s="134">
        <v>0</v>
      </c>
      <c r="E189" s="133">
        <v>313000</v>
      </c>
      <c r="F189" s="133">
        <v>313000</v>
      </c>
      <c r="G189" s="133">
        <v>313000</v>
      </c>
      <c r="H189" s="251">
        <f t="shared" si="19"/>
        <v>939000</v>
      </c>
      <c r="I189" s="133"/>
      <c r="J189" s="133"/>
      <c r="K189" s="133"/>
      <c r="L189" s="133"/>
      <c r="M189" s="133"/>
      <c r="N189" s="133">
        <f t="shared" si="20"/>
        <v>939000</v>
      </c>
    </row>
    <row r="190" spans="1:14" s="43" customFormat="1" ht="118.5" customHeight="1" x14ac:dyDescent="0.25">
      <c r="A190" s="248">
        <v>15</v>
      </c>
      <c r="B190" s="22" t="s">
        <v>912</v>
      </c>
      <c r="C190" s="212" t="s">
        <v>447</v>
      </c>
      <c r="D190" s="134">
        <v>0</v>
      </c>
      <c r="E190" s="133">
        <v>313000</v>
      </c>
      <c r="F190" s="133">
        <v>313000</v>
      </c>
      <c r="G190" s="133">
        <v>313000</v>
      </c>
      <c r="H190" s="251">
        <f t="shared" si="19"/>
        <v>939000</v>
      </c>
      <c r="I190" s="133"/>
      <c r="J190" s="133"/>
      <c r="K190" s="133"/>
      <c r="L190" s="133"/>
      <c r="M190" s="133"/>
      <c r="N190" s="133">
        <f t="shared" si="20"/>
        <v>939000</v>
      </c>
    </row>
    <row r="191" spans="1:14" s="43" customFormat="1" ht="133.5" customHeight="1" x14ac:dyDescent="0.25">
      <c r="A191" s="248">
        <v>15</v>
      </c>
      <c r="B191" s="22" t="s">
        <v>916</v>
      </c>
      <c r="C191" s="212" t="s">
        <v>677</v>
      </c>
      <c r="D191" s="134"/>
      <c r="E191" s="133">
        <v>313000</v>
      </c>
      <c r="F191" s="133">
        <v>313000</v>
      </c>
      <c r="G191" s="133"/>
      <c r="H191" s="251"/>
      <c r="I191" s="133"/>
      <c r="J191" s="133"/>
      <c r="K191" s="133"/>
      <c r="L191" s="133"/>
      <c r="M191" s="133"/>
      <c r="N191" s="133"/>
    </row>
    <row r="192" spans="1:14" s="43" customFormat="1" ht="103.5" customHeight="1" x14ac:dyDescent="0.25">
      <c r="A192" s="248">
        <v>15</v>
      </c>
      <c r="B192" s="22" t="s">
        <v>891</v>
      </c>
      <c r="C192" s="212" t="s">
        <v>447</v>
      </c>
      <c r="D192" s="134"/>
      <c r="E192" s="133"/>
      <c r="F192" s="133">
        <v>235000</v>
      </c>
      <c r="G192" s="133"/>
      <c r="H192" s="251">
        <f t="shared" si="19"/>
        <v>235000</v>
      </c>
      <c r="I192" s="133"/>
      <c r="J192" s="133"/>
      <c r="K192" s="133"/>
      <c r="L192" s="133"/>
      <c r="M192" s="133"/>
      <c r="N192" s="133">
        <f t="shared" si="20"/>
        <v>235000</v>
      </c>
    </row>
    <row r="193" spans="1:14" s="43" customFormat="1" ht="103.5" customHeight="1" x14ac:dyDescent="0.25">
      <c r="A193" s="248">
        <v>15</v>
      </c>
      <c r="B193" s="22" t="s">
        <v>894</v>
      </c>
      <c r="C193" s="212" t="s">
        <v>447</v>
      </c>
      <c r="D193" s="134"/>
      <c r="E193" s="133"/>
      <c r="F193" s="133">
        <v>235000</v>
      </c>
      <c r="G193" s="133"/>
      <c r="H193" s="251">
        <f t="shared" si="19"/>
        <v>235000</v>
      </c>
      <c r="I193" s="133"/>
      <c r="J193" s="133"/>
      <c r="K193" s="133"/>
      <c r="L193" s="133"/>
      <c r="M193" s="133"/>
      <c r="N193" s="133">
        <f t="shared" si="20"/>
        <v>235000</v>
      </c>
    </row>
    <row r="194" spans="1:14" s="43" customFormat="1" ht="156" customHeight="1" x14ac:dyDescent="0.25">
      <c r="A194" s="248">
        <v>15</v>
      </c>
      <c r="B194" s="22" t="s">
        <v>896</v>
      </c>
      <c r="C194" s="212" t="s">
        <v>447</v>
      </c>
      <c r="D194" s="134"/>
      <c r="E194" s="133">
        <v>235000</v>
      </c>
      <c r="F194" s="133"/>
      <c r="G194" s="133"/>
      <c r="H194" s="251">
        <f t="shared" si="19"/>
        <v>235000</v>
      </c>
      <c r="I194" s="133"/>
      <c r="J194" s="133"/>
      <c r="K194" s="133"/>
      <c r="L194" s="133"/>
      <c r="M194" s="133"/>
      <c r="N194" s="133">
        <f t="shared" si="20"/>
        <v>235000</v>
      </c>
    </row>
    <row r="195" spans="1:14" s="43" customFormat="1" ht="120" customHeight="1" x14ac:dyDescent="0.25">
      <c r="A195" s="248">
        <v>15</v>
      </c>
      <c r="B195" s="22" t="s">
        <v>898</v>
      </c>
      <c r="C195" s="212" t="s">
        <v>447</v>
      </c>
      <c r="D195" s="134"/>
      <c r="E195" s="133">
        <v>235000</v>
      </c>
      <c r="F195" s="133"/>
      <c r="G195" s="133"/>
      <c r="H195" s="251">
        <f t="shared" si="19"/>
        <v>235000</v>
      </c>
      <c r="I195" s="133"/>
      <c r="J195" s="133"/>
      <c r="K195" s="133"/>
      <c r="L195" s="133"/>
      <c r="M195" s="133"/>
      <c r="N195" s="133">
        <f t="shared" si="20"/>
        <v>235000</v>
      </c>
    </row>
    <row r="196" spans="1:14" s="43" customFormat="1" ht="111.75" customHeight="1" x14ac:dyDescent="0.25">
      <c r="A196" s="248">
        <v>15</v>
      </c>
      <c r="B196" s="22" t="s">
        <v>900</v>
      </c>
      <c r="C196" s="212" t="s">
        <v>447</v>
      </c>
      <c r="D196" s="134"/>
      <c r="E196" s="133">
        <v>235000</v>
      </c>
      <c r="F196" s="133"/>
      <c r="G196" s="133"/>
      <c r="H196" s="251">
        <f t="shared" si="19"/>
        <v>235000</v>
      </c>
      <c r="I196" s="133"/>
      <c r="J196" s="133"/>
      <c r="K196" s="133"/>
      <c r="L196" s="133"/>
      <c r="M196" s="133"/>
      <c r="N196" s="133">
        <f t="shared" si="20"/>
        <v>235000</v>
      </c>
    </row>
    <row r="197" spans="1:14" s="43" customFormat="1" ht="117.75" customHeight="1" x14ac:dyDescent="0.25">
      <c r="A197" s="248">
        <v>15</v>
      </c>
      <c r="B197" s="22" t="s">
        <v>902</v>
      </c>
      <c r="C197" s="212" t="s">
        <v>447</v>
      </c>
      <c r="D197" s="134"/>
      <c r="E197" s="133">
        <v>235000</v>
      </c>
      <c r="F197" s="133"/>
      <c r="G197" s="133"/>
      <c r="H197" s="251">
        <f t="shared" si="19"/>
        <v>235000</v>
      </c>
      <c r="I197" s="133"/>
      <c r="J197" s="133"/>
      <c r="K197" s="133"/>
      <c r="L197" s="133"/>
      <c r="M197" s="133"/>
      <c r="N197" s="133">
        <f t="shared" si="20"/>
        <v>235000</v>
      </c>
    </row>
    <row r="198" spans="1:14" ht="153" customHeight="1" x14ac:dyDescent="0.25">
      <c r="A198" s="248">
        <v>15</v>
      </c>
      <c r="B198" s="22" t="s">
        <v>903</v>
      </c>
      <c r="C198" s="212" t="s">
        <v>447</v>
      </c>
      <c r="D198" s="134"/>
      <c r="E198" s="133"/>
      <c r="F198" s="133"/>
      <c r="G198" s="133">
        <v>235000</v>
      </c>
      <c r="H198" s="251">
        <f t="shared" si="19"/>
        <v>235000</v>
      </c>
      <c r="I198" s="133"/>
      <c r="J198" s="133"/>
      <c r="K198" s="133"/>
      <c r="L198" s="133"/>
      <c r="M198" s="133"/>
      <c r="N198" s="133">
        <f t="shared" si="20"/>
        <v>235000</v>
      </c>
    </row>
    <row r="199" spans="1:14" ht="66" customHeight="1" x14ac:dyDescent="0.25">
      <c r="A199" s="248">
        <v>15</v>
      </c>
      <c r="B199" s="248"/>
      <c r="C199" s="248"/>
      <c r="D199" s="22" t="s">
        <v>571</v>
      </c>
      <c r="E199" s="133">
        <f>SUBTOTAL(9,E182:E198)</f>
        <v>4070000</v>
      </c>
      <c r="F199" s="133">
        <f>SUBTOTAL(9,F182:F198)</f>
        <v>3600000</v>
      </c>
      <c r="G199" s="133">
        <f>SUBTOTAL(9,G182:G198)</f>
        <v>2426000</v>
      </c>
      <c r="H199" s="22"/>
      <c r="I199" s="22" t="s">
        <v>572</v>
      </c>
      <c r="J199" s="133">
        <v>0</v>
      </c>
      <c r="K199" s="133">
        <v>0</v>
      </c>
      <c r="L199" s="133">
        <v>0</v>
      </c>
      <c r="M199" s="133">
        <v>0</v>
      </c>
      <c r="N199" s="133"/>
    </row>
    <row r="200" spans="1:14" ht="56.25" customHeight="1" x14ac:dyDescent="0.25">
      <c r="A200" s="248">
        <v>15</v>
      </c>
      <c r="B200" s="248"/>
      <c r="C200" s="248"/>
      <c r="D200" s="22" t="s">
        <v>678</v>
      </c>
      <c r="E200" s="133"/>
      <c r="F200" s="133"/>
      <c r="G200" s="133"/>
      <c r="H200" s="133">
        <f>SUBTOTAL(9,H182:H199)</f>
        <v>9470000</v>
      </c>
      <c r="I200" s="22" t="s">
        <v>679</v>
      </c>
      <c r="J200" s="133">
        <v>0</v>
      </c>
      <c r="K200" s="133">
        <v>0</v>
      </c>
      <c r="L200" s="133">
        <v>0</v>
      </c>
      <c r="M200" s="133">
        <v>0</v>
      </c>
      <c r="N200" s="133"/>
    </row>
    <row r="201" spans="1:14" ht="45" customHeight="1" x14ac:dyDescent="0.25">
      <c r="A201" s="63">
        <v>16</v>
      </c>
      <c r="B201" s="257" t="s">
        <v>27</v>
      </c>
      <c r="C201" s="257"/>
      <c r="D201" s="257"/>
      <c r="E201" s="257"/>
      <c r="F201" s="257"/>
      <c r="G201" s="257"/>
      <c r="H201" s="257"/>
      <c r="I201" s="257"/>
      <c r="J201" s="257"/>
      <c r="K201" s="257"/>
      <c r="L201" s="257"/>
      <c r="M201" s="257"/>
      <c r="N201" s="257"/>
    </row>
    <row r="202" spans="1:14" ht="37.5" customHeight="1" x14ac:dyDescent="0.25">
      <c r="A202" s="44">
        <v>16</v>
      </c>
      <c r="B202" s="44" t="s">
        <v>95</v>
      </c>
      <c r="C202" s="44" t="s">
        <v>95</v>
      </c>
      <c r="D202" s="44" t="s">
        <v>95</v>
      </c>
      <c r="E202" s="44" t="s">
        <v>95</v>
      </c>
      <c r="F202" s="44" t="s">
        <v>95</v>
      </c>
      <c r="G202" s="44" t="s">
        <v>95</v>
      </c>
      <c r="H202" s="44" t="s">
        <v>95</v>
      </c>
      <c r="I202" s="44" t="s">
        <v>95</v>
      </c>
      <c r="J202" s="44" t="s">
        <v>95</v>
      </c>
      <c r="K202" s="44" t="s">
        <v>95</v>
      </c>
      <c r="L202" s="44" t="s">
        <v>95</v>
      </c>
      <c r="M202" s="44" t="s">
        <v>95</v>
      </c>
      <c r="N202" s="44" t="s">
        <v>95</v>
      </c>
    </row>
    <row r="203" spans="1:14" ht="45" customHeight="1" x14ac:dyDescent="0.25">
      <c r="A203" s="63">
        <v>17</v>
      </c>
      <c r="B203" s="257" t="s">
        <v>28</v>
      </c>
      <c r="C203" s="257"/>
      <c r="D203" s="257"/>
      <c r="E203" s="257"/>
      <c r="F203" s="257"/>
      <c r="G203" s="257"/>
      <c r="H203" s="257"/>
      <c r="I203" s="257"/>
      <c r="J203" s="257"/>
      <c r="K203" s="257"/>
      <c r="L203" s="257"/>
      <c r="M203" s="257"/>
      <c r="N203" s="257"/>
    </row>
    <row r="204" spans="1:14" ht="32.25" customHeight="1" x14ac:dyDescent="0.25">
      <c r="A204" s="44">
        <v>17</v>
      </c>
      <c r="B204" s="44" t="s">
        <v>95</v>
      </c>
      <c r="C204" s="44" t="s">
        <v>95</v>
      </c>
      <c r="D204" s="44" t="s">
        <v>95</v>
      </c>
      <c r="E204" s="44" t="s">
        <v>95</v>
      </c>
      <c r="F204" s="44" t="s">
        <v>95</v>
      </c>
      <c r="G204" s="44" t="s">
        <v>95</v>
      </c>
      <c r="H204" s="44" t="s">
        <v>95</v>
      </c>
      <c r="I204" s="44" t="s">
        <v>95</v>
      </c>
      <c r="J204" s="44" t="s">
        <v>95</v>
      </c>
      <c r="K204" s="44" t="s">
        <v>95</v>
      </c>
      <c r="L204" s="44" t="s">
        <v>95</v>
      </c>
      <c r="M204" s="44" t="s">
        <v>95</v>
      </c>
      <c r="N204" s="44" t="s">
        <v>95</v>
      </c>
    </row>
    <row r="205" spans="1:14" ht="45" customHeight="1" x14ac:dyDescent="0.25">
      <c r="A205" s="63">
        <v>18</v>
      </c>
      <c r="B205" s="257" t="s">
        <v>29</v>
      </c>
      <c r="C205" s="257"/>
      <c r="D205" s="257"/>
      <c r="E205" s="257"/>
      <c r="F205" s="257"/>
      <c r="G205" s="257"/>
      <c r="H205" s="257"/>
      <c r="I205" s="257"/>
      <c r="J205" s="257"/>
      <c r="K205" s="257"/>
      <c r="L205" s="257"/>
      <c r="M205" s="257"/>
      <c r="N205" s="257"/>
    </row>
    <row r="206" spans="1:14" ht="49.5" customHeight="1" x14ac:dyDescent="0.25">
      <c r="A206" s="211">
        <v>18</v>
      </c>
      <c r="B206" s="17" t="s">
        <v>105</v>
      </c>
      <c r="C206" s="212" t="s">
        <v>106</v>
      </c>
      <c r="D206" s="212" t="s">
        <v>125</v>
      </c>
      <c r="E206" s="211"/>
      <c r="F206" s="211"/>
      <c r="G206" s="211"/>
      <c r="H206" s="211"/>
      <c r="I206" s="211"/>
      <c r="J206" s="211"/>
      <c r="K206" s="211"/>
      <c r="L206" s="211"/>
      <c r="M206" s="211">
        <v>0</v>
      </c>
      <c r="N206" s="211" t="s">
        <v>126</v>
      </c>
    </row>
    <row r="207" spans="1:14" ht="63" customHeight="1" x14ac:dyDescent="0.25">
      <c r="A207" s="211">
        <v>18</v>
      </c>
      <c r="B207" s="207" t="s">
        <v>127</v>
      </c>
      <c r="C207" s="212" t="s">
        <v>106</v>
      </c>
      <c r="D207" s="212" t="s">
        <v>125</v>
      </c>
      <c r="E207" s="8">
        <v>544934</v>
      </c>
      <c r="F207" s="8">
        <v>544934</v>
      </c>
      <c r="G207" s="8">
        <v>544934</v>
      </c>
      <c r="H207" s="211"/>
      <c r="I207" s="211"/>
      <c r="J207" s="211" t="s">
        <v>128</v>
      </c>
      <c r="K207" s="211" t="s">
        <v>128</v>
      </c>
      <c r="L207" s="211"/>
      <c r="M207" s="211"/>
      <c r="N207" s="211"/>
    </row>
    <row r="208" spans="1:14" ht="66.75" customHeight="1" x14ac:dyDescent="0.25">
      <c r="A208" s="211">
        <v>18</v>
      </c>
      <c r="B208" s="207" t="s">
        <v>129</v>
      </c>
      <c r="C208" s="212" t="s">
        <v>106</v>
      </c>
      <c r="D208" s="212" t="s">
        <v>125</v>
      </c>
      <c r="E208" s="211"/>
      <c r="F208" s="211"/>
      <c r="G208" s="211"/>
      <c r="H208" s="211"/>
      <c r="I208" s="212" t="s">
        <v>100</v>
      </c>
      <c r="J208" s="211" t="s">
        <v>128</v>
      </c>
      <c r="K208" s="211" t="s">
        <v>128</v>
      </c>
      <c r="L208" s="211">
        <v>0</v>
      </c>
      <c r="M208" s="211"/>
      <c r="N208" s="211"/>
    </row>
    <row r="209" spans="1:14" s="43" customFormat="1" ht="66.75" customHeight="1" x14ac:dyDescent="0.25">
      <c r="A209" s="211">
        <v>18</v>
      </c>
      <c r="B209" s="207" t="s">
        <v>130</v>
      </c>
      <c r="C209" s="212" t="s">
        <v>106</v>
      </c>
      <c r="D209" s="212" t="s">
        <v>125</v>
      </c>
      <c r="E209" s="8">
        <v>2790716</v>
      </c>
      <c r="F209" s="8">
        <v>2790716</v>
      </c>
      <c r="G209" s="8">
        <v>2790716</v>
      </c>
      <c r="H209" s="211"/>
      <c r="I209" s="212" t="s">
        <v>131</v>
      </c>
      <c r="J209" s="211"/>
      <c r="K209" s="211"/>
      <c r="L209" s="211"/>
      <c r="M209" s="211">
        <v>0</v>
      </c>
      <c r="N209" s="211"/>
    </row>
    <row r="210" spans="1:14" ht="84.75" customHeight="1" x14ac:dyDescent="0.25">
      <c r="A210" s="211">
        <v>18</v>
      </c>
      <c r="B210" s="212" t="s">
        <v>132</v>
      </c>
      <c r="C210" s="212" t="s">
        <v>106</v>
      </c>
      <c r="D210" s="212" t="s">
        <v>125</v>
      </c>
      <c r="E210" s="9">
        <v>15234395</v>
      </c>
      <c r="F210" s="9">
        <v>15234395</v>
      </c>
      <c r="G210" s="9">
        <v>15234395</v>
      </c>
      <c r="H210" s="9"/>
      <c r="I210" s="9"/>
      <c r="J210" s="9"/>
      <c r="K210" s="9"/>
      <c r="L210" s="9"/>
      <c r="M210" s="9"/>
      <c r="N210" s="10"/>
    </row>
    <row r="211" spans="1:14" ht="45" customHeight="1" x14ac:dyDescent="0.25">
      <c r="A211" s="63">
        <v>19</v>
      </c>
      <c r="B211" s="257" t="s">
        <v>30</v>
      </c>
      <c r="C211" s="257"/>
      <c r="D211" s="257"/>
      <c r="E211" s="257"/>
      <c r="F211" s="257"/>
      <c r="G211" s="257"/>
      <c r="H211" s="257"/>
      <c r="I211" s="257"/>
      <c r="J211" s="257"/>
      <c r="K211" s="257"/>
      <c r="L211" s="257"/>
      <c r="M211" s="257"/>
      <c r="N211" s="257"/>
    </row>
    <row r="212" spans="1:14" ht="37.5" customHeight="1" x14ac:dyDescent="0.25">
      <c r="A212" s="151">
        <v>19</v>
      </c>
      <c r="B212" s="151" t="s">
        <v>318</v>
      </c>
      <c r="C212" s="150" t="s">
        <v>331</v>
      </c>
      <c r="D212" s="150"/>
      <c r="E212" s="150"/>
      <c r="F212" s="150"/>
      <c r="G212" s="150"/>
      <c r="H212" s="150">
        <f t="shared" ref="H212:H213" si="21">E212+F212+G212</f>
        <v>0</v>
      </c>
      <c r="I212" s="150"/>
      <c r="J212" s="150"/>
      <c r="K212" s="150"/>
      <c r="L212" s="150"/>
      <c r="M212" s="150">
        <f>J212+K212+L212</f>
        <v>0</v>
      </c>
      <c r="N212" s="150">
        <f>H212+M212</f>
        <v>0</v>
      </c>
    </row>
    <row r="213" spans="1:14" ht="81" customHeight="1" x14ac:dyDescent="0.25">
      <c r="A213" s="151">
        <v>19</v>
      </c>
      <c r="B213" s="152" t="s">
        <v>320</v>
      </c>
      <c r="C213" s="150" t="s">
        <v>331</v>
      </c>
      <c r="D213" s="150"/>
      <c r="E213" s="150">
        <v>163785</v>
      </c>
      <c r="F213" s="150">
        <v>179192</v>
      </c>
      <c r="G213" s="150">
        <v>186602</v>
      </c>
      <c r="H213" s="150">
        <f t="shared" si="21"/>
        <v>529579</v>
      </c>
      <c r="I213" s="150"/>
      <c r="J213" s="150"/>
      <c r="K213" s="150"/>
      <c r="L213" s="150"/>
      <c r="M213" s="150"/>
      <c r="N213" s="150"/>
    </row>
    <row r="214" spans="1:14" ht="59.25" customHeight="1" x14ac:dyDescent="0.25">
      <c r="A214" s="151">
        <v>19</v>
      </c>
      <c r="B214" s="152" t="s">
        <v>332</v>
      </c>
      <c r="C214" s="150" t="s">
        <v>236</v>
      </c>
      <c r="D214" s="150">
        <v>1867488</v>
      </c>
      <c r="E214" s="150">
        <v>292640</v>
      </c>
      <c r="F214" s="150">
        <v>787424</v>
      </c>
      <c r="G214" s="150">
        <v>787424</v>
      </c>
      <c r="H214" s="150">
        <f>E214+F214+G214</f>
        <v>1867488</v>
      </c>
      <c r="I214" s="150"/>
      <c r="J214" s="150"/>
      <c r="K214" s="150"/>
      <c r="L214" s="150"/>
      <c r="M214" s="150">
        <f>J214+K214+L214</f>
        <v>0</v>
      </c>
      <c r="N214" s="150">
        <f>H214+M214</f>
        <v>1867488</v>
      </c>
    </row>
    <row r="215" spans="1:14" ht="53.25" customHeight="1" x14ac:dyDescent="0.25">
      <c r="A215" s="151">
        <v>19</v>
      </c>
      <c r="B215" s="151"/>
      <c r="C215" s="151"/>
      <c r="D215" s="150" t="s">
        <v>125</v>
      </c>
      <c r="E215" s="9">
        <v>163785</v>
      </c>
      <c r="F215" s="9">
        <v>179192</v>
      </c>
      <c r="G215" s="9">
        <v>186602</v>
      </c>
      <c r="H215" s="9">
        <f>SUM(H212:H214)</f>
        <v>2397067</v>
      </c>
      <c r="I215" s="150" t="s">
        <v>100</v>
      </c>
      <c r="J215" s="150">
        <f>J212+J214</f>
        <v>0</v>
      </c>
      <c r="K215" s="150">
        <f>K212+K214</f>
        <v>0</v>
      </c>
      <c r="L215" s="150">
        <f>L212+L214</f>
        <v>0</v>
      </c>
      <c r="M215" s="150"/>
      <c r="N215" s="150"/>
    </row>
    <row r="216" spans="1:14" ht="68.25" customHeight="1" x14ac:dyDescent="0.25">
      <c r="A216" s="151">
        <v>19</v>
      </c>
      <c r="B216" s="151"/>
      <c r="C216" s="151"/>
      <c r="D216" s="150" t="s">
        <v>101</v>
      </c>
      <c r="E216" s="151"/>
      <c r="F216" s="151"/>
      <c r="G216" s="151"/>
      <c r="H216" s="150">
        <f>SUM(H212:H214)</f>
        <v>2397067</v>
      </c>
      <c r="I216" s="150" t="s">
        <v>102</v>
      </c>
      <c r="J216" s="151"/>
      <c r="K216" s="151"/>
      <c r="L216" s="151"/>
      <c r="M216" s="151">
        <f>M212+M214</f>
        <v>0</v>
      </c>
      <c r="N216" s="151"/>
    </row>
    <row r="217" spans="1:14" ht="45" customHeight="1" x14ac:dyDescent="0.25">
      <c r="A217" s="63">
        <v>20</v>
      </c>
      <c r="B217" s="257" t="s">
        <v>31</v>
      </c>
      <c r="C217" s="257"/>
      <c r="D217" s="257"/>
      <c r="E217" s="257"/>
      <c r="F217" s="257"/>
      <c r="G217" s="257"/>
      <c r="H217" s="257"/>
      <c r="I217" s="257"/>
      <c r="J217" s="257"/>
      <c r="K217" s="257"/>
      <c r="L217" s="257"/>
      <c r="M217" s="257"/>
      <c r="N217" s="257"/>
    </row>
    <row r="218" spans="1:14" ht="123" customHeight="1" x14ac:dyDescent="0.25">
      <c r="A218" s="39">
        <v>20</v>
      </c>
      <c r="B218" s="61" t="s">
        <v>559</v>
      </c>
      <c r="C218" s="61" t="s">
        <v>137</v>
      </c>
      <c r="D218" s="61">
        <v>0</v>
      </c>
      <c r="E218" s="61">
        <v>0</v>
      </c>
      <c r="F218" s="61">
        <v>0</v>
      </c>
      <c r="G218" s="61">
        <v>0</v>
      </c>
      <c r="H218" s="61">
        <f>E218+F218+G218</f>
        <v>0</v>
      </c>
      <c r="I218" s="35">
        <v>0</v>
      </c>
      <c r="J218" s="35">
        <v>500000</v>
      </c>
      <c r="K218" s="35">
        <v>500000</v>
      </c>
      <c r="L218" s="35">
        <v>500000</v>
      </c>
      <c r="M218" s="35">
        <f>J218+K218+L218</f>
        <v>1500000</v>
      </c>
      <c r="N218" s="35">
        <f>H218+M218</f>
        <v>1500000</v>
      </c>
    </row>
    <row r="219" spans="1:14" ht="75.75" customHeight="1" x14ac:dyDescent="0.25">
      <c r="A219" s="39">
        <v>20</v>
      </c>
      <c r="B219" s="61" t="s">
        <v>558</v>
      </c>
      <c r="C219" s="61" t="s">
        <v>137</v>
      </c>
      <c r="D219" s="61">
        <v>0</v>
      </c>
      <c r="E219" s="61">
        <v>0</v>
      </c>
      <c r="F219" s="61">
        <v>0</v>
      </c>
      <c r="G219" s="61">
        <v>0</v>
      </c>
      <c r="H219" s="61">
        <f>E219+F219+G219</f>
        <v>0</v>
      </c>
      <c r="I219" s="35">
        <v>0</v>
      </c>
      <c r="J219" s="24">
        <v>266666.65999999997</v>
      </c>
      <c r="K219" s="24">
        <v>266666.65999999997</v>
      </c>
      <c r="L219" s="24">
        <v>266666.65999999997</v>
      </c>
      <c r="M219" s="35">
        <f>J219+K219+L219</f>
        <v>799999.98</v>
      </c>
      <c r="N219" s="35">
        <f>H219+M219</f>
        <v>799999.98</v>
      </c>
    </row>
    <row r="220" spans="1:14" ht="47.25" customHeight="1" x14ac:dyDescent="0.25">
      <c r="A220" s="39">
        <v>20</v>
      </c>
      <c r="B220" s="39" t="s">
        <v>560</v>
      </c>
      <c r="C220" s="39"/>
      <c r="D220" s="61" t="s">
        <v>561</v>
      </c>
      <c r="E220" s="61">
        <f>SUM(E218:E219)</f>
        <v>0</v>
      </c>
      <c r="F220" s="61">
        <f>SUM(F218:F219)</f>
        <v>0</v>
      </c>
      <c r="G220" s="61">
        <f>SUM(G218:G219)</f>
        <v>0</v>
      </c>
      <c r="H220" s="61">
        <f>E220+F220+G220</f>
        <v>0</v>
      </c>
      <c r="I220" s="35" t="s">
        <v>562</v>
      </c>
      <c r="J220" s="35">
        <f>SUM(J218:J219)</f>
        <v>766666.65999999992</v>
      </c>
      <c r="K220" s="35">
        <f>SUM(K218:K219)</f>
        <v>766666.65999999992</v>
      </c>
      <c r="L220" s="35">
        <f>SUM(L218:L219)</f>
        <v>766666.65999999992</v>
      </c>
      <c r="M220" s="35">
        <f>SUM(M218:M219)</f>
        <v>2299999.98</v>
      </c>
      <c r="N220" s="35">
        <f>H220+M220</f>
        <v>2299999.98</v>
      </c>
    </row>
    <row r="221" spans="1:14" ht="45" customHeight="1" x14ac:dyDescent="0.25">
      <c r="A221" s="63">
        <v>21</v>
      </c>
      <c r="B221" s="257" t="s">
        <v>32</v>
      </c>
      <c r="C221" s="257"/>
      <c r="D221" s="257"/>
      <c r="E221" s="257"/>
      <c r="F221" s="257"/>
      <c r="G221" s="257"/>
      <c r="H221" s="257"/>
      <c r="I221" s="257"/>
      <c r="J221" s="257"/>
      <c r="K221" s="257"/>
      <c r="L221" s="257"/>
      <c r="M221" s="257"/>
      <c r="N221" s="257"/>
    </row>
    <row r="222" spans="1:14" ht="39.75" customHeight="1" x14ac:dyDescent="0.25">
      <c r="A222" s="44">
        <v>21</v>
      </c>
      <c r="B222" s="44" t="s">
        <v>95</v>
      </c>
      <c r="C222" s="44" t="s">
        <v>95</v>
      </c>
      <c r="D222" s="44" t="s">
        <v>95</v>
      </c>
      <c r="E222" s="44" t="s">
        <v>95</v>
      </c>
      <c r="F222" s="44" t="s">
        <v>95</v>
      </c>
      <c r="G222" s="44" t="s">
        <v>95</v>
      </c>
      <c r="H222" s="44" t="s">
        <v>95</v>
      </c>
      <c r="I222" s="44" t="s">
        <v>95</v>
      </c>
      <c r="J222" s="44" t="s">
        <v>95</v>
      </c>
      <c r="K222" s="44" t="s">
        <v>95</v>
      </c>
      <c r="L222" s="44" t="s">
        <v>95</v>
      </c>
      <c r="M222" s="44" t="s">
        <v>95</v>
      </c>
      <c r="N222" s="44" t="s">
        <v>95</v>
      </c>
    </row>
    <row r="223" spans="1:14" ht="45" customHeight="1" x14ac:dyDescent="0.25">
      <c r="A223" s="63">
        <v>22</v>
      </c>
      <c r="B223" s="257" t="s">
        <v>33</v>
      </c>
      <c r="C223" s="257"/>
      <c r="D223" s="257"/>
      <c r="E223" s="257"/>
      <c r="F223" s="257"/>
      <c r="G223" s="257"/>
      <c r="H223" s="257"/>
      <c r="I223" s="257"/>
      <c r="J223" s="257"/>
      <c r="K223" s="257"/>
      <c r="L223" s="257"/>
      <c r="M223" s="257"/>
      <c r="N223" s="257"/>
    </row>
    <row r="224" spans="1:14" ht="292.5" customHeight="1" x14ac:dyDescent="0.25">
      <c r="A224" s="19">
        <v>22</v>
      </c>
      <c r="B224" s="12" t="s">
        <v>489</v>
      </c>
      <c r="C224" s="12" t="s">
        <v>483</v>
      </c>
      <c r="D224" s="12" t="s">
        <v>490</v>
      </c>
      <c r="E224" s="46">
        <v>22400000</v>
      </c>
      <c r="F224" s="47">
        <v>11200000</v>
      </c>
      <c r="G224" s="47">
        <v>0</v>
      </c>
      <c r="H224" s="47">
        <f>E224+F224+G224</f>
        <v>33600000</v>
      </c>
      <c r="I224" s="12" t="s">
        <v>491</v>
      </c>
      <c r="J224" s="47" t="s">
        <v>492</v>
      </c>
      <c r="K224" s="47" t="s">
        <v>492</v>
      </c>
      <c r="L224" s="47" t="s">
        <v>492</v>
      </c>
      <c r="M224" s="47"/>
      <c r="N224" s="47">
        <f>H224+M224</f>
        <v>33600000</v>
      </c>
    </row>
    <row r="225" spans="1:14" ht="52.5" customHeight="1" x14ac:dyDescent="0.25">
      <c r="A225" s="19">
        <v>22</v>
      </c>
      <c r="B225" s="12" t="s">
        <v>493</v>
      </c>
      <c r="C225" s="12"/>
      <c r="D225" s="12"/>
      <c r="E225" s="12"/>
      <c r="F225" s="12"/>
      <c r="G225" s="12"/>
      <c r="H225" s="12">
        <v>0</v>
      </c>
      <c r="I225" s="12"/>
      <c r="J225" s="12"/>
      <c r="K225" s="12"/>
      <c r="L225" s="12"/>
      <c r="M225" s="12">
        <v>0</v>
      </c>
      <c r="N225" s="12">
        <v>0</v>
      </c>
    </row>
    <row r="226" spans="1:14" ht="46.5" customHeight="1" x14ac:dyDescent="0.25">
      <c r="A226" s="19">
        <v>22</v>
      </c>
      <c r="B226" s="6"/>
      <c r="C226" s="6"/>
      <c r="D226" s="12" t="s">
        <v>494</v>
      </c>
      <c r="E226" s="46">
        <f>E224</f>
        <v>22400000</v>
      </c>
      <c r="F226" s="46">
        <f t="shared" ref="F226:G226" si="22">F224</f>
        <v>11200000</v>
      </c>
      <c r="G226" s="46">
        <f t="shared" si="22"/>
        <v>0</v>
      </c>
      <c r="H226" s="12"/>
      <c r="I226" s="12" t="s">
        <v>100</v>
      </c>
      <c r="J226" s="47" t="s">
        <v>492</v>
      </c>
      <c r="K226" s="47" t="s">
        <v>492</v>
      </c>
      <c r="L226" s="47" t="s">
        <v>492</v>
      </c>
      <c r="M226" s="12"/>
      <c r="N226" s="12"/>
    </row>
    <row r="227" spans="1:14" ht="50.25" customHeight="1" x14ac:dyDescent="0.25">
      <c r="A227" s="19">
        <v>22</v>
      </c>
      <c r="B227" s="6"/>
      <c r="C227" s="6"/>
      <c r="D227" s="12" t="s">
        <v>101</v>
      </c>
      <c r="E227" s="6"/>
      <c r="F227" s="6"/>
      <c r="G227" s="6"/>
      <c r="H227" s="47">
        <f>H224</f>
        <v>33600000</v>
      </c>
      <c r="I227" s="12" t="s">
        <v>102</v>
      </c>
      <c r="J227" s="6"/>
      <c r="K227" s="6"/>
      <c r="L227" s="6"/>
      <c r="M227" s="47">
        <f>M224</f>
        <v>0</v>
      </c>
      <c r="N227" s="6"/>
    </row>
    <row r="228" spans="1:14" ht="45" customHeight="1" x14ac:dyDescent="0.25">
      <c r="A228" s="63">
        <v>23</v>
      </c>
      <c r="B228" s="257" t="s">
        <v>34</v>
      </c>
      <c r="C228" s="257"/>
      <c r="D228" s="257"/>
      <c r="E228" s="257"/>
      <c r="F228" s="257"/>
      <c r="G228" s="257"/>
      <c r="H228" s="257"/>
      <c r="I228" s="257"/>
      <c r="J228" s="257"/>
      <c r="K228" s="257"/>
      <c r="L228" s="257"/>
      <c r="M228" s="257"/>
      <c r="N228" s="257"/>
    </row>
    <row r="229" spans="1:14" ht="132.75" customHeight="1" x14ac:dyDescent="0.25">
      <c r="A229" s="4">
        <v>23</v>
      </c>
      <c r="B229" s="162" t="s">
        <v>750</v>
      </c>
      <c r="C229" s="163" t="s">
        <v>751</v>
      </c>
      <c r="D229" s="162" t="s">
        <v>805</v>
      </c>
      <c r="E229" s="165">
        <v>226794</v>
      </c>
      <c r="F229" s="165"/>
      <c r="G229" s="166"/>
      <c r="H229" s="165">
        <v>226794</v>
      </c>
      <c r="I229" s="166"/>
      <c r="J229" s="166"/>
      <c r="K229" s="166"/>
      <c r="L229" s="166"/>
      <c r="M229" s="166"/>
      <c r="N229" s="165">
        <v>226794</v>
      </c>
    </row>
    <row r="230" spans="1:14" s="43" customFormat="1" ht="57" customHeight="1" x14ac:dyDescent="0.25">
      <c r="A230" s="4">
        <v>23</v>
      </c>
      <c r="B230" s="162" t="s">
        <v>752</v>
      </c>
      <c r="C230" s="163" t="s">
        <v>753</v>
      </c>
      <c r="D230" s="162" t="s">
        <v>806</v>
      </c>
      <c r="E230" s="165">
        <v>77500</v>
      </c>
      <c r="F230" s="165">
        <v>78500</v>
      </c>
      <c r="G230" s="165">
        <v>80000</v>
      </c>
      <c r="H230" s="165">
        <v>236000</v>
      </c>
      <c r="I230" s="166"/>
      <c r="J230" s="166"/>
      <c r="K230" s="166"/>
      <c r="L230" s="166"/>
      <c r="M230" s="166"/>
      <c r="N230" s="165">
        <v>236000</v>
      </c>
    </row>
    <row r="231" spans="1:14" s="43" customFormat="1" ht="51.75" customHeight="1" x14ac:dyDescent="0.25">
      <c r="A231" s="4">
        <v>23</v>
      </c>
      <c r="B231" s="162" t="s">
        <v>754</v>
      </c>
      <c r="C231" s="163" t="s">
        <v>755</v>
      </c>
      <c r="D231" s="162" t="s">
        <v>806</v>
      </c>
      <c r="E231" s="165">
        <v>212000</v>
      </c>
      <c r="F231" s="165">
        <v>212000</v>
      </c>
      <c r="G231" s="165">
        <v>212000</v>
      </c>
      <c r="H231" s="165">
        <v>636000</v>
      </c>
      <c r="I231" s="166"/>
      <c r="J231" s="166"/>
      <c r="K231" s="166"/>
      <c r="L231" s="166"/>
      <c r="M231" s="166"/>
      <c r="N231" s="165">
        <v>636000</v>
      </c>
    </row>
    <row r="232" spans="1:14" s="43" customFormat="1" ht="44.25" customHeight="1" x14ac:dyDescent="0.25">
      <c r="A232" s="4">
        <v>23</v>
      </c>
      <c r="B232" s="146" t="s">
        <v>756</v>
      </c>
      <c r="C232" s="146" t="s">
        <v>757</v>
      </c>
      <c r="D232" s="146" t="s">
        <v>805</v>
      </c>
      <c r="E232" s="148">
        <v>1905</v>
      </c>
      <c r="F232" s="146"/>
      <c r="G232" s="146"/>
      <c r="H232" s="148">
        <v>1905</v>
      </c>
      <c r="I232" s="146"/>
      <c r="J232" s="146"/>
      <c r="K232" s="146"/>
      <c r="L232" s="146"/>
      <c r="M232" s="146"/>
      <c r="N232" s="148">
        <v>1905</v>
      </c>
    </row>
    <row r="233" spans="1:14" s="43" customFormat="1" ht="78" customHeight="1" x14ac:dyDescent="0.25">
      <c r="A233" s="4">
        <v>23</v>
      </c>
      <c r="B233" s="146" t="s">
        <v>758</v>
      </c>
      <c r="C233" s="146" t="s">
        <v>757</v>
      </c>
      <c r="D233" s="146" t="s">
        <v>805</v>
      </c>
      <c r="E233" s="148">
        <v>73000</v>
      </c>
      <c r="F233" s="148">
        <v>2000</v>
      </c>
      <c r="G233" s="148">
        <v>2000</v>
      </c>
      <c r="H233" s="148">
        <v>77000</v>
      </c>
      <c r="I233" s="146"/>
      <c r="J233" s="146"/>
      <c r="K233" s="146"/>
      <c r="L233" s="146"/>
      <c r="M233" s="146"/>
      <c r="N233" s="148">
        <v>77000</v>
      </c>
    </row>
    <row r="234" spans="1:14" s="43" customFormat="1" ht="110.25" customHeight="1" x14ac:dyDescent="0.25">
      <c r="A234" s="4">
        <v>23</v>
      </c>
      <c r="B234" s="146" t="s">
        <v>759</v>
      </c>
      <c r="C234" s="146" t="s">
        <v>757</v>
      </c>
      <c r="D234" s="146" t="s">
        <v>805</v>
      </c>
      <c r="E234" s="148">
        <v>135815</v>
      </c>
      <c r="F234" s="148">
        <v>133553</v>
      </c>
      <c r="G234" s="148">
        <v>133553</v>
      </c>
      <c r="H234" s="148">
        <v>402921</v>
      </c>
      <c r="I234" s="146"/>
      <c r="J234" s="146"/>
      <c r="K234" s="146"/>
      <c r="L234" s="146"/>
      <c r="M234" s="146"/>
      <c r="N234" s="148">
        <v>402921</v>
      </c>
    </row>
    <row r="235" spans="1:14" s="43" customFormat="1" ht="53.25" customHeight="1" x14ac:dyDescent="0.25">
      <c r="A235" s="4">
        <v>23</v>
      </c>
      <c r="B235" s="146" t="s">
        <v>760</v>
      </c>
      <c r="C235" s="146" t="s">
        <v>761</v>
      </c>
      <c r="D235" s="146" t="s">
        <v>806</v>
      </c>
      <c r="E235" s="148">
        <v>3600000</v>
      </c>
      <c r="F235" s="148">
        <v>3600000</v>
      </c>
      <c r="G235" s="148">
        <v>3600000</v>
      </c>
      <c r="H235" s="148">
        <v>10800000</v>
      </c>
      <c r="I235" s="146"/>
      <c r="J235" s="146"/>
      <c r="K235" s="146"/>
      <c r="L235" s="146"/>
      <c r="M235" s="146"/>
      <c r="N235" s="148">
        <v>10800000</v>
      </c>
    </row>
    <row r="236" spans="1:14" s="43" customFormat="1" ht="41.25" customHeight="1" x14ac:dyDescent="0.25">
      <c r="A236" s="4">
        <v>23</v>
      </c>
      <c r="B236" s="146" t="s">
        <v>807</v>
      </c>
      <c r="C236" s="146" t="s">
        <v>761</v>
      </c>
      <c r="D236" s="146" t="s">
        <v>806</v>
      </c>
      <c r="E236" s="148">
        <v>2300000</v>
      </c>
      <c r="F236" s="148">
        <v>1150000</v>
      </c>
      <c r="G236" s="148">
        <v>1150000</v>
      </c>
      <c r="H236" s="148">
        <v>4600000</v>
      </c>
      <c r="I236" s="146"/>
      <c r="J236" s="146"/>
      <c r="K236" s="146"/>
      <c r="L236" s="146"/>
      <c r="M236" s="146"/>
      <c r="N236" s="148">
        <v>4600000</v>
      </c>
    </row>
    <row r="237" spans="1:14" s="43" customFormat="1" ht="51" customHeight="1" x14ac:dyDescent="0.25">
      <c r="A237" s="4">
        <v>23</v>
      </c>
      <c r="B237" s="146" t="s">
        <v>763</v>
      </c>
      <c r="C237" s="146" t="s">
        <v>761</v>
      </c>
      <c r="D237" s="146" t="s">
        <v>806</v>
      </c>
      <c r="E237" s="148">
        <v>76593</v>
      </c>
      <c r="F237" s="148"/>
      <c r="G237" s="148"/>
      <c r="H237" s="148">
        <v>76593</v>
      </c>
      <c r="I237" s="146"/>
      <c r="J237" s="146"/>
      <c r="K237" s="146"/>
      <c r="L237" s="146"/>
      <c r="M237" s="146"/>
      <c r="N237" s="148">
        <v>76593</v>
      </c>
    </row>
    <row r="238" spans="1:14" s="43" customFormat="1" ht="90.75" customHeight="1" x14ac:dyDescent="0.25">
      <c r="A238" s="4">
        <v>23</v>
      </c>
      <c r="B238" s="146" t="s">
        <v>808</v>
      </c>
      <c r="C238" s="146" t="s">
        <v>761</v>
      </c>
      <c r="D238" s="146" t="s">
        <v>806</v>
      </c>
      <c r="E238" s="148">
        <v>69440</v>
      </c>
      <c r="F238" s="148">
        <v>69440</v>
      </c>
      <c r="G238" s="148"/>
      <c r="H238" s="148">
        <v>138880</v>
      </c>
      <c r="I238" s="146"/>
      <c r="J238" s="146"/>
      <c r="K238" s="146"/>
      <c r="L238" s="146"/>
      <c r="M238" s="146"/>
      <c r="N238" s="148">
        <v>138880</v>
      </c>
    </row>
    <row r="239" spans="1:14" s="43" customFormat="1" ht="102" customHeight="1" x14ac:dyDescent="0.25">
      <c r="A239" s="4">
        <v>23</v>
      </c>
      <c r="B239" s="146" t="s">
        <v>765</v>
      </c>
      <c r="C239" s="146" t="s">
        <v>761</v>
      </c>
      <c r="D239" s="146" t="s">
        <v>806</v>
      </c>
      <c r="E239" s="148">
        <v>132000</v>
      </c>
      <c r="F239" s="148">
        <v>132000</v>
      </c>
      <c r="G239" s="148"/>
      <c r="H239" s="148">
        <v>264000</v>
      </c>
      <c r="I239" s="146"/>
      <c r="J239" s="146"/>
      <c r="K239" s="146"/>
      <c r="L239" s="146"/>
      <c r="M239" s="146"/>
      <c r="N239" s="148">
        <v>264000</v>
      </c>
    </row>
    <row r="240" spans="1:14" s="43" customFormat="1" ht="57.75" customHeight="1" x14ac:dyDescent="0.25">
      <c r="A240" s="4">
        <v>23</v>
      </c>
      <c r="B240" s="146" t="s">
        <v>809</v>
      </c>
      <c r="C240" s="146" t="s">
        <v>761</v>
      </c>
      <c r="D240" s="146" t="s">
        <v>806</v>
      </c>
      <c r="E240" s="148"/>
      <c r="F240" s="148">
        <v>353400</v>
      </c>
      <c r="G240" s="148"/>
      <c r="H240" s="148">
        <v>353400</v>
      </c>
      <c r="I240" s="146"/>
      <c r="J240" s="146"/>
      <c r="K240" s="146"/>
      <c r="L240" s="146"/>
      <c r="M240" s="146"/>
      <c r="N240" s="148">
        <v>353400</v>
      </c>
    </row>
    <row r="241" spans="1:14" s="43" customFormat="1" ht="81" customHeight="1" x14ac:dyDescent="0.25">
      <c r="A241" s="4">
        <v>23</v>
      </c>
      <c r="B241" s="146" t="s">
        <v>810</v>
      </c>
      <c r="C241" s="146" t="s">
        <v>761</v>
      </c>
      <c r="D241" s="146" t="s">
        <v>806</v>
      </c>
      <c r="E241" s="148">
        <v>1224200</v>
      </c>
      <c r="F241" s="148">
        <v>1224200</v>
      </c>
      <c r="G241" s="148">
        <v>1224200</v>
      </c>
      <c r="H241" s="148">
        <v>3672600</v>
      </c>
      <c r="I241" s="146"/>
      <c r="J241" s="146"/>
      <c r="K241" s="146"/>
      <c r="L241" s="146"/>
      <c r="M241" s="146"/>
      <c r="N241" s="148">
        <v>3672600</v>
      </c>
    </row>
    <row r="242" spans="1:14" s="43" customFormat="1" ht="33.75" customHeight="1" x14ac:dyDescent="0.25">
      <c r="A242" s="4">
        <v>23</v>
      </c>
      <c r="B242" s="146" t="s">
        <v>768</v>
      </c>
      <c r="C242" s="146" t="s">
        <v>761</v>
      </c>
      <c r="D242" s="146" t="s">
        <v>806</v>
      </c>
      <c r="E242" s="148">
        <v>828000</v>
      </c>
      <c r="F242" s="148">
        <v>828000</v>
      </c>
      <c r="G242" s="148">
        <v>828000</v>
      </c>
      <c r="H242" s="148">
        <v>2484000</v>
      </c>
      <c r="I242" s="146"/>
      <c r="J242" s="146"/>
      <c r="K242" s="146"/>
      <c r="L242" s="146"/>
      <c r="M242" s="146"/>
      <c r="N242" s="148">
        <v>2484000</v>
      </c>
    </row>
    <row r="243" spans="1:14" s="43" customFormat="1" ht="85.5" customHeight="1" x14ac:dyDescent="0.25">
      <c r="A243" s="4">
        <v>23</v>
      </c>
      <c r="B243" s="146" t="s">
        <v>769</v>
      </c>
      <c r="C243" s="146" t="s">
        <v>731</v>
      </c>
      <c r="D243" s="146" t="s">
        <v>805</v>
      </c>
      <c r="E243" s="148">
        <v>90000</v>
      </c>
      <c r="F243" s="148">
        <v>90000</v>
      </c>
      <c r="G243" s="167"/>
      <c r="H243" s="148">
        <v>180000</v>
      </c>
      <c r="I243" s="167"/>
      <c r="J243" s="167"/>
      <c r="K243" s="167"/>
      <c r="L243" s="167"/>
      <c r="M243" s="167"/>
      <c r="N243" s="148">
        <v>180000</v>
      </c>
    </row>
    <row r="244" spans="1:14" s="43" customFormat="1" ht="58.5" customHeight="1" x14ac:dyDescent="0.25">
      <c r="A244" s="4">
        <v>23</v>
      </c>
      <c r="B244" s="146" t="s">
        <v>770</v>
      </c>
      <c r="C244" s="146" t="s">
        <v>731</v>
      </c>
      <c r="D244" s="146" t="s">
        <v>805</v>
      </c>
      <c r="E244" s="148">
        <f>370600/2</f>
        <v>185300</v>
      </c>
      <c r="F244" s="148">
        <f>370600/2</f>
        <v>185300</v>
      </c>
      <c r="G244" s="167"/>
      <c r="H244" s="168">
        <v>370600</v>
      </c>
      <c r="I244" s="167"/>
      <c r="J244" s="167"/>
      <c r="K244" s="167"/>
      <c r="L244" s="167"/>
      <c r="M244" s="167"/>
      <c r="N244" s="148">
        <v>370600</v>
      </c>
    </row>
    <row r="245" spans="1:14" s="43" customFormat="1" ht="104.25" customHeight="1" x14ac:dyDescent="0.25">
      <c r="A245" s="4">
        <v>23</v>
      </c>
      <c r="B245" s="146" t="s">
        <v>771</v>
      </c>
      <c r="C245" s="146" t="s">
        <v>731</v>
      </c>
      <c r="D245" s="146" t="s">
        <v>805</v>
      </c>
      <c r="E245" s="148">
        <v>2200.568181818182</v>
      </c>
      <c r="F245" s="168"/>
      <c r="G245" s="167"/>
      <c r="H245" s="168">
        <v>2201</v>
      </c>
      <c r="I245" s="167"/>
      <c r="J245" s="167"/>
      <c r="K245" s="167"/>
      <c r="L245" s="167"/>
      <c r="M245" s="167"/>
      <c r="N245" s="148">
        <v>2201</v>
      </c>
    </row>
    <row r="246" spans="1:14" s="43" customFormat="1" ht="39" customHeight="1" x14ac:dyDescent="0.25">
      <c r="A246" s="4">
        <v>23</v>
      </c>
      <c r="B246" s="146" t="s">
        <v>772</v>
      </c>
      <c r="C246" s="146" t="s">
        <v>731</v>
      </c>
      <c r="D246" s="146" t="s">
        <v>805</v>
      </c>
      <c r="E246" s="148">
        <v>287772.72727272729</v>
      </c>
      <c r="F246" s="168"/>
      <c r="G246" s="167"/>
      <c r="H246" s="168">
        <v>287773</v>
      </c>
      <c r="I246" s="167"/>
      <c r="J246" s="167"/>
      <c r="K246" s="167"/>
      <c r="L246" s="167"/>
      <c r="M246" s="167"/>
      <c r="N246" s="148">
        <v>287773</v>
      </c>
    </row>
    <row r="247" spans="1:14" s="43" customFormat="1" ht="53.25" customHeight="1" x14ac:dyDescent="0.25">
      <c r="A247" s="4">
        <v>23</v>
      </c>
      <c r="B247" s="146" t="s">
        <v>811</v>
      </c>
      <c r="C247" s="146" t="s">
        <v>731</v>
      </c>
      <c r="D247" s="146" t="s">
        <v>805</v>
      </c>
      <c r="E247" s="146">
        <v>0</v>
      </c>
      <c r="F247" s="167"/>
      <c r="G247" s="167"/>
      <c r="H247" s="167"/>
      <c r="I247" s="167"/>
      <c r="J247" s="167"/>
      <c r="K247" s="167"/>
      <c r="L247" s="167"/>
      <c r="M247" s="167"/>
      <c r="N247" s="146">
        <v>0</v>
      </c>
    </row>
    <row r="248" spans="1:14" s="43" customFormat="1" ht="61.5" customHeight="1" x14ac:dyDescent="0.25">
      <c r="A248" s="4">
        <v>23</v>
      </c>
      <c r="B248" s="146" t="s">
        <v>774</v>
      </c>
      <c r="C248" s="146" t="s">
        <v>731</v>
      </c>
      <c r="D248" s="146" t="s">
        <v>805</v>
      </c>
      <c r="E248" s="148">
        <v>2201</v>
      </c>
      <c r="F248" s="167"/>
      <c r="G248" s="167"/>
      <c r="H248" s="168">
        <v>2201</v>
      </c>
      <c r="I248" s="167"/>
      <c r="J248" s="167"/>
      <c r="K248" s="167"/>
      <c r="L248" s="167"/>
      <c r="M248" s="167"/>
      <c r="N248" s="148">
        <v>2201</v>
      </c>
    </row>
    <row r="249" spans="1:14" s="43" customFormat="1" ht="80.25" customHeight="1" x14ac:dyDescent="0.25">
      <c r="A249" s="4">
        <v>23</v>
      </c>
      <c r="B249" s="146" t="s">
        <v>812</v>
      </c>
      <c r="C249" s="162" t="s">
        <v>731</v>
      </c>
      <c r="D249" s="147" t="s">
        <v>806</v>
      </c>
      <c r="E249" s="169">
        <v>72360</v>
      </c>
      <c r="F249" s="169"/>
      <c r="G249" s="147"/>
      <c r="H249" s="169">
        <v>72360</v>
      </c>
      <c r="I249" s="147"/>
      <c r="J249" s="147"/>
      <c r="K249" s="147"/>
      <c r="L249" s="147"/>
      <c r="M249" s="147"/>
      <c r="N249" s="169">
        <v>72360</v>
      </c>
    </row>
    <row r="250" spans="1:14" s="43" customFormat="1" ht="70.5" customHeight="1" x14ac:dyDescent="0.25">
      <c r="A250" s="4">
        <v>23</v>
      </c>
      <c r="B250" s="146" t="s">
        <v>776</v>
      </c>
      <c r="C250" s="162" t="s">
        <v>731</v>
      </c>
      <c r="D250" s="147" t="s">
        <v>806</v>
      </c>
      <c r="E250" s="147">
        <v>0</v>
      </c>
      <c r="F250" s="147"/>
      <c r="G250" s="147"/>
      <c r="H250" s="169"/>
      <c r="I250" s="147"/>
      <c r="J250" s="147"/>
      <c r="K250" s="147"/>
      <c r="L250" s="147"/>
      <c r="M250" s="147"/>
      <c r="N250" s="147">
        <v>0</v>
      </c>
    </row>
    <row r="251" spans="1:14" s="43" customFormat="1" ht="87" customHeight="1" x14ac:dyDescent="0.25">
      <c r="A251" s="4">
        <v>23</v>
      </c>
      <c r="B251" s="162" t="s">
        <v>813</v>
      </c>
      <c r="C251" s="162" t="s">
        <v>777</v>
      </c>
      <c r="D251" s="147" t="s">
        <v>806</v>
      </c>
      <c r="E251" s="147"/>
      <c r="F251" s="146" t="s">
        <v>833</v>
      </c>
      <c r="G251" s="147" t="s">
        <v>833</v>
      </c>
      <c r="H251" s="147"/>
      <c r="I251" s="147"/>
      <c r="J251" s="147"/>
      <c r="K251" s="147"/>
      <c r="L251" s="147"/>
      <c r="M251" s="147"/>
      <c r="N251" s="147"/>
    </row>
    <row r="252" spans="1:14" s="43" customFormat="1" ht="126.75" customHeight="1" x14ac:dyDescent="0.25">
      <c r="A252" s="4">
        <v>23</v>
      </c>
      <c r="B252" s="162" t="s">
        <v>779</v>
      </c>
      <c r="C252" s="162" t="s">
        <v>777</v>
      </c>
      <c r="D252" s="147" t="s">
        <v>806</v>
      </c>
      <c r="E252" s="147"/>
      <c r="F252" s="147" t="s">
        <v>833</v>
      </c>
      <c r="G252" s="147" t="s">
        <v>833</v>
      </c>
      <c r="H252" s="147"/>
      <c r="I252" s="147"/>
      <c r="J252" s="147"/>
      <c r="K252" s="147"/>
      <c r="L252" s="147"/>
      <c r="M252" s="147"/>
      <c r="N252" s="147"/>
    </row>
    <row r="253" spans="1:14" s="43" customFormat="1" ht="135" customHeight="1" x14ac:dyDescent="0.25">
      <c r="A253" s="4">
        <v>23</v>
      </c>
      <c r="B253" s="162" t="s">
        <v>780</v>
      </c>
      <c r="C253" s="162" t="s">
        <v>777</v>
      </c>
      <c r="D253" s="147" t="s">
        <v>806</v>
      </c>
      <c r="E253" s="147"/>
      <c r="F253" s="169">
        <v>500000</v>
      </c>
      <c r="G253" s="169">
        <v>500000</v>
      </c>
      <c r="H253" s="169">
        <v>1000000</v>
      </c>
      <c r="I253" s="147"/>
      <c r="J253" s="147"/>
      <c r="K253" s="147"/>
      <c r="L253" s="147"/>
      <c r="M253" s="147"/>
      <c r="N253" s="169">
        <v>1000000</v>
      </c>
    </row>
    <row r="254" spans="1:14" s="43" customFormat="1" ht="98.25" customHeight="1" x14ac:dyDescent="0.25">
      <c r="A254" s="4">
        <v>23</v>
      </c>
      <c r="B254" s="162" t="s">
        <v>781</v>
      </c>
      <c r="C254" s="162" t="s">
        <v>782</v>
      </c>
      <c r="D254" s="163" t="s">
        <v>806</v>
      </c>
      <c r="E254" s="169">
        <v>82500000</v>
      </c>
      <c r="F254" s="169">
        <v>83000000</v>
      </c>
      <c r="G254" s="169">
        <v>83000000</v>
      </c>
      <c r="H254" s="170">
        <v>248500000</v>
      </c>
      <c r="I254" s="147"/>
      <c r="J254" s="147"/>
      <c r="K254" s="147"/>
      <c r="L254" s="147"/>
      <c r="M254" s="147"/>
      <c r="N254" s="169">
        <v>248500000</v>
      </c>
    </row>
    <row r="255" spans="1:14" s="43" customFormat="1" ht="63" x14ac:dyDescent="0.25">
      <c r="A255" s="4">
        <v>23</v>
      </c>
      <c r="B255" s="162" t="s">
        <v>783</v>
      </c>
      <c r="C255" s="162" t="s">
        <v>782</v>
      </c>
      <c r="D255" s="163" t="s">
        <v>806</v>
      </c>
      <c r="E255" s="169">
        <v>8000000</v>
      </c>
      <c r="F255" s="169">
        <v>8000000</v>
      </c>
      <c r="G255" s="169">
        <v>8000000</v>
      </c>
      <c r="H255" s="169">
        <v>24000000</v>
      </c>
      <c r="I255" s="147"/>
      <c r="J255" s="147"/>
      <c r="K255" s="147"/>
      <c r="L255" s="147"/>
      <c r="M255" s="147"/>
      <c r="N255" s="169">
        <v>24000000</v>
      </c>
    </row>
    <row r="256" spans="1:14" s="43" customFormat="1" ht="75" customHeight="1" x14ac:dyDescent="0.25">
      <c r="A256" s="4">
        <v>23</v>
      </c>
      <c r="B256" s="162" t="s">
        <v>825</v>
      </c>
      <c r="C256" s="162" t="s">
        <v>782</v>
      </c>
      <c r="D256" s="163" t="s">
        <v>806</v>
      </c>
      <c r="E256" s="169">
        <v>34500000</v>
      </c>
      <c r="F256" s="169">
        <v>34500000</v>
      </c>
      <c r="G256" s="169">
        <v>34500000</v>
      </c>
      <c r="H256" s="169">
        <v>103500000</v>
      </c>
      <c r="I256" s="147"/>
      <c r="J256" s="147"/>
      <c r="K256" s="147"/>
      <c r="L256" s="147"/>
      <c r="M256" s="147"/>
      <c r="N256" s="147" t="s">
        <v>834</v>
      </c>
    </row>
    <row r="257" spans="1:14" s="43" customFormat="1" ht="45.75" customHeight="1" x14ac:dyDescent="0.25">
      <c r="A257" s="4">
        <v>23</v>
      </c>
      <c r="B257" s="162" t="s">
        <v>784</v>
      </c>
      <c r="C257" s="162" t="s">
        <v>731</v>
      </c>
      <c r="D257" s="163" t="s">
        <v>806</v>
      </c>
      <c r="E257" s="169">
        <v>782000</v>
      </c>
      <c r="F257" s="147"/>
      <c r="G257" s="147"/>
      <c r="H257" s="169">
        <v>782000</v>
      </c>
      <c r="I257" s="147"/>
      <c r="J257" s="147"/>
      <c r="K257" s="147"/>
      <c r="L257" s="147"/>
      <c r="M257" s="147"/>
      <c r="N257" s="169">
        <v>782000</v>
      </c>
    </row>
    <row r="258" spans="1:14" s="43" customFormat="1" ht="56.25" customHeight="1" x14ac:dyDescent="0.25">
      <c r="A258" s="4">
        <v>23</v>
      </c>
      <c r="B258" s="162" t="s">
        <v>785</v>
      </c>
      <c r="C258" s="147"/>
      <c r="D258" s="163" t="s">
        <v>806</v>
      </c>
      <c r="E258" s="169">
        <v>625000</v>
      </c>
      <c r="F258" s="147"/>
      <c r="G258" s="147"/>
      <c r="H258" s="169">
        <v>625000</v>
      </c>
      <c r="I258" s="147"/>
      <c r="J258" s="147"/>
      <c r="K258" s="147"/>
      <c r="L258" s="147"/>
      <c r="M258" s="147"/>
      <c r="N258" s="169">
        <v>625000</v>
      </c>
    </row>
    <row r="259" spans="1:14" s="43" customFormat="1" ht="96" customHeight="1" x14ac:dyDescent="0.25">
      <c r="A259" s="4">
        <v>23</v>
      </c>
      <c r="B259" s="162" t="s">
        <v>827</v>
      </c>
      <c r="C259" s="147" t="s">
        <v>731</v>
      </c>
      <c r="D259" s="163" t="s">
        <v>806</v>
      </c>
      <c r="E259" s="169"/>
      <c r="F259" s="169">
        <v>156150</v>
      </c>
      <c r="G259" s="147"/>
      <c r="H259" s="169">
        <v>156150</v>
      </c>
      <c r="I259" s="147"/>
      <c r="J259" s="147"/>
      <c r="K259" s="147"/>
      <c r="L259" s="147"/>
      <c r="M259" s="147"/>
      <c r="N259" s="169">
        <v>156150</v>
      </c>
    </row>
    <row r="260" spans="1:14" s="43" customFormat="1" ht="100.5" customHeight="1" x14ac:dyDescent="0.25">
      <c r="A260" s="4">
        <v>23</v>
      </c>
      <c r="B260" s="162" t="s">
        <v>828</v>
      </c>
      <c r="C260" s="147" t="s">
        <v>731</v>
      </c>
      <c r="D260" s="163" t="s">
        <v>806</v>
      </c>
      <c r="E260" s="169"/>
      <c r="F260" s="169">
        <v>936900</v>
      </c>
      <c r="G260" s="147"/>
      <c r="H260" s="169">
        <v>936900</v>
      </c>
      <c r="I260" s="147"/>
      <c r="J260" s="147"/>
      <c r="K260" s="147"/>
      <c r="L260" s="147"/>
      <c r="M260" s="147"/>
      <c r="N260" s="169">
        <v>936900</v>
      </c>
    </row>
    <row r="261" spans="1:14" s="43" customFormat="1" ht="94.5" customHeight="1" x14ac:dyDescent="0.25">
      <c r="A261" s="4">
        <v>23</v>
      </c>
      <c r="B261" s="162" t="s">
        <v>829</v>
      </c>
      <c r="C261" s="147" t="s">
        <v>731</v>
      </c>
      <c r="D261" s="163" t="s">
        <v>806</v>
      </c>
      <c r="E261" s="169"/>
      <c r="F261" s="147"/>
      <c r="G261" s="169">
        <v>468450</v>
      </c>
      <c r="H261" s="169">
        <v>468450</v>
      </c>
      <c r="I261" s="147"/>
      <c r="J261" s="147"/>
      <c r="K261" s="147"/>
      <c r="L261" s="147"/>
      <c r="M261" s="147"/>
      <c r="N261" s="169">
        <v>468450</v>
      </c>
    </row>
    <row r="262" spans="1:14" s="43" customFormat="1" ht="93.75" customHeight="1" x14ac:dyDescent="0.25">
      <c r="A262" s="4">
        <v>23</v>
      </c>
      <c r="B262" s="162" t="s">
        <v>735</v>
      </c>
      <c r="C262" s="147"/>
      <c r="D262" s="163" t="s">
        <v>806</v>
      </c>
      <c r="E262" s="169"/>
      <c r="F262" s="147"/>
      <c r="G262" s="169">
        <v>312300</v>
      </c>
      <c r="H262" s="169">
        <v>312300</v>
      </c>
      <c r="I262" s="147"/>
      <c r="J262" s="147"/>
      <c r="K262" s="147"/>
      <c r="L262" s="147"/>
      <c r="M262" s="147"/>
      <c r="N262" s="169">
        <v>312300</v>
      </c>
    </row>
    <row r="263" spans="1:14" s="43" customFormat="1" ht="104.25" customHeight="1" x14ac:dyDescent="0.25">
      <c r="A263" s="4">
        <v>23</v>
      </c>
      <c r="B263" s="162" t="s">
        <v>814</v>
      </c>
      <c r="C263" s="162" t="s">
        <v>731</v>
      </c>
      <c r="D263" s="163" t="s">
        <v>806</v>
      </c>
      <c r="E263" s="169">
        <v>156150</v>
      </c>
      <c r="F263" s="147"/>
      <c r="G263" s="147"/>
      <c r="H263" s="169">
        <v>156150</v>
      </c>
      <c r="I263" s="147"/>
      <c r="J263" s="147"/>
      <c r="K263" s="147"/>
      <c r="L263" s="147"/>
      <c r="M263" s="147"/>
      <c r="N263" s="169">
        <v>156150</v>
      </c>
    </row>
    <row r="264" spans="1:14" s="43" customFormat="1" ht="90.75" customHeight="1" x14ac:dyDescent="0.25">
      <c r="A264" s="4">
        <v>23</v>
      </c>
      <c r="B264" s="146" t="s">
        <v>815</v>
      </c>
      <c r="C264" s="162" t="s">
        <v>731</v>
      </c>
      <c r="D264" s="147" t="s">
        <v>806</v>
      </c>
      <c r="E264" s="169">
        <v>936900</v>
      </c>
      <c r="F264" s="147"/>
      <c r="G264" s="147"/>
      <c r="H264" s="169">
        <v>936900</v>
      </c>
      <c r="I264" s="147"/>
      <c r="J264" s="147"/>
      <c r="K264" s="147"/>
      <c r="L264" s="147"/>
      <c r="M264" s="147"/>
      <c r="N264" s="169">
        <v>936900</v>
      </c>
    </row>
    <row r="265" spans="1:14" s="43" customFormat="1" ht="102.75" customHeight="1" x14ac:dyDescent="0.25">
      <c r="A265" s="4">
        <v>23</v>
      </c>
      <c r="B265" s="162" t="s">
        <v>816</v>
      </c>
      <c r="C265" s="162" t="s">
        <v>731</v>
      </c>
      <c r="D265" s="163" t="s">
        <v>806</v>
      </c>
      <c r="E265" s="169">
        <v>468450</v>
      </c>
      <c r="F265" s="147"/>
      <c r="G265" s="147"/>
      <c r="H265" s="169">
        <v>468450</v>
      </c>
      <c r="I265" s="147"/>
      <c r="J265" s="147"/>
      <c r="K265" s="147"/>
      <c r="L265" s="147"/>
      <c r="M265" s="147"/>
      <c r="N265" s="169">
        <v>468450</v>
      </c>
    </row>
    <row r="266" spans="1:14" s="43" customFormat="1" ht="84.75" customHeight="1" x14ac:dyDescent="0.25">
      <c r="A266" s="4">
        <v>23</v>
      </c>
      <c r="B266" s="162" t="s">
        <v>817</v>
      </c>
      <c r="C266" s="147"/>
      <c r="D266" s="163" t="s">
        <v>806</v>
      </c>
      <c r="E266" s="169">
        <v>312300</v>
      </c>
      <c r="F266" s="147"/>
      <c r="G266" s="147"/>
      <c r="H266" s="169">
        <v>312300</v>
      </c>
      <c r="I266" s="147"/>
      <c r="J266" s="147"/>
      <c r="K266" s="147"/>
      <c r="L266" s="147"/>
      <c r="M266" s="147"/>
      <c r="N266" s="169">
        <v>312300</v>
      </c>
    </row>
    <row r="267" spans="1:14" s="43" customFormat="1" ht="103.5" customHeight="1" x14ac:dyDescent="0.25">
      <c r="A267" s="4">
        <v>23</v>
      </c>
      <c r="B267" s="162" t="s">
        <v>787</v>
      </c>
      <c r="C267" s="162" t="s">
        <v>731</v>
      </c>
      <c r="D267" s="147" t="s">
        <v>806</v>
      </c>
      <c r="E267" s="169">
        <v>156150</v>
      </c>
      <c r="F267" s="147"/>
      <c r="G267" s="147"/>
      <c r="H267" s="169">
        <v>156150</v>
      </c>
      <c r="I267" s="147"/>
      <c r="J267" s="147"/>
      <c r="K267" s="147"/>
      <c r="L267" s="147"/>
      <c r="M267" s="147"/>
      <c r="N267" s="169">
        <v>156150</v>
      </c>
    </row>
    <row r="268" spans="1:14" s="43" customFormat="1" ht="80.25" customHeight="1" x14ac:dyDescent="0.25">
      <c r="A268" s="4">
        <v>23</v>
      </c>
      <c r="B268" s="162" t="s">
        <v>788</v>
      </c>
      <c r="C268" s="162" t="s">
        <v>731</v>
      </c>
      <c r="D268" s="163" t="s">
        <v>806</v>
      </c>
      <c r="E268" s="169">
        <v>936900</v>
      </c>
      <c r="F268" s="147"/>
      <c r="G268" s="147"/>
      <c r="H268" s="169">
        <v>936900</v>
      </c>
      <c r="I268" s="147"/>
      <c r="J268" s="147"/>
      <c r="K268" s="147"/>
      <c r="L268" s="147"/>
      <c r="M268" s="147"/>
      <c r="N268" s="169">
        <v>936900</v>
      </c>
    </row>
    <row r="269" spans="1:14" s="43" customFormat="1" ht="87.75" customHeight="1" x14ac:dyDescent="0.25">
      <c r="A269" s="4">
        <v>23</v>
      </c>
      <c r="B269" s="162" t="s">
        <v>818</v>
      </c>
      <c r="C269" s="162" t="s">
        <v>731</v>
      </c>
      <c r="D269" s="163" t="s">
        <v>806</v>
      </c>
      <c r="E269" s="169">
        <v>468450</v>
      </c>
      <c r="F269" s="147"/>
      <c r="G269" s="147"/>
      <c r="H269" s="169">
        <v>468450</v>
      </c>
      <c r="I269" s="147"/>
      <c r="J269" s="147"/>
      <c r="K269" s="147"/>
      <c r="L269" s="147"/>
      <c r="M269" s="147"/>
      <c r="N269" s="169">
        <v>468450</v>
      </c>
    </row>
    <row r="270" spans="1:14" s="43" customFormat="1" ht="86.25" customHeight="1" x14ac:dyDescent="0.25">
      <c r="A270" s="4">
        <v>23</v>
      </c>
      <c r="B270" s="162" t="s">
        <v>790</v>
      </c>
      <c r="C270" s="147"/>
      <c r="D270" s="163" t="s">
        <v>806</v>
      </c>
      <c r="E270" s="169">
        <v>312300</v>
      </c>
      <c r="F270" s="147"/>
      <c r="G270" s="147"/>
      <c r="H270" s="169">
        <v>312300</v>
      </c>
      <c r="I270" s="147"/>
      <c r="J270" s="147"/>
      <c r="K270" s="147"/>
      <c r="L270" s="147"/>
      <c r="M270" s="147"/>
      <c r="N270" s="169">
        <v>312300</v>
      </c>
    </row>
    <row r="271" spans="1:14" s="43" customFormat="1" ht="111" customHeight="1" x14ac:dyDescent="0.25">
      <c r="A271" s="4">
        <v>23</v>
      </c>
      <c r="B271" s="162" t="s">
        <v>791</v>
      </c>
      <c r="C271" s="162" t="s">
        <v>731</v>
      </c>
      <c r="D271" s="163" t="s">
        <v>806</v>
      </c>
      <c r="E271" s="169">
        <v>156150</v>
      </c>
      <c r="F271" s="147"/>
      <c r="G271" s="147"/>
      <c r="H271" s="169">
        <v>156150</v>
      </c>
      <c r="I271" s="147"/>
      <c r="J271" s="147"/>
      <c r="K271" s="147"/>
      <c r="L271" s="147"/>
      <c r="M271" s="147"/>
      <c r="N271" s="169">
        <v>156150</v>
      </c>
    </row>
    <row r="272" spans="1:14" s="43" customFormat="1" ht="93.75" customHeight="1" x14ac:dyDescent="0.25">
      <c r="A272" s="4">
        <v>23</v>
      </c>
      <c r="B272" s="146" t="s">
        <v>819</v>
      </c>
      <c r="C272" s="162" t="s">
        <v>731</v>
      </c>
      <c r="D272" s="163" t="s">
        <v>806</v>
      </c>
      <c r="E272" s="169">
        <v>936900</v>
      </c>
      <c r="F272" s="147"/>
      <c r="G272" s="147"/>
      <c r="H272" s="169">
        <v>936900</v>
      </c>
      <c r="I272" s="147"/>
      <c r="J272" s="147"/>
      <c r="K272" s="147"/>
      <c r="L272" s="147"/>
      <c r="M272" s="147"/>
      <c r="N272" s="169">
        <v>936900</v>
      </c>
    </row>
    <row r="273" spans="1:14" s="43" customFormat="1" ht="103.5" customHeight="1" x14ac:dyDescent="0.25">
      <c r="A273" s="4">
        <v>23</v>
      </c>
      <c r="B273" s="146" t="s">
        <v>820</v>
      </c>
      <c r="C273" s="162" t="s">
        <v>731</v>
      </c>
      <c r="D273" s="163" t="s">
        <v>806</v>
      </c>
      <c r="E273" s="147"/>
      <c r="F273" s="169">
        <v>468450</v>
      </c>
      <c r="G273" s="147"/>
      <c r="H273" s="169">
        <v>468450</v>
      </c>
      <c r="I273" s="147"/>
      <c r="J273" s="147"/>
      <c r="K273" s="147"/>
      <c r="L273" s="147"/>
      <c r="M273" s="147"/>
      <c r="N273" s="169">
        <v>468450</v>
      </c>
    </row>
    <row r="274" spans="1:14" s="43" customFormat="1" ht="90" customHeight="1" x14ac:dyDescent="0.25">
      <c r="A274" s="4">
        <v>23</v>
      </c>
      <c r="B274" s="146" t="s">
        <v>821</v>
      </c>
      <c r="C274" s="147"/>
      <c r="D274" s="163" t="s">
        <v>806</v>
      </c>
      <c r="E274" s="147"/>
      <c r="F274" s="169">
        <v>312300</v>
      </c>
      <c r="G274" s="147"/>
      <c r="H274" s="169">
        <v>312300</v>
      </c>
      <c r="I274" s="147"/>
      <c r="J274" s="147"/>
      <c r="K274" s="147"/>
      <c r="L274" s="147"/>
      <c r="M274" s="147"/>
      <c r="N274" s="169">
        <v>312300</v>
      </c>
    </row>
    <row r="275" spans="1:14" s="43" customFormat="1" ht="128.25" customHeight="1" x14ac:dyDescent="0.25">
      <c r="A275" s="4">
        <v>23</v>
      </c>
      <c r="B275" s="146" t="s">
        <v>793</v>
      </c>
      <c r="C275" s="162" t="s">
        <v>731</v>
      </c>
      <c r="D275" s="163" t="s">
        <v>806</v>
      </c>
      <c r="E275" s="169">
        <v>156150</v>
      </c>
      <c r="F275" s="147"/>
      <c r="G275" s="147"/>
      <c r="H275" s="169">
        <v>156150</v>
      </c>
      <c r="I275" s="147"/>
      <c r="J275" s="147"/>
      <c r="K275" s="147"/>
      <c r="L275" s="147"/>
      <c r="M275" s="147"/>
      <c r="N275" s="169">
        <v>156150</v>
      </c>
    </row>
    <row r="276" spans="1:14" s="43" customFormat="1" ht="99.75" customHeight="1" x14ac:dyDescent="0.25">
      <c r="A276" s="4">
        <v>23</v>
      </c>
      <c r="B276" s="146" t="s">
        <v>794</v>
      </c>
      <c r="C276" s="162" t="s">
        <v>731</v>
      </c>
      <c r="D276" s="163" t="s">
        <v>806</v>
      </c>
      <c r="E276" s="147">
        <f>936900/2</f>
        <v>468450</v>
      </c>
      <c r="F276" s="147">
        <f>936900/2</f>
        <v>468450</v>
      </c>
      <c r="G276" s="147"/>
      <c r="H276" s="169">
        <v>936900</v>
      </c>
      <c r="I276" s="147"/>
      <c r="J276" s="147"/>
      <c r="K276" s="147"/>
      <c r="L276" s="147"/>
      <c r="M276" s="147"/>
      <c r="N276" s="169">
        <v>936900</v>
      </c>
    </row>
    <row r="277" spans="1:14" s="43" customFormat="1" ht="108" customHeight="1" x14ac:dyDescent="0.25">
      <c r="A277" s="4">
        <v>23</v>
      </c>
      <c r="B277" s="146" t="s">
        <v>795</v>
      </c>
      <c r="C277" s="162" t="s">
        <v>731</v>
      </c>
      <c r="D277" s="163" t="s">
        <v>806</v>
      </c>
      <c r="E277" s="147"/>
      <c r="F277" s="147" t="s">
        <v>835</v>
      </c>
      <c r="G277" s="147"/>
      <c r="H277" s="169">
        <v>468450</v>
      </c>
      <c r="I277" s="147"/>
      <c r="J277" s="147"/>
      <c r="K277" s="147"/>
      <c r="L277" s="147"/>
      <c r="M277" s="147"/>
      <c r="N277" s="169">
        <v>468450</v>
      </c>
    </row>
    <row r="278" spans="1:14" s="43" customFormat="1" ht="116.25" customHeight="1" x14ac:dyDescent="0.25">
      <c r="A278" s="4">
        <v>23</v>
      </c>
      <c r="B278" s="146" t="s">
        <v>796</v>
      </c>
      <c r="C278" s="147"/>
      <c r="D278" s="163" t="s">
        <v>806</v>
      </c>
      <c r="E278" s="147"/>
      <c r="F278" s="169">
        <v>312300</v>
      </c>
      <c r="G278" s="147"/>
      <c r="H278" s="169">
        <v>312300</v>
      </c>
      <c r="I278" s="147"/>
      <c r="J278" s="147"/>
      <c r="K278" s="147"/>
      <c r="L278" s="147"/>
      <c r="M278" s="147"/>
      <c r="N278" s="169">
        <v>312300</v>
      </c>
    </row>
    <row r="279" spans="1:14" s="43" customFormat="1" ht="116.25" customHeight="1" x14ac:dyDescent="0.25">
      <c r="A279" s="4">
        <v>23</v>
      </c>
      <c r="B279" s="146" t="s">
        <v>797</v>
      </c>
      <c r="C279" s="162" t="s">
        <v>731</v>
      </c>
      <c r="D279" s="163" t="s">
        <v>806</v>
      </c>
      <c r="E279" s="169">
        <v>156150</v>
      </c>
      <c r="F279" s="147"/>
      <c r="G279" s="147"/>
      <c r="H279" s="169">
        <v>156150</v>
      </c>
      <c r="I279" s="147"/>
      <c r="J279" s="147"/>
      <c r="K279" s="147"/>
      <c r="L279" s="147"/>
      <c r="M279" s="147"/>
      <c r="N279" s="169">
        <v>156150</v>
      </c>
    </row>
    <row r="280" spans="1:14" s="43" customFormat="1" ht="116.25" customHeight="1" x14ac:dyDescent="0.25">
      <c r="A280" s="4">
        <v>23</v>
      </c>
      <c r="B280" s="146" t="s">
        <v>798</v>
      </c>
      <c r="C280" s="162" t="s">
        <v>731</v>
      </c>
      <c r="D280" s="163" t="s">
        <v>806</v>
      </c>
      <c r="E280" s="169">
        <v>936900</v>
      </c>
      <c r="F280" s="147"/>
      <c r="G280" s="147"/>
      <c r="H280" s="169">
        <v>936900</v>
      </c>
      <c r="I280" s="147"/>
      <c r="J280" s="147"/>
      <c r="K280" s="147"/>
      <c r="L280" s="147"/>
      <c r="M280" s="147"/>
      <c r="N280" s="169">
        <v>936900</v>
      </c>
    </row>
    <row r="281" spans="1:14" s="43" customFormat="1" ht="116.25" customHeight="1" x14ac:dyDescent="0.25">
      <c r="A281" s="4">
        <v>23</v>
      </c>
      <c r="B281" s="146" t="s">
        <v>799</v>
      </c>
      <c r="C281" s="162" t="s">
        <v>731</v>
      </c>
      <c r="D281" s="163" t="s">
        <v>806</v>
      </c>
      <c r="E281" s="169">
        <v>468450</v>
      </c>
      <c r="F281" s="147"/>
      <c r="G281" s="147"/>
      <c r="H281" s="169">
        <v>468450</v>
      </c>
      <c r="I281" s="147"/>
      <c r="J281" s="147"/>
      <c r="K281" s="147"/>
      <c r="L281" s="147"/>
      <c r="M281" s="147"/>
      <c r="N281" s="169">
        <v>468450</v>
      </c>
    </row>
    <row r="282" spans="1:14" s="43" customFormat="1" ht="116.25" customHeight="1" x14ac:dyDescent="0.25">
      <c r="A282" s="4">
        <v>23</v>
      </c>
      <c r="B282" s="146" t="s">
        <v>800</v>
      </c>
      <c r="C282" s="147"/>
      <c r="D282" s="163" t="s">
        <v>806</v>
      </c>
      <c r="E282" s="169">
        <v>312300</v>
      </c>
      <c r="F282" s="147"/>
      <c r="G282" s="147"/>
      <c r="H282" s="169">
        <v>312300</v>
      </c>
      <c r="I282" s="147"/>
      <c r="J282" s="147"/>
      <c r="K282" s="147"/>
      <c r="L282" s="147"/>
      <c r="M282" s="147"/>
      <c r="N282" s="169">
        <v>312300</v>
      </c>
    </row>
    <row r="283" spans="1:14" s="43" customFormat="1" ht="116.25" customHeight="1" x14ac:dyDescent="0.25">
      <c r="A283" s="4">
        <v>23</v>
      </c>
      <c r="B283" s="146" t="s">
        <v>801</v>
      </c>
      <c r="C283" s="162" t="s">
        <v>731</v>
      </c>
      <c r="D283" s="163" t="s">
        <v>806</v>
      </c>
      <c r="E283" s="169">
        <v>156150</v>
      </c>
      <c r="F283" s="147"/>
      <c r="G283" s="147"/>
      <c r="H283" s="169">
        <v>156150</v>
      </c>
      <c r="I283" s="147"/>
      <c r="J283" s="147"/>
      <c r="K283" s="147"/>
      <c r="L283" s="147"/>
      <c r="M283" s="147"/>
      <c r="N283" s="169">
        <v>156150</v>
      </c>
    </row>
    <row r="284" spans="1:14" s="43" customFormat="1" ht="116.25" customHeight="1" x14ac:dyDescent="0.25">
      <c r="A284" s="4">
        <v>23</v>
      </c>
      <c r="B284" s="146" t="s">
        <v>802</v>
      </c>
      <c r="C284" s="162" t="s">
        <v>731</v>
      </c>
      <c r="D284" s="163" t="s">
        <v>806</v>
      </c>
      <c r="E284" s="169">
        <v>468450</v>
      </c>
      <c r="F284" s="169">
        <v>468450</v>
      </c>
      <c r="G284" s="147"/>
      <c r="H284" s="169">
        <v>936900</v>
      </c>
      <c r="I284" s="147"/>
      <c r="J284" s="147"/>
      <c r="K284" s="147"/>
      <c r="L284" s="147"/>
      <c r="M284" s="147"/>
      <c r="N284" s="169">
        <v>936900</v>
      </c>
    </row>
    <row r="285" spans="1:14" s="43" customFormat="1" ht="101.25" customHeight="1" x14ac:dyDescent="0.25">
      <c r="A285" s="4">
        <v>23</v>
      </c>
      <c r="B285" s="146" t="s">
        <v>803</v>
      </c>
      <c r="C285" s="162" t="s">
        <v>731</v>
      </c>
      <c r="D285" s="163" t="s">
        <v>806</v>
      </c>
      <c r="E285" s="147"/>
      <c r="F285" s="169">
        <v>468450</v>
      </c>
      <c r="G285" s="147"/>
      <c r="H285" s="169">
        <v>468450</v>
      </c>
      <c r="I285" s="147"/>
      <c r="J285" s="147"/>
      <c r="K285" s="147"/>
      <c r="L285" s="147"/>
      <c r="M285" s="147"/>
      <c r="N285" s="169">
        <v>468450</v>
      </c>
    </row>
    <row r="286" spans="1:14" ht="88.5" customHeight="1" x14ac:dyDescent="0.25">
      <c r="A286" s="4">
        <v>23</v>
      </c>
      <c r="B286" s="146" t="s">
        <v>804</v>
      </c>
      <c r="C286" s="147"/>
      <c r="D286" s="163" t="s">
        <v>806</v>
      </c>
      <c r="E286" s="147"/>
      <c r="F286" s="169">
        <v>312300</v>
      </c>
      <c r="G286" s="147"/>
      <c r="H286" s="169">
        <v>312300</v>
      </c>
      <c r="I286" s="147"/>
      <c r="J286" s="147"/>
      <c r="K286" s="147"/>
      <c r="L286" s="147"/>
      <c r="M286" s="147"/>
      <c r="N286" s="169">
        <v>312300</v>
      </c>
    </row>
    <row r="287" spans="1:14" ht="80.25" customHeight="1" x14ac:dyDescent="0.25">
      <c r="A287" s="4">
        <v>23</v>
      </c>
      <c r="B287" s="147"/>
      <c r="C287" s="147"/>
      <c r="D287" s="162" t="s">
        <v>125</v>
      </c>
      <c r="E287" s="169">
        <v>143967731</v>
      </c>
      <c r="F287" s="169">
        <v>137962143</v>
      </c>
      <c r="G287" s="169">
        <v>134010503</v>
      </c>
      <c r="H287" s="169">
        <v>415940377</v>
      </c>
      <c r="I287" s="146" t="s">
        <v>100</v>
      </c>
      <c r="J287" s="147"/>
      <c r="K287" s="147"/>
      <c r="L287" s="147"/>
      <c r="M287" s="147"/>
      <c r="N287" s="147"/>
    </row>
    <row r="288" spans="1:14" ht="70.5" customHeight="1" x14ac:dyDescent="0.25">
      <c r="A288" s="4">
        <v>23</v>
      </c>
      <c r="B288" s="147"/>
      <c r="C288" s="147"/>
      <c r="D288" s="162" t="s">
        <v>836</v>
      </c>
      <c r="E288" s="147"/>
      <c r="F288" s="147"/>
      <c r="G288" s="147"/>
      <c r="H288" s="147"/>
      <c r="I288" s="146" t="s">
        <v>837</v>
      </c>
      <c r="J288" s="147"/>
      <c r="K288" s="147"/>
      <c r="L288" s="147"/>
      <c r="M288" s="147"/>
      <c r="N288" s="147"/>
    </row>
    <row r="289" spans="1:14" ht="45" customHeight="1" x14ac:dyDescent="0.25">
      <c r="A289" s="63">
        <v>24</v>
      </c>
      <c r="B289" s="257" t="s">
        <v>35</v>
      </c>
      <c r="C289" s="257"/>
      <c r="D289" s="257"/>
      <c r="E289" s="257"/>
      <c r="F289" s="257"/>
      <c r="G289" s="257"/>
      <c r="H289" s="257"/>
      <c r="I289" s="257"/>
      <c r="J289" s="257"/>
      <c r="K289" s="257"/>
      <c r="L289" s="257"/>
      <c r="M289" s="257"/>
      <c r="N289" s="257"/>
    </row>
    <row r="290" spans="1:14" ht="39.950000000000003" customHeight="1" x14ac:dyDescent="0.25">
      <c r="A290" s="80">
        <v>24</v>
      </c>
      <c r="B290" s="12" t="s">
        <v>596</v>
      </c>
      <c r="C290" s="17" t="s">
        <v>609</v>
      </c>
      <c r="D290" s="56">
        <v>5000000</v>
      </c>
      <c r="E290" s="17"/>
      <c r="F290" s="17"/>
      <c r="G290" s="17"/>
      <c r="H290" s="17"/>
      <c r="I290" s="17" t="s">
        <v>66</v>
      </c>
      <c r="J290" s="17"/>
      <c r="K290" s="17"/>
      <c r="L290" s="17"/>
      <c r="M290" s="17"/>
      <c r="N290" s="17"/>
    </row>
    <row r="291" spans="1:14" s="43" customFormat="1" ht="39.950000000000003" customHeight="1" x14ac:dyDescent="0.25">
      <c r="A291" s="80">
        <v>24</v>
      </c>
      <c r="B291" s="12" t="s">
        <v>600</v>
      </c>
      <c r="C291" s="17" t="s">
        <v>609</v>
      </c>
      <c r="D291" s="56">
        <v>5000000</v>
      </c>
      <c r="E291" s="17"/>
      <c r="F291" s="17"/>
      <c r="G291" s="17"/>
      <c r="H291" s="17"/>
      <c r="I291" s="17" t="s">
        <v>66</v>
      </c>
      <c r="J291" s="17"/>
      <c r="K291" s="17"/>
      <c r="L291" s="17"/>
      <c r="M291" s="17"/>
      <c r="N291" s="17"/>
    </row>
    <row r="292" spans="1:14" ht="39.950000000000003" customHeight="1" x14ac:dyDescent="0.25">
      <c r="A292" s="80">
        <v>24</v>
      </c>
      <c r="B292" s="12" t="s">
        <v>601</v>
      </c>
      <c r="C292" s="17" t="s">
        <v>609</v>
      </c>
      <c r="D292" s="56">
        <v>5000000</v>
      </c>
      <c r="E292" s="17"/>
      <c r="F292" s="17"/>
      <c r="G292" s="17"/>
      <c r="H292" s="17"/>
      <c r="I292" s="17" t="s">
        <v>66</v>
      </c>
      <c r="J292" s="17"/>
      <c r="K292" s="17"/>
      <c r="L292" s="17"/>
      <c r="M292" s="17"/>
      <c r="N292" s="17"/>
    </row>
    <row r="293" spans="1:14" s="43" customFormat="1" ht="39.950000000000003" customHeight="1" x14ac:dyDescent="0.25">
      <c r="A293" s="80">
        <v>24</v>
      </c>
      <c r="B293" s="12" t="s">
        <v>603</v>
      </c>
      <c r="C293" s="17" t="s">
        <v>609</v>
      </c>
      <c r="D293" s="56">
        <v>5000000</v>
      </c>
      <c r="E293" s="17"/>
      <c r="F293" s="17"/>
      <c r="G293" s="17"/>
      <c r="H293" s="17"/>
      <c r="I293" s="17" t="s">
        <v>66</v>
      </c>
      <c r="J293" s="17"/>
      <c r="K293" s="17"/>
      <c r="L293" s="17"/>
      <c r="M293" s="17"/>
      <c r="N293" s="17"/>
    </row>
    <row r="294" spans="1:14" s="43" customFormat="1" ht="39.950000000000003" customHeight="1" x14ac:dyDescent="0.25">
      <c r="A294" s="80">
        <v>24</v>
      </c>
      <c r="B294" s="12" t="s">
        <v>599</v>
      </c>
      <c r="C294" s="17" t="s">
        <v>609</v>
      </c>
      <c r="D294" s="56">
        <v>5000000</v>
      </c>
      <c r="E294" s="17"/>
      <c r="F294" s="17"/>
      <c r="G294" s="17"/>
      <c r="H294" s="17"/>
      <c r="I294" s="17" t="s">
        <v>66</v>
      </c>
      <c r="J294" s="17"/>
      <c r="K294" s="17"/>
      <c r="L294" s="17"/>
      <c r="M294" s="17"/>
      <c r="N294" s="17"/>
    </row>
    <row r="295" spans="1:14" s="43" customFormat="1" ht="39.950000000000003" customHeight="1" x14ac:dyDescent="0.25">
      <c r="A295" s="80">
        <v>24</v>
      </c>
      <c r="B295" s="12" t="s">
        <v>610</v>
      </c>
      <c r="C295" s="17" t="s">
        <v>609</v>
      </c>
      <c r="D295" s="56">
        <v>5000000</v>
      </c>
      <c r="E295" s="17"/>
      <c r="F295" s="17"/>
      <c r="G295" s="17"/>
      <c r="H295" s="17"/>
      <c r="I295" s="17" t="s">
        <v>66</v>
      </c>
      <c r="J295" s="17"/>
      <c r="K295" s="17"/>
      <c r="L295" s="17"/>
      <c r="M295" s="17"/>
      <c r="N295" s="17"/>
    </row>
    <row r="296" spans="1:14" s="43" customFormat="1" ht="39.950000000000003" customHeight="1" x14ac:dyDescent="0.25">
      <c r="A296" s="80">
        <v>24</v>
      </c>
      <c r="B296" s="12" t="s">
        <v>604</v>
      </c>
      <c r="C296" s="17" t="s">
        <v>609</v>
      </c>
      <c r="D296" s="56">
        <v>5000000</v>
      </c>
      <c r="E296" s="17"/>
      <c r="F296" s="17"/>
      <c r="G296" s="17"/>
      <c r="H296" s="17"/>
      <c r="I296" s="17" t="s">
        <v>66</v>
      </c>
      <c r="J296" s="17"/>
      <c r="K296" s="17"/>
      <c r="L296" s="17"/>
      <c r="M296" s="17"/>
      <c r="N296" s="17"/>
    </row>
    <row r="297" spans="1:14" s="43" customFormat="1" ht="39.950000000000003" customHeight="1" x14ac:dyDescent="0.25">
      <c r="A297" s="80">
        <v>24</v>
      </c>
      <c r="B297" s="12" t="s">
        <v>605</v>
      </c>
      <c r="C297" s="17" t="s">
        <v>609</v>
      </c>
      <c r="D297" s="56">
        <v>5000000</v>
      </c>
      <c r="E297" s="17"/>
      <c r="F297" s="17"/>
      <c r="G297" s="17"/>
      <c r="H297" s="17"/>
      <c r="I297" s="17" t="s">
        <v>66</v>
      </c>
      <c r="J297" s="17"/>
      <c r="K297" s="17"/>
      <c r="L297" s="17"/>
      <c r="M297" s="17"/>
      <c r="N297" s="17"/>
    </row>
    <row r="298" spans="1:14" s="43" customFormat="1" ht="39.950000000000003" customHeight="1" x14ac:dyDescent="0.25">
      <c r="A298" s="80">
        <v>24</v>
      </c>
      <c r="B298" s="12" t="s">
        <v>606</v>
      </c>
      <c r="C298" s="17" t="s">
        <v>609</v>
      </c>
      <c r="D298" s="56">
        <v>5000000</v>
      </c>
      <c r="E298" s="17"/>
      <c r="F298" s="17"/>
      <c r="G298" s="17"/>
      <c r="H298" s="17"/>
      <c r="I298" s="17" t="s">
        <v>66</v>
      </c>
      <c r="J298" s="17"/>
      <c r="K298" s="17"/>
      <c r="L298" s="17"/>
      <c r="M298" s="17"/>
      <c r="N298" s="17"/>
    </row>
    <row r="299" spans="1:14" s="43" customFormat="1" ht="39.950000000000003" customHeight="1" x14ac:dyDescent="0.25">
      <c r="A299" s="80">
        <v>24</v>
      </c>
      <c r="B299" s="12" t="s">
        <v>607</v>
      </c>
      <c r="C299" s="17" t="s">
        <v>609</v>
      </c>
      <c r="D299" s="56">
        <v>5000000</v>
      </c>
      <c r="E299" s="17"/>
      <c r="F299" s="17"/>
      <c r="G299" s="17"/>
      <c r="H299" s="17"/>
      <c r="I299" s="17" t="s">
        <v>66</v>
      </c>
      <c r="J299" s="17"/>
      <c r="K299" s="17"/>
      <c r="L299" s="17"/>
      <c r="M299" s="17"/>
      <c r="N299" s="17"/>
    </row>
    <row r="300" spans="1:14" s="43" customFormat="1" ht="39.950000000000003" customHeight="1" x14ac:dyDescent="0.25">
      <c r="A300" s="80">
        <v>24</v>
      </c>
      <c r="B300" s="12" t="s">
        <v>608</v>
      </c>
      <c r="C300" s="17" t="s">
        <v>609</v>
      </c>
      <c r="D300" s="56">
        <v>5000000</v>
      </c>
      <c r="E300" s="17"/>
      <c r="F300" s="17"/>
      <c r="G300" s="17"/>
      <c r="H300" s="17"/>
      <c r="I300" s="17" t="s">
        <v>66</v>
      </c>
      <c r="J300" s="17"/>
      <c r="K300" s="17"/>
      <c r="L300" s="17"/>
      <c r="M300" s="17"/>
      <c r="N300" s="17"/>
    </row>
    <row r="301" spans="1:14" s="43" customFormat="1" ht="103.5" customHeight="1" x14ac:dyDescent="0.25">
      <c r="A301" s="80">
        <v>24</v>
      </c>
      <c r="B301" s="12" t="s">
        <v>722</v>
      </c>
      <c r="C301" s="52" t="s">
        <v>581</v>
      </c>
      <c r="D301" s="12" t="s">
        <v>611</v>
      </c>
      <c r="E301" s="12" t="s">
        <v>611</v>
      </c>
      <c r="F301" s="12" t="s">
        <v>611</v>
      </c>
      <c r="G301" s="12" t="s">
        <v>611</v>
      </c>
      <c r="H301" s="12" t="s">
        <v>611</v>
      </c>
      <c r="I301" s="12" t="s">
        <v>76</v>
      </c>
      <c r="J301" s="12" t="s">
        <v>612</v>
      </c>
      <c r="K301" s="12" t="s">
        <v>612</v>
      </c>
      <c r="L301" s="12" t="s">
        <v>612</v>
      </c>
      <c r="M301" s="12" t="s">
        <v>612</v>
      </c>
      <c r="N301" s="12" t="s">
        <v>611</v>
      </c>
    </row>
    <row r="302" spans="1:14" s="43" customFormat="1" ht="103.5" customHeight="1" x14ac:dyDescent="0.25">
      <c r="A302" s="80">
        <v>24</v>
      </c>
      <c r="B302" s="52" t="s">
        <v>584</v>
      </c>
      <c r="C302" s="100" t="s">
        <v>585</v>
      </c>
      <c r="D302" s="12" t="s">
        <v>611</v>
      </c>
      <c r="E302" s="12" t="s">
        <v>611</v>
      </c>
      <c r="F302" s="12" t="s">
        <v>611</v>
      </c>
      <c r="G302" s="12" t="s">
        <v>611</v>
      </c>
      <c r="H302" s="12" t="s">
        <v>611</v>
      </c>
      <c r="I302" s="12" t="s">
        <v>613</v>
      </c>
      <c r="J302" s="144"/>
      <c r="K302" s="144"/>
      <c r="L302" s="144"/>
      <c r="M302" s="144"/>
      <c r="N302" s="144"/>
    </row>
    <row r="303" spans="1:14" s="43" customFormat="1" ht="66.75" customHeight="1" x14ac:dyDescent="0.25">
      <c r="A303" s="80">
        <v>24</v>
      </c>
      <c r="B303" s="52" t="s">
        <v>587</v>
      </c>
      <c r="C303" s="52" t="s">
        <v>614</v>
      </c>
      <c r="D303" s="12" t="s">
        <v>611</v>
      </c>
      <c r="E303" s="12" t="s">
        <v>611</v>
      </c>
      <c r="F303" s="12" t="s">
        <v>611</v>
      </c>
      <c r="G303" s="12" t="s">
        <v>611</v>
      </c>
      <c r="H303" s="12" t="s">
        <v>611</v>
      </c>
      <c r="I303" s="12" t="s">
        <v>76</v>
      </c>
      <c r="J303" s="12" t="s">
        <v>615</v>
      </c>
      <c r="K303" s="12" t="s">
        <v>616</v>
      </c>
      <c r="L303" s="12" t="s">
        <v>617</v>
      </c>
      <c r="M303" s="12" t="s">
        <v>618</v>
      </c>
      <c r="N303" s="12" t="s">
        <v>619</v>
      </c>
    </row>
    <row r="304" spans="1:14" s="43" customFormat="1" ht="61.5" customHeight="1" x14ac:dyDescent="0.25">
      <c r="A304" s="80">
        <v>24</v>
      </c>
      <c r="B304" s="12" t="s">
        <v>728</v>
      </c>
      <c r="C304" s="52" t="s">
        <v>725</v>
      </c>
      <c r="D304" s="17" t="s">
        <v>611</v>
      </c>
      <c r="E304" s="17" t="s">
        <v>611</v>
      </c>
      <c r="F304" s="17" t="s">
        <v>611</v>
      </c>
      <c r="G304" s="17" t="s">
        <v>611</v>
      </c>
      <c r="H304" s="17" t="s">
        <v>611</v>
      </c>
      <c r="I304" s="17"/>
      <c r="J304" s="17"/>
      <c r="K304" s="17"/>
      <c r="L304" s="17"/>
      <c r="M304" s="17"/>
      <c r="N304" s="17"/>
    </row>
    <row r="305" spans="1:14" ht="65.25" customHeight="1" x14ac:dyDescent="0.25">
      <c r="A305" s="80">
        <v>24</v>
      </c>
      <c r="B305" s="55" t="s">
        <v>589</v>
      </c>
      <c r="C305" s="55" t="s">
        <v>729</v>
      </c>
      <c r="D305" s="79">
        <v>0</v>
      </c>
      <c r="E305" s="79">
        <v>0</v>
      </c>
      <c r="F305" s="79">
        <v>0</v>
      </c>
      <c r="G305" s="79">
        <v>0</v>
      </c>
      <c r="H305" s="79">
        <v>0</v>
      </c>
      <c r="I305" s="79"/>
      <c r="J305" s="79">
        <v>0</v>
      </c>
      <c r="K305" s="79">
        <v>0</v>
      </c>
      <c r="L305" s="79">
        <v>0</v>
      </c>
      <c r="M305" s="79">
        <v>0</v>
      </c>
      <c r="N305" s="79">
        <v>0</v>
      </c>
    </row>
    <row r="306" spans="1:14" ht="61.5" customHeight="1" x14ac:dyDescent="0.25">
      <c r="A306" s="80">
        <v>24</v>
      </c>
      <c r="B306" s="12" t="s">
        <v>592</v>
      </c>
      <c r="C306" s="17" t="s">
        <v>620</v>
      </c>
      <c r="D306" s="17" t="s">
        <v>611</v>
      </c>
      <c r="E306" s="17" t="s">
        <v>611</v>
      </c>
      <c r="F306" s="17" t="s">
        <v>611</v>
      </c>
      <c r="G306" s="17" t="s">
        <v>611</v>
      </c>
      <c r="H306" s="17" t="s">
        <v>611</v>
      </c>
      <c r="I306" s="17" t="s">
        <v>66</v>
      </c>
      <c r="J306" s="17" t="s">
        <v>611</v>
      </c>
      <c r="K306" s="17" t="s">
        <v>611</v>
      </c>
      <c r="L306" s="17" t="s">
        <v>611</v>
      </c>
      <c r="M306" s="17" t="s">
        <v>611</v>
      </c>
      <c r="N306" s="17" t="s">
        <v>611</v>
      </c>
    </row>
    <row r="307" spans="1:14" ht="69.75" customHeight="1" x14ac:dyDescent="0.25">
      <c r="A307" s="80">
        <v>24</v>
      </c>
      <c r="B307" s="12" t="s">
        <v>595</v>
      </c>
      <c r="C307" s="17" t="s">
        <v>620</v>
      </c>
      <c r="D307" s="17" t="s">
        <v>611</v>
      </c>
      <c r="E307" s="17" t="s">
        <v>611</v>
      </c>
      <c r="F307" s="17" t="s">
        <v>611</v>
      </c>
      <c r="G307" s="17" t="s">
        <v>611</v>
      </c>
      <c r="H307" s="17" t="s">
        <v>611</v>
      </c>
      <c r="I307" s="17" t="s">
        <v>66</v>
      </c>
      <c r="J307" s="17" t="s">
        <v>611</v>
      </c>
      <c r="K307" s="17" t="s">
        <v>611</v>
      </c>
      <c r="L307" s="17" t="s">
        <v>611</v>
      </c>
      <c r="M307" s="17" t="s">
        <v>611</v>
      </c>
      <c r="N307" s="17" t="s">
        <v>611</v>
      </c>
    </row>
    <row r="308" spans="1:14" ht="45" customHeight="1" x14ac:dyDescent="0.25">
      <c r="A308" s="63">
        <v>25</v>
      </c>
      <c r="B308" s="257" t="s">
        <v>36</v>
      </c>
      <c r="C308" s="257"/>
      <c r="D308" s="257"/>
      <c r="E308" s="257"/>
      <c r="F308" s="257"/>
      <c r="G308" s="257"/>
      <c r="H308" s="257"/>
      <c r="I308" s="257"/>
      <c r="J308" s="257"/>
      <c r="K308" s="257"/>
      <c r="L308" s="257"/>
      <c r="M308" s="257"/>
      <c r="N308" s="257"/>
    </row>
    <row r="309" spans="1:14" ht="72.75" customHeight="1" x14ac:dyDescent="0.25">
      <c r="A309" s="44">
        <v>25</v>
      </c>
      <c r="B309" s="45" t="s">
        <v>200</v>
      </c>
      <c r="C309" s="44" t="s">
        <v>137</v>
      </c>
      <c r="D309" s="38"/>
      <c r="E309" s="135"/>
      <c r="F309" s="136"/>
      <c r="G309" s="136"/>
      <c r="H309" s="137">
        <f t="shared" ref="H309:H312" si="23">SUM(E309:G309)</f>
        <v>0</v>
      </c>
      <c r="I309" s="19"/>
      <c r="J309" s="138"/>
      <c r="K309" s="138"/>
      <c r="L309" s="138"/>
      <c r="M309" s="137">
        <f t="shared" ref="M309:M312" si="24">SUM(J309:L309)</f>
        <v>0</v>
      </c>
      <c r="N309" s="139">
        <f t="shared" ref="N309:N310" si="25">H309+M309</f>
        <v>0</v>
      </c>
    </row>
    <row r="310" spans="1:14" ht="47.25" customHeight="1" x14ac:dyDescent="0.25">
      <c r="A310" s="44">
        <v>25</v>
      </c>
      <c r="B310" s="22" t="s">
        <v>201</v>
      </c>
      <c r="C310" s="44" t="s">
        <v>195</v>
      </c>
      <c r="D310" s="38"/>
      <c r="E310" s="140"/>
      <c r="F310" s="140">
        <v>0</v>
      </c>
      <c r="G310" s="140"/>
      <c r="H310" s="137">
        <f t="shared" si="23"/>
        <v>0</v>
      </c>
      <c r="I310" s="38" t="s">
        <v>100</v>
      </c>
      <c r="J310" s="38">
        <v>0</v>
      </c>
      <c r="K310" s="16">
        <v>500</v>
      </c>
      <c r="L310" s="38"/>
      <c r="M310" s="137">
        <f t="shared" si="24"/>
        <v>500</v>
      </c>
      <c r="N310" s="139">
        <f t="shared" si="25"/>
        <v>500</v>
      </c>
    </row>
    <row r="311" spans="1:14" ht="57.75" customHeight="1" x14ac:dyDescent="0.25">
      <c r="A311" s="44">
        <v>25</v>
      </c>
      <c r="B311" s="22" t="s">
        <v>202</v>
      </c>
      <c r="C311" s="44" t="s">
        <v>195</v>
      </c>
      <c r="D311" s="38"/>
      <c r="E311" s="140">
        <v>600</v>
      </c>
      <c r="F311" s="140"/>
      <c r="G311" s="140"/>
      <c r="H311" s="137">
        <f t="shared" si="23"/>
        <v>600</v>
      </c>
      <c r="I311" s="38"/>
      <c r="J311" s="16">
        <v>600</v>
      </c>
      <c r="K311" s="38"/>
      <c r="L311" s="38"/>
      <c r="M311" s="137">
        <f t="shared" si="24"/>
        <v>600</v>
      </c>
      <c r="N311" s="141">
        <v>1200</v>
      </c>
    </row>
    <row r="312" spans="1:14" ht="69.75" customHeight="1" x14ac:dyDescent="0.25">
      <c r="A312" s="44">
        <v>25</v>
      </c>
      <c r="B312" s="44"/>
      <c r="C312" s="44"/>
      <c r="D312" s="118" t="s">
        <v>203</v>
      </c>
      <c r="E312" s="142">
        <f>SUM(E309:E311)</f>
        <v>600</v>
      </c>
      <c r="F312" s="142">
        <f>SUM(F309:F311)</f>
        <v>0</v>
      </c>
      <c r="G312" s="142">
        <f>SUM(G309:G311)</f>
        <v>0</v>
      </c>
      <c r="H312" s="137">
        <f t="shared" si="23"/>
        <v>600</v>
      </c>
      <c r="I312" s="38" t="s">
        <v>102</v>
      </c>
      <c r="J312" s="142">
        <f>SUM(J309:J311)</f>
        <v>600</v>
      </c>
      <c r="K312" s="142">
        <f>SUM(K309:K311)</f>
        <v>500</v>
      </c>
      <c r="L312" s="142">
        <f>SUM(L309:L311)</f>
        <v>0</v>
      </c>
      <c r="M312" s="137">
        <f t="shared" si="24"/>
        <v>1100</v>
      </c>
      <c r="N312" s="141">
        <v>1700</v>
      </c>
    </row>
    <row r="313" spans="1:14" ht="45" customHeight="1" x14ac:dyDescent="0.25">
      <c r="A313" s="63">
        <v>26</v>
      </c>
      <c r="B313" s="257" t="s">
        <v>37</v>
      </c>
      <c r="C313" s="257"/>
      <c r="D313" s="257"/>
      <c r="E313" s="257"/>
      <c r="F313" s="257"/>
      <c r="G313" s="257"/>
      <c r="H313" s="257"/>
      <c r="I313" s="257"/>
      <c r="J313" s="257"/>
      <c r="K313" s="257"/>
      <c r="L313" s="257"/>
      <c r="M313" s="257"/>
      <c r="N313" s="257"/>
    </row>
    <row r="314" spans="1:14" ht="159.75" customHeight="1" x14ac:dyDescent="0.25">
      <c r="A314" s="207">
        <v>26</v>
      </c>
      <c r="B314" s="207" t="s">
        <v>921</v>
      </c>
      <c r="C314" s="207" t="s">
        <v>922</v>
      </c>
      <c r="D314" s="7" t="s">
        <v>923</v>
      </c>
      <c r="E314" s="7" t="s">
        <v>924</v>
      </c>
      <c r="F314" s="7" t="s">
        <v>925</v>
      </c>
      <c r="G314" s="7" t="s">
        <v>926</v>
      </c>
      <c r="H314" s="7" t="s">
        <v>923</v>
      </c>
      <c r="I314" s="207">
        <v>0</v>
      </c>
      <c r="J314" s="207">
        <v>0</v>
      </c>
      <c r="K314" s="207">
        <v>0</v>
      </c>
      <c r="L314" s="207">
        <v>0</v>
      </c>
      <c r="M314" s="207">
        <f>J314+K314+L314</f>
        <v>0</v>
      </c>
      <c r="N314" s="7" t="s">
        <v>923</v>
      </c>
    </row>
    <row r="315" spans="1:14" ht="52.5" customHeight="1" x14ac:dyDescent="0.25">
      <c r="A315" s="45">
        <v>26</v>
      </c>
      <c r="B315" s="45" t="s">
        <v>185</v>
      </c>
      <c r="C315" s="45" t="s">
        <v>186</v>
      </c>
      <c r="D315" s="45"/>
      <c r="E315" s="45">
        <v>5018500</v>
      </c>
      <c r="F315" s="45"/>
      <c r="G315" s="45"/>
      <c r="H315" s="45">
        <v>5018500</v>
      </c>
      <c r="I315" s="45"/>
      <c r="J315" s="45"/>
      <c r="K315" s="45"/>
      <c r="L315" s="45"/>
      <c r="M315" s="45"/>
      <c r="N315" s="212">
        <v>5018500</v>
      </c>
    </row>
    <row r="316" spans="1:14" ht="50.25" customHeight="1" x14ac:dyDescent="0.25">
      <c r="A316" s="19">
        <v>26</v>
      </c>
      <c r="B316" s="38" t="s">
        <v>187</v>
      </c>
      <c r="C316" s="19" t="s">
        <v>158</v>
      </c>
      <c r="D316" s="19"/>
      <c r="E316" s="19">
        <v>150000</v>
      </c>
      <c r="F316" s="19"/>
      <c r="G316" s="19"/>
      <c r="H316" s="19"/>
      <c r="I316" s="19">
        <v>0</v>
      </c>
      <c r="J316" s="19"/>
      <c r="K316" s="19"/>
      <c r="L316" s="19"/>
      <c r="M316" s="19"/>
      <c r="N316" s="252">
        <v>150000</v>
      </c>
    </row>
    <row r="317" spans="1:14" ht="90" x14ac:dyDescent="0.25">
      <c r="A317" s="38">
        <v>26</v>
      </c>
      <c r="B317" s="143" t="s">
        <v>188</v>
      </c>
      <c r="C317" s="38" t="s">
        <v>137</v>
      </c>
      <c r="D317" s="17"/>
      <c r="E317" s="116">
        <v>652540</v>
      </c>
      <c r="F317" s="17"/>
      <c r="G317" s="17"/>
      <c r="H317" s="56">
        <f>SUM(E317:G317)</f>
        <v>652540</v>
      </c>
      <c r="I317" s="17"/>
      <c r="J317" s="56">
        <v>315000</v>
      </c>
      <c r="K317" s="17"/>
      <c r="L317" s="17"/>
      <c r="M317" s="56">
        <f>SUM(J317:L317)</f>
        <v>315000</v>
      </c>
      <c r="N317" s="116">
        <f>SUM(H317+M317)</f>
        <v>967540</v>
      </c>
    </row>
    <row r="318" spans="1:14" ht="75" x14ac:dyDescent="0.25">
      <c r="A318" s="38">
        <v>26</v>
      </c>
      <c r="B318" s="38" t="s">
        <v>189</v>
      </c>
      <c r="C318" s="38" t="s">
        <v>137</v>
      </c>
      <c r="D318" s="17"/>
      <c r="E318" s="56">
        <v>232000</v>
      </c>
      <c r="F318" s="17"/>
      <c r="G318" s="17"/>
      <c r="H318" s="56">
        <f t="shared" ref="H318:H319" si="26">SUM(E318:G318)</f>
        <v>232000</v>
      </c>
      <c r="I318" s="17"/>
      <c r="J318" s="17"/>
      <c r="K318" s="17"/>
      <c r="L318" s="17"/>
      <c r="M318" s="56">
        <f t="shared" ref="M318:M319" si="27">SUM(J318:L318)</f>
        <v>0</v>
      </c>
      <c r="N318" s="116">
        <f t="shared" ref="N318:N319" si="28">SUM(H318+M318)</f>
        <v>232000</v>
      </c>
    </row>
    <row r="319" spans="1:14" ht="45" x14ac:dyDescent="0.25">
      <c r="A319" s="38">
        <v>26</v>
      </c>
      <c r="B319" s="38" t="s">
        <v>169</v>
      </c>
      <c r="C319" s="38" t="s">
        <v>137</v>
      </c>
      <c r="D319" s="17"/>
      <c r="E319" s="116">
        <v>586000</v>
      </c>
      <c r="F319" s="117">
        <v>115000</v>
      </c>
      <c r="G319" s="17"/>
      <c r="H319" s="56">
        <f t="shared" si="26"/>
        <v>701000</v>
      </c>
      <c r="I319" s="17"/>
      <c r="J319" s="116">
        <v>402000</v>
      </c>
      <c r="K319" s="116">
        <v>35000</v>
      </c>
      <c r="L319" s="17"/>
      <c r="M319" s="56">
        <f t="shared" si="27"/>
        <v>437000</v>
      </c>
      <c r="N319" s="116">
        <f t="shared" si="28"/>
        <v>1138000</v>
      </c>
    </row>
    <row r="320" spans="1:14" ht="45" customHeight="1" x14ac:dyDescent="0.25">
      <c r="A320" s="63">
        <v>27</v>
      </c>
      <c r="B320" s="257" t="s">
        <v>38</v>
      </c>
      <c r="C320" s="257"/>
      <c r="D320" s="257"/>
      <c r="E320" s="257"/>
      <c r="F320" s="257"/>
      <c r="G320" s="257"/>
      <c r="H320" s="257"/>
      <c r="I320" s="257"/>
      <c r="J320" s="257"/>
      <c r="K320" s="257"/>
      <c r="L320" s="257"/>
      <c r="M320" s="257"/>
      <c r="N320" s="257"/>
    </row>
    <row r="321" spans="1:14" ht="120" x14ac:dyDescent="0.25">
      <c r="A321" s="44">
        <v>27</v>
      </c>
      <c r="B321" s="45" t="s">
        <v>286</v>
      </c>
      <c r="C321" s="44" t="s">
        <v>254</v>
      </c>
      <c r="D321" s="115"/>
      <c r="E321" s="118"/>
      <c r="F321" s="19" t="s">
        <v>287</v>
      </c>
      <c r="G321" s="38"/>
      <c r="H321" s="38"/>
      <c r="I321" s="38" t="s">
        <v>288</v>
      </c>
      <c r="J321" s="118"/>
      <c r="K321" s="118"/>
      <c r="L321" s="118"/>
      <c r="M321" s="118"/>
      <c r="N321" s="118"/>
    </row>
    <row r="322" spans="1:14" s="18" customFormat="1" ht="45" customHeight="1" x14ac:dyDescent="0.25">
      <c r="A322" s="44">
        <v>27</v>
      </c>
      <c r="B322" s="22" t="s">
        <v>251</v>
      </c>
      <c r="C322" s="44" t="s">
        <v>254</v>
      </c>
      <c r="D322" s="115"/>
      <c r="E322" s="118"/>
      <c r="F322" s="118"/>
      <c r="G322" s="38">
        <v>381035</v>
      </c>
      <c r="H322" s="38">
        <f>E322+F322+G322</f>
        <v>381035</v>
      </c>
      <c r="I322" s="38" t="s">
        <v>289</v>
      </c>
      <c r="J322" s="118"/>
      <c r="K322" s="118"/>
      <c r="L322" s="118"/>
      <c r="M322" s="118">
        <f>J322+K322+L322</f>
        <v>0</v>
      </c>
      <c r="N322" s="118">
        <f>H322+M322</f>
        <v>381035</v>
      </c>
    </row>
    <row r="323" spans="1:14" ht="55.5" customHeight="1" x14ac:dyDescent="0.25">
      <c r="A323" s="44">
        <v>27</v>
      </c>
      <c r="B323" s="44"/>
      <c r="C323" s="44"/>
      <c r="D323" s="115" t="s">
        <v>125</v>
      </c>
      <c r="E323" s="118"/>
      <c r="F323" s="118"/>
      <c r="G323" s="118"/>
      <c r="H323" s="118"/>
      <c r="I323" s="118" t="s">
        <v>100</v>
      </c>
      <c r="J323" s="118"/>
      <c r="K323" s="118"/>
      <c r="L323" s="118"/>
      <c r="M323" s="118"/>
      <c r="N323" s="118"/>
    </row>
    <row r="324" spans="1:14" ht="55.5" customHeight="1" x14ac:dyDescent="0.25">
      <c r="A324" s="44">
        <v>27</v>
      </c>
      <c r="B324" s="44"/>
      <c r="C324" s="44"/>
      <c r="D324" s="115" t="s">
        <v>290</v>
      </c>
      <c r="E324" s="19"/>
      <c r="F324" s="19"/>
      <c r="G324" s="19"/>
      <c r="H324" s="118"/>
      <c r="I324" s="118" t="s">
        <v>131</v>
      </c>
      <c r="J324" s="19"/>
      <c r="K324" s="19"/>
      <c r="L324" s="19"/>
      <c r="M324" s="19"/>
      <c r="N324" s="19"/>
    </row>
    <row r="325" spans="1:14" s="18" customFormat="1" ht="34.5" customHeight="1" x14ac:dyDescent="0.25">
      <c r="A325" s="44">
        <v>27</v>
      </c>
      <c r="B325" s="38" t="s">
        <v>253</v>
      </c>
      <c r="C325" s="19" t="s">
        <v>254</v>
      </c>
      <c r="D325" s="19"/>
      <c r="E325" s="23"/>
      <c r="F325" s="23"/>
      <c r="G325" s="38">
        <v>381035</v>
      </c>
      <c r="H325" s="38">
        <v>381035</v>
      </c>
      <c r="I325" s="19"/>
      <c r="J325" s="19"/>
      <c r="K325" s="19"/>
      <c r="L325" s="19"/>
      <c r="M325" s="19"/>
      <c r="N325" s="118">
        <v>381035</v>
      </c>
    </row>
    <row r="326" spans="1:14" s="18" customFormat="1" ht="72.75" customHeight="1" x14ac:dyDescent="0.25">
      <c r="A326" s="44">
        <v>27</v>
      </c>
      <c r="B326" s="44"/>
      <c r="C326" s="44"/>
      <c r="D326" s="115" t="s">
        <v>125</v>
      </c>
      <c r="E326" s="118"/>
      <c r="F326" s="118"/>
      <c r="G326" s="118"/>
      <c r="H326" s="118"/>
      <c r="I326" s="118" t="s">
        <v>100</v>
      </c>
      <c r="J326" s="118"/>
      <c r="K326" s="118"/>
      <c r="L326" s="118">
        <v>0</v>
      </c>
      <c r="M326" s="118"/>
      <c r="N326" s="118"/>
    </row>
    <row r="327" spans="1:14" s="18" customFormat="1" ht="68.25" customHeight="1" x14ac:dyDescent="0.25">
      <c r="A327" s="44">
        <v>27</v>
      </c>
      <c r="B327" s="44"/>
      <c r="C327" s="44"/>
      <c r="D327" s="115" t="s">
        <v>290</v>
      </c>
      <c r="E327" s="19"/>
      <c r="F327" s="19"/>
      <c r="G327" s="19"/>
      <c r="H327" s="118"/>
      <c r="I327" s="118" t="s">
        <v>131</v>
      </c>
      <c r="J327" s="19"/>
      <c r="K327" s="19"/>
      <c r="L327" s="19"/>
      <c r="M327" s="19">
        <v>0</v>
      </c>
      <c r="N327" s="19"/>
    </row>
    <row r="328" spans="1:14" s="18" customFormat="1" ht="63.75" customHeight="1" x14ac:dyDescent="0.25">
      <c r="A328" s="44">
        <v>27</v>
      </c>
      <c r="B328" s="38" t="s">
        <v>291</v>
      </c>
      <c r="C328" s="22" t="s">
        <v>257</v>
      </c>
      <c r="D328" s="119">
        <f>H328</f>
        <v>481381.33083069121</v>
      </c>
      <c r="E328" s="120">
        <v>481381.33083069121</v>
      </c>
      <c r="F328" s="120">
        <v>0</v>
      </c>
      <c r="G328" s="120">
        <v>0</v>
      </c>
      <c r="H328" s="121">
        <f t="shared" ref="H328:H346" si="29">SUM(E328:G328)</f>
        <v>481381.33083069121</v>
      </c>
      <c r="I328" s="122">
        <v>0</v>
      </c>
      <c r="J328" s="123">
        <v>0</v>
      </c>
      <c r="K328" s="124">
        <v>0</v>
      </c>
      <c r="L328" s="124">
        <v>0</v>
      </c>
      <c r="M328" s="125">
        <f>SUM(J328:L328)</f>
        <v>0</v>
      </c>
      <c r="N328" s="125">
        <f>H328+M328</f>
        <v>481381.33083069121</v>
      </c>
    </row>
    <row r="329" spans="1:14" s="18" customFormat="1" ht="96.75" customHeight="1" x14ac:dyDescent="0.25">
      <c r="A329" s="44">
        <v>27</v>
      </c>
      <c r="B329" s="38" t="s">
        <v>259</v>
      </c>
      <c r="C329" s="22" t="s">
        <v>257</v>
      </c>
      <c r="D329" s="119">
        <f>H329</f>
        <v>1888495.9901819422</v>
      </c>
      <c r="E329" s="120">
        <v>481381.33083069121</v>
      </c>
      <c r="F329" s="120">
        <v>703557.32967562554</v>
      </c>
      <c r="G329" s="120">
        <v>703557.32967562554</v>
      </c>
      <c r="H329" s="121">
        <f t="shared" si="29"/>
        <v>1888495.9901819422</v>
      </c>
      <c r="I329" s="122">
        <f t="shared" ref="I329:I342" si="30">M329</f>
        <v>0</v>
      </c>
      <c r="J329" s="123">
        <v>0</v>
      </c>
      <c r="K329" s="124">
        <v>0</v>
      </c>
      <c r="L329" s="124">
        <v>0</v>
      </c>
      <c r="M329" s="125">
        <f>SUM(J329:L329)</f>
        <v>0</v>
      </c>
      <c r="N329" s="125">
        <f t="shared" ref="N329:N346" si="31">H329+M329</f>
        <v>1888495.9901819422</v>
      </c>
    </row>
    <row r="330" spans="1:14" s="18" customFormat="1" ht="93" customHeight="1" x14ac:dyDescent="0.25">
      <c r="A330" s="44">
        <v>27</v>
      </c>
      <c r="B330" s="38" t="s">
        <v>260</v>
      </c>
      <c r="C330" s="22" t="s">
        <v>257</v>
      </c>
      <c r="D330" s="119">
        <f t="shared" ref="D330:D342" si="32">H330</f>
        <v>1888495.9901819422</v>
      </c>
      <c r="E330" s="120">
        <v>481381.33083069121</v>
      </c>
      <c r="F330" s="120">
        <v>703557.32967562554</v>
      </c>
      <c r="G330" s="120">
        <v>703557.32967562554</v>
      </c>
      <c r="H330" s="121">
        <f t="shared" si="29"/>
        <v>1888495.9901819422</v>
      </c>
      <c r="I330" s="122">
        <f t="shared" si="30"/>
        <v>0</v>
      </c>
      <c r="J330" s="123">
        <v>0</v>
      </c>
      <c r="K330" s="124">
        <v>0</v>
      </c>
      <c r="L330" s="124">
        <v>0</v>
      </c>
      <c r="M330" s="125">
        <f t="shared" ref="M330:M347" si="33">SUM(J330:L330)</f>
        <v>0</v>
      </c>
      <c r="N330" s="125">
        <f t="shared" si="31"/>
        <v>1888495.9901819422</v>
      </c>
    </row>
    <row r="331" spans="1:14" s="18" customFormat="1" ht="103.5" customHeight="1" x14ac:dyDescent="0.25">
      <c r="A331" s="44">
        <v>27</v>
      </c>
      <c r="B331" s="38" t="s">
        <v>262</v>
      </c>
      <c r="C331" s="22" t="s">
        <v>257</v>
      </c>
      <c r="D331" s="119">
        <f t="shared" si="32"/>
        <v>1888495.9901819422</v>
      </c>
      <c r="E331" s="120">
        <v>481381.33083069121</v>
      </c>
      <c r="F331" s="120">
        <v>703557.32967562554</v>
      </c>
      <c r="G331" s="120">
        <v>703557.32967562554</v>
      </c>
      <c r="H331" s="121">
        <f t="shared" si="29"/>
        <v>1888495.9901819422</v>
      </c>
      <c r="I331" s="122">
        <f t="shared" si="30"/>
        <v>0</v>
      </c>
      <c r="J331" s="123">
        <v>0</v>
      </c>
      <c r="K331" s="124">
        <v>0</v>
      </c>
      <c r="L331" s="124">
        <v>0</v>
      </c>
      <c r="M331" s="125">
        <f t="shared" si="33"/>
        <v>0</v>
      </c>
      <c r="N331" s="125">
        <f t="shared" si="31"/>
        <v>1888495.9901819422</v>
      </c>
    </row>
    <row r="332" spans="1:14" s="18" customFormat="1" ht="112.5" customHeight="1" x14ac:dyDescent="0.25">
      <c r="A332" s="44">
        <v>27</v>
      </c>
      <c r="B332" s="38" t="s">
        <v>264</v>
      </c>
      <c r="C332" s="22" t="s">
        <v>257</v>
      </c>
      <c r="D332" s="119">
        <f t="shared" si="32"/>
        <v>1888495.9901819422</v>
      </c>
      <c r="E332" s="120">
        <v>481381.33083069121</v>
      </c>
      <c r="F332" s="120">
        <v>703557.32967562554</v>
      </c>
      <c r="G332" s="120">
        <v>703557.32967562554</v>
      </c>
      <c r="H332" s="121">
        <f t="shared" si="29"/>
        <v>1888495.9901819422</v>
      </c>
      <c r="I332" s="122">
        <f t="shared" si="30"/>
        <v>0</v>
      </c>
      <c r="J332" s="123">
        <v>0</v>
      </c>
      <c r="K332" s="124">
        <v>0</v>
      </c>
      <c r="L332" s="124">
        <v>0</v>
      </c>
      <c r="M332" s="125">
        <f t="shared" si="33"/>
        <v>0</v>
      </c>
      <c r="N332" s="125">
        <f t="shared" si="31"/>
        <v>1888495.9901819422</v>
      </c>
    </row>
    <row r="333" spans="1:14" s="18" customFormat="1" ht="45" customHeight="1" x14ac:dyDescent="0.25">
      <c r="A333" s="44">
        <v>27</v>
      </c>
      <c r="B333" s="38" t="s">
        <v>265</v>
      </c>
      <c r="C333" s="22" t="s">
        <v>257</v>
      </c>
      <c r="D333" s="119">
        <f t="shared" si="32"/>
        <v>1888495.9901819422</v>
      </c>
      <c r="E333" s="120">
        <v>481381.33083069121</v>
      </c>
      <c r="F333" s="120">
        <v>703557.32967562554</v>
      </c>
      <c r="G333" s="120">
        <v>703557.32967562554</v>
      </c>
      <c r="H333" s="121">
        <f t="shared" si="29"/>
        <v>1888495.9901819422</v>
      </c>
      <c r="I333" s="122">
        <f t="shared" si="30"/>
        <v>0</v>
      </c>
      <c r="J333" s="123">
        <v>0</v>
      </c>
      <c r="K333" s="124">
        <v>0</v>
      </c>
      <c r="L333" s="124">
        <v>0</v>
      </c>
      <c r="M333" s="125">
        <f t="shared" si="33"/>
        <v>0</v>
      </c>
      <c r="N333" s="125">
        <f t="shared" si="31"/>
        <v>1888495.9901819422</v>
      </c>
    </row>
    <row r="334" spans="1:14" s="18" customFormat="1" ht="90" x14ac:dyDescent="0.25">
      <c r="A334" s="44">
        <v>27</v>
      </c>
      <c r="B334" s="38" t="s">
        <v>266</v>
      </c>
      <c r="C334" s="22" t="s">
        <v>257</v>
      </c>
      <c r="D334" s="119">
        <f t="shared" si="32"/>
        <v>1888495.9901819422</v>
      </c>
      <c r="E334" s="120">
        <v>481381.33083069121</v>
      </c>
      <c r="F334" s="120">
        <v>703557.32967562554</v>
      </c>
      <c r="G334" s="120">
        <v>703557.32967562554</v>
      </c>
      <c r="H334" s="121">
        <f t="shared" si="29"/>
        <v>1888495.9901819422</v>
      </c>
      <c r="I334" s="122">
        <f t="shared" si="30"/>
        <v>0</v>
      </c>
      <c r="J334" s="123">
        <v>0</v>
      </c>
      <c r="K334" s="124">
        <v>0</v>
      </c>
      <c r="L334" s="124">
        <v>0</v>
      </c>
      <c r="M334" s="125">
        <f t="shared" si="33"/>
        <v>0</v>
      </c>
      <c r="N334" s="125">
        <f t="shared" si="31"/>
        <v>1888495.9901819422</v>
      </c>
    </row>
    <row r="335" spans="1:14" s="18" customFormat="1" ht="45" x14ac:dyDescent="0.25">
      <c r="A335" s="44">
        <v>27</v>
      </c>
      <c r="B335" s="38" t="s">
        <v>268</v>
      </c>
      <c r="C335" s="22" t="s">
        <v>257</v>
      </c>
      <c r="D335" s="119">
        <f t="shared" si="32"/>
        <v>1888495.9901819422</v>
      </c>
      <c r="E335" s="120">
        <v>481381.33083069121</v>
      </c>
      <c r="F335" s="120">
        <v>703557.32967562554</v>
      </c>
      <c r="G335" s="120">
        <v>703557.32967562554</v>
      </c>
      <c r="H335" s="121">
        <f t="shared" si="29"/>
        <v>1888495.9901819422</v>
      </c>
      <c r="I335" s="122">
        <f t="shared" si="30"/>
        <v>0</v>
      </c>
      <c r="J335" s="123">
        <v>0</v>
      </c>
      <c r="K335" s="124">
        <v>0</v>
      </c>
      <c r="L335" s="124">
        <v>0</v>
      </c>
      <c r="M335" s="125">
        <f t="shared" si="33"/>
        <v>0</v>
      </c>
      <c r="N335" s="125">
        <f t="shared" si="31"/>
        <v>1888495.9901819422</v>
      </c>
    </row>
    <row r="336" spans="1:14" s="18" customFormat="1" ht="72.75" customHeight="1" x14ac:dyDescent="0.25">
      <c r="A336" s="44">
        <v>27</v>
      </c>
      <c r="B336" s="38" t="s">
        <v>270</v>
      </c>
      <c r="C336" s="22" t="s">
        <v>257</v>
      </c>
      <c r="D336" s="119">
        <f t="shared" si="32"/>
        <v>1888495.9901819422</v>
      </c>
      <c r="E336" s="120">
        <v>481381.33083069121</v>
      </c>
      <c r="F336" s="120">
        <v>703557.32967562554</v>
      </c>
      <c r="G336" s="120">
        <v>703557.32967562554</v>
      </c>
      <c r="H336" s="121">
        <f t="shared" si="29"/>
        <v>1888495.9901819422</v>
      </c>
      <c r="I336" s="122">
        <f t="shared" si="30"/>
        <v>0</v>
      </c>
      <c r="J336" s="123">
        <v>0</v>
      </c>
      <c r="K336" s="124">
        <v>0</v>
      </c>
      <c r="L336" s="124">
        <v>0</v>
      </c>
      <c r="M336" s="125">
        <f t="shared" si="33"/>
        <v>0</v>
      </c>
      <c r="N336" s="125">
        <f t="shared" si="31"/>
        <v>1888495.9901819422</v>
      </c>
    </row>
    <row r="337" spans="1:14" s="18" customFormat="1" ht="75" customHeight="1" x14ac:dyDescent="0.25">
      <c r="A337" s="44">
        <v>27</v>
      </c>
      <c r="B337" s="22" t="s">
        <v>272</v>
      </c>
      <c r="C337" s="22" t="s">
        <v>257</v>
      </c>
      <c r="D337" s="119">
        <f t="shared" si="32"/>
        <v>1888495.9901819422</v>
      </c>
      <c r="E337" s="120">
        <v>481381.33083069121</v>
      </c>
      <c r="F337" s="120">
        <v>703557.32967562554</v>
      </c>
      <c r="G337" s="120">
        <v>703557.32967562554</v>
      </c>
      <c r="H337" s="121">
        <f t="shared" si="29"/>
        <v>1888495.9901819422</v>
      </c>
      <c r="I337" s="122">
        <f t="shared" si="30"/>
        <v>0</v>
      </c>
      <c r="J337" s="123">
        <v>0</v>
      </c>
      <c r="K337" s="124">
        <v>0</v>
      </c>
      <c r="L337" s="124">
        <v>0</v>
      </c>
      <c r="M337" s="125">
        <f t="shared" si="33"/>
        <v>0</v>
      </c>
      <c r="N337" s="125">
        <f t="shared" si="31"/>
        <v>1888495.9901819422</v>
      </c>
    </row>
    <row r="338" spans="1:14" s="18" customFormat="1" ht="75.75" customHeight="1" x14ac:dyDescent="0.25">
      <c r="A338" s="44">
        <v>27</v>
      </c>
      <c r="B338" s="38" t="s">
        <v>274</v>
      </c>
      <c r="C338" s="22" t="s">
        <v>257</v>
      </c>
      <c r="D338" s="119">
        <f t="shared" si="32"/>
        <v>1888495.9901819422</v>
      </c>
      <c r="E338" s="120">
        <v>481381.33083069121</v>
      </c>
      <c r="F338" s="120">
        <v>703557.32967562554</v>
      </c>
      <c r="G338" s="120">
        <v>703557.32967562554</v>
      </c>
      <c r="H338" s="121">
        <f t="shared" si="29"/>
        <v>1888495.9901819422</v>
      </c>
      <c r="I338" s="122">
        <f t="shared" si="30"/>
        <v>0</v>
      </c>
      <c r="J338" s="123">
        <v>0</v>
      </c>
      <c r="K338" s="124">
        <v>0</v>
      </c>
      <c r="L338" s="124">
        <v>0</v>
      </c>
      <c r="M338" s="125">
        <f t="shared" si="33"/>
        <v>0</v>
      </c>
      <c r="N338" s="125">
        <f t="shared" si="31"/>
        <v>1888495.9901819422</v>
      </c>
    </row>
    <row r="339" spans="1:14" ht="82.5" customHeight="1" x14ac:dyDescent="0.25">
      <c r="A339" s="44">
        <v>27</v>
      </c>
      <c r="B339" s="38" t="s">
        <v>292</v>
      </c>
      <c r="C339" s="22" t="s">
        <v>257</v>
      </c>
      <c r="D339" s="119">
        <f t="shared" si="32"/>
        <v>1888495.9901819422</v>
      </c>
      <c r="E339" s="120">
        <v>481381.33083069121</v>
      </c>
      <c r="F339" s="120">
        <v>703557.32967562554</v>
      </c>
      <c r="G339" s="120">
        <v>703557.32967562554</v>
      </c>
      <c r="H339" s="121">
        <f t="shared" si="29"/>
        <v>1888495.9901819422</v>
      </c>
      <c r="I339" s="122">
        <f t="shared" si="30"/>
        <v>0</v>
      </c>
      <c r="J339" s="123">
        <v>0</v>
      </c>
      <c r="K339" s="124">
        <v>0</v>
      </c>
      <c r="L339" s="124">
        <v>0</v>
      </c>
      <c r="M339" s="125">
        <f t="shared" si="33"/>
        <v>0</v>
      </c>
      <c r="N339" s="125">
        <f t="shared" si="31"/>
        <v>1888495.9901819422</v>
      </c>
    </row>
    <row r="340" spans="1:14" ht="63" customHeight="1" x14ac:dyDescent="0.25">
      <c r="A340" s="44">
        <v>27</v>
      </c>
      <c r="B340" s="38" t="s">
        <v>293</v>
      </c>
      <c r="C340" s="22" t="s">
        <v>257</v>
      </c>
      <c r="D340" s="119">
        <f t="shared" si="32"/>
        <v>1888495.9901819422</v>
      </c>
      <c r="E340" s="120">
        <v>481381.33083069121</v>
      </c>
      <c r="F340" s="120">
        <v>703557.32967562554</v>
      </c>
      <c r="G340" s="120">
        <v>703557.32967562554</v>
      </c>
      <c r="H340" s="121">
        <f t="shared" si="29"/>
        <v>1888495.9901819422</v>
      </c>
      <c r="I340" s="122">
        <f t="shared" si="30"/>
        <v>0</v>
      </c>
      <c r="J340" s="123">
        <v>0</v>
      </c>
      <c r="K340" s="124">
        <v>0</v>
      </c>
      <c r="L340" s="124">
        <v>0</v>
      </c>
      <c r="M340" s="125">
        <f t="shared" si="33"/>
        <v>0</v>
      </c>
      <c r="N340" s="125">
        <f t="shared" si="31"/>
        <v>1888495.9901819422</v>
      </c>
    </row>
    <row r="341" spans="1:14" ht="62.25" customHeight="1" x14ac:dyDescent="0.25">
      <c r="A341" s="44">
        <v>27</v>
      </c>
      <c r="B341" s="38" t="s">
        <v>280</v>
      </c>
      <c r="C341" s="22" t="s">
        <v>257</v>
      </c>
      <c r="D341" s="119">
        <f t="shared" si="32"/>
        <v>481381.33083069121</v>
      </c>
      <c r="E341" s="120">
        <v>481381.33083069121</v>
      </c>
      <c r="F341" s="120">
        <v>0</v>
      </c>
      <c r="G341" s="120">
        <v>0</v>
      </c>
      <c r="H341" s="121">
        <f t="shared" si="29"/>
        <v>481381.33083069121</v>
      </c>
      <c r="I341" s="122">
        <f t="shared" si="30"/>
        <v>0</v>
      </c>
      <c r="J341" s="123"/>
      <c r="K341" s="124">
        <v>0</v>
      </c>
      <c r="L341" s="124">
        <v>0</v>
      </c>
      <c r="M341" s="125">
        <f t="shared" si="33"/>
        <v>0</v>
      </c>
      <c r="N341" s="125">
        <f t="shared" si="31"/>
        <v>481381.33083069121</v>
      </c>
    </row>
    <row r="342" spans="1:14" ht="78" customHeight="1" x14ac:dyDescent="0.25">
      <c r="A342" s="44">
        <v>27</v>
      </c>
      <c r="B342" s="38" t="s">
        <v>281</v>
      </c>
      <c r="C342" s="22" t="s">
        <v>257</v>
      </c>
      <c r="D342" s="119">
        <f t="shared" si="32"/>
        <v>1888495.9901819422</v>
      </c>
      <c r="E342" s="120">
        <v>481381.33083069121</v>
      </c>
      <c r="F342" s="120">
        <v>703557.32967562554</v>
      </c>
      <c r="G342" s="120">
        <v>703557.32967562554</v>
      </c>
      <c r="H342" s="121">
        <f t="shared" si="29"/>
        <v>1888495.9901819422</v>
      </c>
      <c r="I342" s="122">
        <f t="shared" si="30"/>
        <v>0</v>
      </c>
      <c r="J342" s="119">
        <v>0</v>
      </c>
      <c r="K342" s="126">
        <v>0</v>
      </c>
      <c r="L342" s="126">
        <v>0</v>
      </c>
      <c r="M342" s="125">
        <f t="shared" si="33"/>
        <v>0</v>
      </c>
      <c r="N342" s="125">
        <f t="shared" si="31"/>
        <v>1888495.9901819422</v>
      </c>
    </row>
    <row r="343" spans="1:14" ht="192.75" customHeight="1" x14ac:dyDescent="0.25">
      <c r="A343" s="44">
        <v>27</v>
      </c>
      <c r="B343" s="38" t="s">
        <v>282</v>
      </c>
      <c r="C343" s="22" t="s">
        <v>257</v>
      </c>
      <c r="D343" s="119"/>
      <c r="E343" s="120">
        <v>481381.33083069121</v>
      </c>
      <c r="F343" s="120">
        <v>0</v>
      </c>
      <c r="G343" s="127">
        <v>0</v>
      </c>
      <c r="H343" s="121">
        <f t="shared" si="29"/>
        <v>481381.33083069121</v>
      </c>
      <c r="I343" s="122">
        <v>0</v>
      </c>
      <c r="J343" s="119">
        <v>0</v>
      </c>
      <c r="K343" s="126">
        <v>0</v>
      </c>
      <c r="L343" s="126">
        <v>0</v>
      </c>
      <c r="M343" s="125">
        <f t="shared" si="33"/>
        <v>0</v>
      </c>
      <c r="N343" s="125">
        <f t="shared" si="31"/>
        <v>481381.33083069121</v>
      </c>
    </row>
    <row r="344" spans="1:14" s="18" customFormat="1" ht="68.25" customHeight="1" x14ac:dyDescent="0.25">
      <c r="A344" s="44">
        <v>27</v>
      </c>
      <c r="B344" s="38" t="s">
        <v>283</v>
      </c>
      <c r="C344" s="22" t="s">
        <v>257</v>
      </c>
      <c r="D344" s="119"/>
      <c r="E344" s="120">
        <v>481381.33083069121</v>
      </c>
      <c r="F344" s="120">
        <v>0</v>
      </c>
      <c r="G344" s="127">
        <v>0</v>
      </c>
      <c r="H344" s="121">
        <f t="shared" si="29"/>
        <v>481381.33083069121</v>
      </c>
      <c r="I344" s="122">
        <v>0</v>
      </c>
      <c r="J344" s="119">
        <v>0</v>
      </c>
      <c r="K344" s="126">
        <v>0</v>
      </c>
      <c r="L344" s="126">
        <v>0</v>
      </c>
      <c r="M344" s="125">
        <f t="shared" si="33"/>
        <v>0</v>
      </c>
      <c r="N344" s="125">
        <f t="shared" si="31"/>
        <v>481381.33083069121</v>
      </c>
    </row>
    <row r="345" spans="1:14" s="18" customFormat="1" ht="67.5" customHeight="1" x14ac:dyDescent="0.25">
      <c r="A345" s="44">
        <v>27</v>
      </c>
      <c r="B345" s="38" t="s">
        <v>284</v>
      </c>
      <c r="C345" s="22" t="s">
        <v>257</v>
      </c>
      <c r="D345" s="119"/>
      <c r="E345" s="120">
        <v>481381.33083069121</v>
      </c>
      <c r="F345" s="120"/>
      <c r="G345" s="127">
        <v>0</v>
      </c>
      <c r="H345" s="121">
        <f t="shared" si="29"/>
        <v>481381.33083069121</v>
      </c>
      <c r="I345" s="122">
        <v>0</v>
      </c>
      <c r="J345" s="119">
        <v>0</v>
      </c>
      <c r="K345" s="126">
        <v>0</v>
      </c>
      <c r="L345" s="126">
        <v>0</v>
      </c>
      <c r="M345" s="125">
        <f t="shared" si="33"/>
        <v>0</v>
      </c>
      <c r="N345" s="125">
        <f t="shared" si="31"/>
        <v>481381.33083069121</v>
      </c>
    </row>
    <row r="346" spans="1:14" s="18" customFormat="1" ht="60" customHeight="1" x14ac:dyDescent="0.25">
      <c r="A346" s="44">
        <v>27</v>
      </c>
      <c r="B346" s="38" t="s">
        <v>285</v>
      </c>
      <c r="C346" s="22" t="s">
        <v>257</v>
      </c>
      <c r="D346" s="119"/>
      <c r="E346" s="120">
        <v>481381.33083069121</v>
      </c>
      <c r="F346" s="120">
        <v>0</v>
      </c>
      <c r="G346" s="127">
        <v>0</v>
      </c>
      <c r="H346" s="121">
        <f t="shared" si="29"/>
        <v>481381.33083069121</v>
      </c>
      <c r="I346" s="122"/>
      <c r="J346" s="119">
        <v>0</v>
      </c>
      <c r="K346" s="126">
        <v>0</v>
      </c>
      <c r="L346" s="126">
        <v>0</v>
      </c>
      <c r="M346" s="125">
        <f t="shared" si="33"/>
        <v>0</v>
      </c>
      <c r="N346" s="125">
        <f t="shared" si="31"/>
        <v>481381.33083069121</v>
      </c>
    </row>
    <row r="347" spans="1:14" s="18" customFormat="1" ht="51" customHeight="1" x14ac:dyDescent="0.25">
      <c r="A347" s="44">
        <v>27</v>
      </c>
      <c r="B347" s="44"/>
      <c r="C347" s="44"/>
      <c r="D347" s="58" t="s">
        <v>125</v>
      </c>
      <c r="E347" s="121">
        <f>SUM(E328:E346)</f>
        <v>9146245.2857831344</v>
      </c>
      <c r="F347" s="121">
        <f>SUM(F328:F346)</f>
        <v>9146245.2857831344</v>
      </c>
      <c r="G347" s="121">
        <f>SUM(G328:G346)</f>
        <v>9146245.2857831344</v>
      </c>
      <c r="H347" s="121"/>
      <c r="I347" s="58" t="s">
        <v>100</v>
      </c>
      <c r="J347" s="126"/>
      <c r="K347" s="126">
        <f>SUM(K328:K342)</f>
        <v>0</v>
      </c>
      <c r="L347" s="126">
        <f t="shared" ref="L347" si="34">SUM(L328:L342)</f>
        <v>0</v>
      </c>
      <c r="M347" s="125">
        <f t="shared" si="33"/>
        <v>0</v>
      </c>
      <c r="N347" s="125"/>
    </row>
    <row r="348" spans="1:14" s="18" customFormat="1" ht="53.25" customHeight="1" x14ac:dyDescent="0.25">
      <c r="A348" s="44">
        <v>27</v>
      </c>
      <c r="B348" s="44"/>
      <c r="C348" s="44"/>
      <c r="D348" s="58" t="s">
        <v>101</v>
      </c>
      <c r="E348" s="128"/>
      <c r="F348" s="128"/>
      <c r="G348" s="128"/>
      <c r="H348" s="121">
        <f>SUM(H328:H347)</f>
        <v>27438735.857349385</v>
      </c>
      <c r="I348" s="58" t="s">
        <v>294</v>
      </c>
      <c r="J348" s="129"/>
      <c r="K348" s="129"/>
      <c r="L348" s="129"/>
      <c r="M348" s="130">
        <f>SUM(M328:M347)</f>
        <v>0</v>
      </c>
      <c r="N348" s="131"/>
    </row>
    <row r="349" spans="1:14" ht="45" customHeight="1" x14ac:dyDescent="0.25">
      <c r="A349" s="63">
        <v>28</v>
      </c>
      <c r="B349" s="257" t="s">
        <v>39</v>
      </c>
      <c r="C349" s="257"/>
      <c r="D349" s="257"/>
      <c r="E349" s="257"/>
      <c r="F349" s="257"/>
      <c r="G349" s="257"/>
      <c r="H349" s="257"/>
      <c r="I349" s="257"/>
      <c r="J349" s="257"/>
      <c r="K349" s="257"/>
      <c r="L349" s="257"/>
      <c r="M349" s="257"/>
      <c r="N349" s="257"/>
    </row>
    <row r="350" spans="1:14" ht="102" customHeight="1" x14ac:dyDescent="0.25">
      <c r="A350" s="19">
        <v>28</v>
      </c>
      <c r="B350" s="38" t="s">
        <v>240</v>
      </c>
      <c r="C350" s="19" t="s">
        <v>241</v>
      </c>
      <c r="D350" s="38" t="s">
        <v>244</v>
      </c>
      <c r="E350" s="38">
        <v>0</v>
      </c>
      <c r="F350" s="38">
        <v>0</v>
      </c>
      <c r="G350" s="38"/>
      <c r="H350" s="38">
        <v>0</v>
      </c>
      <c r="I350" s="61" t="s">
        <v>59</v>
      </c>
      <c r="J350" s="19"/>
      <c r="K350" s="19">
        <v>0</v>
      </c>
      <c r="L350" s="19"/>
      <c r="M350" s="38">
        <v>0</v>
      </c>
      <c r="N350" s="38">
        <v>0</v>
      </c>
    </row>
    <row r="351" spans="1:14" ht="69.75" customHeight="1" x14ac:dyDescent="0.25">
      <c r="A351" s="19">
        <v>28</v>
      </c>
      <c r="B351" s="38" t="s">
        <v>242</v>
      </c>
      <c r="C351" s="19" t="s">
        <v>241</v>
      </c>
      <c r="D351" s="38" t="s">
        <v>244</v>
      </c>
      <c r="E351" s="38">
        <v>0</v>
      </c>
      <c r="F351" s="38">
        <v>0</v>
      </c>
      <c r="G351" s="38"/>
      <c r="H351" s="38">
        <v>0</v>
      </c>
      <c r="I351" s="61" t="s">
        <v>59</v>
      </c>
      <c r="J351" s="19">
        <v>0</v>
      </c>
      <c r="K351" s="19"/>
      <c r="L351" s="19"/>
      <c r="M351" s="38">
        <v>0</v>
      </c>
      <c r="N351" s="38">
        <v>0</v>
      </c>
    </row>
    <row r="352" spans="1:14" ht="45.75" customHeight="1" x14ac:dyDescent="0.25">
      <c r="A352" s="19">
        <v>28</v>
      </c>
      <c r="B352" s="38"/>
      <c r="C352" s="38"/>
      <c r="D352" s="38" t="s">
        <v>125</v>
      </c>
      <c r="E352" s="16">
        <v>0</v>
      </c>
      <c r="F352" s="16">
        <v>0</v>
      </c>
      <c r="G352" s="16"/>
      <c r="H352" s="16"/>
      <c r="I352" s="38" t="s">
        <v>100</v>
      </c>
      <c r="J352" s="16">
        <v>0</v>
      </c>
      <c r="K352" s="16">
        <v>0</v>
      </c>
      <c r="L352" s="16"/>
      <c r="M352" s="16"/>
      <c r="N352" s="16"/>
    </row>
    <row r="353" spans="1:14" ht="55.5" customHeight="1" x14ac:dyDescent="0.25">
      <c r="A353" s="19">
        <v>28</v>
      </c>
      <c r="B353" s="38"/>
      <c r="C353" s="38"/>
      <c r="D353" s="38" t="s">
        <v>243</v>
      </c>
      <c r="E353" s="38"/>
      <c r="F353" s="38"/>
      <c r="G353" s="38"/>
      <c r="H353" s="15">
        <v>2000000</v>
      </c>
      <c r="I353" s="38" t="s">
        <v>102</v>
      </c>
      <c r="J353" s="16"/>
      <c r="K353" s="16"/>
      <c r="L353" s="16"/>
      <c r="M353" s="16">
        <v>11300000</v>
      </c>
      <c r="N353" s="16">
        <v>13300000</v>
      </c>
    </row>
    <row r="354" spans="1:14" ht="45" customHeight="1" x14ac:dyDescent="0.25">
      <c r="A354" s="63">
        <v>29</v>
      </c>
      <c r="B354" s="257" t="s">
        <v>40</v>
      </c>
      <c r="C354" s="257"/>
      <c r="D354" s="257"/>
      <c r="E354" s="257"/>
      <c r="F354" s="257"/>
      <c r="G354" s="257"/>
      <c r="H354" s="257"/>
      <c r="I354" s="257"/>
      <c r="J354" s="257"/>
      <c r="K354" s="257"/>
      <c r="L354" s="257"/>
      <c r="M354" s="257"/>
      <c r="N354" s="257"/>
    </row>
    <row r="355" spans="1:14" ht="81.75" customHeight="1" x14ac:dyDescent="0.25">
      <c r="A355" s="19">
        <v>29</v>
      </c>
      <c r="B355" s="61" t="s">
        <v>211</v>
      </c>
      <c r="C355" s="38" t="s">
        <v>212</v>
      </c>
      <c r="D355" s="38" t="s">
        <v>57</v>
      </c>
      <c r="E355" s="108"/>
      <c r="F355" s="108"/>
      <c r="G355" s="108"/>
      <c r="H355" s="109">
        <v>0</v>
      </c>
      <c r="I355" s="61" t="s">
        <v>59</v>
      </c>
      <c r="J355" s="61">
        <v>0</v>
      </c>
      <c r="K355" s="61"/>
      <c r="L355" s="61"/>
      <c r="M355" s="38">
        <v>0</v>
      </c>
      <c r="N355" s="108">
        <v>0</v>
      </c>
    </row>
    <row r="356" spans="1:14" ht="94.5" customHeight="1" x14ac:dyDescent="0.25">
      <c r="A356" s="19">
        <v>29</v>
      </c>
      <c r="B356" s="61" t="s">
        <v>213</v>
      </c>
      <c r="C356" s="38" t="s">
        <v>212</v>
      </c>
      <c r="D356" s="38" t="s">
        <v>57</v>
      </c>
      <c r="E356" s="108"/>
      <c r="F356" s="108"/>
      <c r="G356" s="108"/>
      <c r="H356" s="109"/>
      <c r="I356" s="61" t="s">
        <v>59</v>
      </c>
      <c r="J356" s="61"/>
      <c r="K356" s="61"/>
      <c r="L356" s="61"/>
      <c r="M356" s="38">
        <v>0</v>
      </c>
      <c r="N356" s="108">
        <v>0</v>
      </c>
    </row>
    <row r="357" spans="1:14" ht="82.5" customHeight="1" x14ac:dyDescent="0.25">
      <c r="A357" s="19">
        <v>29</v>
      </c>
      <c r="B357" s="61" t="s">
        <v>209</v>
      </c>
      <c r="C357" s="38" t="s">
        <v>212</v>
      </c>
      <c r="D357" s="38" t="s">
        <v>57</v>
      </c>
      <c r="E357" s="108"/>
      <c r="F357" s="108"/>
      <c r="G357" s="108"/>
      <c r="H357" s="109"/>
      <c r="I357" s="61" t="s">
        <v>59</v>
      </c>
      <c r="J357" s="61"/>
      <c r="K357" s="61"/>
      <c r="L357" s="61"/>
      <c r="M357" s="38">
        <v>0</v>
      </c>
      <c r="N357" s="108">
        <v>0</v>
      </c>
    </row>
    <row r="358" spans="1:14" ht="28.5" customHeight="1" x14ac:dyDescent="0.25">
      <c r="A358" s="102"/>
      <c r="B358" s="110" t="s">
        <v>148</v>
      </c>
      <c r="C358" s="102"/>
      <c r="D358" s="102"/>
      <c r="E358" s="132">
        <v>0</v>
      </c>
      <c r="F358" s="132">
        <v>0</v>
      </c>
      <c r="G358" s="132">
        <v>0</v>
      </c>
      <c r="H358" s="132">
        <v>0</v>
      </c>
      <c r="I358" s="102"/>
      <c r="J358" s="132">
        <v>0</v>
      </c>
      <c r="K358" s="132">
        <v>0</v>
      </c>
      <c r="L358" s="132">
        <v>0</v>
      </c>
      <c r="M358" s="132">
        <v>0</v>
      </c>
      <c r="N358" s="132">
        <v>0</v>
      </c>
    </row>
    <row r="359" spans="1:14" ht="45" customHeight="1" x14ac:dyDescent="0.25">
      <c r="A359" s="63">
        <v>30</v>
      </c>
      <c r="B359" s="257" t="s">
        <v>41</v>
      </c>
      <c r="C359" s="257"/>
      <c r="D359" s="257"/>
      <c r="E359" s="257"/>
      <c r="F359" s="257"/>
      <c r="G359" s="257"/>
      <c r="H359" s="257"/>
      <c r="I359" s="257"/>
      <c r="J359" s="257"/>
      <c r="K359" s="257"/>
      <c r="L359" s="257"/>
      <c r="M359" s="257"/>
      <c r="N359" s="257"/>
    </row>
    <row r="360" spans="1:14" ht="102.75" customHeight="1" x14ac:dyDescent="0.25">
      <c r="A360" s="19">
        <v>30</v>
      </c>
      <c r="B360" s="42" t="s">
        <v>475</v>
      </c>
      <c r="C360" s="38" t="s">
        <v>479</v>
      </c>
      <c r="D360" s="16"/>
      <c r="E360" s="61">
        <v>30000</v>
      </c>
      <c r="F360" s="61">
        <v>0</v>
      </c>
      <c r="G360" s="61"/>
      <c r="H360" s="35">
        <v>30000</v>
      </c>
      <c r="I360" s="61"/>
      <c r="J360" s="61">
        <v>0</v>
      </c>
      <c r="K360" s="61">
        <v>0</v>
      </c>
      <c r="L360" s="61"/>
      <c r="M360" s="61">
        <v>0</v>
      </c>
      <c r="N360" s="16">
        <v>30000</v>
      </c>
    </row>
    <row r="361" spans="1:14" ht="90.75" customHeight="1" x14ac:dyDescent="0.25">
      <c r="A361" s="19">
        <v>30</v>
      </c>
      <c r="B361" s="61" t="s">
        <v>476</v>
      </c>
      <c r="C361" s="38" t="s">
        <v>479</v>
      </c>
      <c r="D361" s="16"/>
      <c r="E361" s="61">
        <v>50000</v>
      </c>
      <c r="F361" s="61">
        <v>0</v>
      </c>
      <c r="G361" s="61"/>
      <c r="H361" s="35">
        <v>50000</v>
      </c>
      <c r="I361" s="61"/>
      <c r="J361" s="61">
        <v>0</v>
      </c>
      <c r="K361" s="61">
        <v>0</v>
      </c>
      <c r="L361" s="61"/>
      <c r="M361" s="61">
        <v>0</v>
      </c>
      <c r="N361" s="16">
        <v>50000</v>
      </c>
    </row>
    <row r="362" spans="1:14" ht="45" customHeight="1" x14ac:dyDescent="0.25">
      <c r="A362" s="19">
        <v>30</v>
      </c>
      <c r="B362" s="19" t="s">
        <v>480</v>
      </c>
      <c r="C362" s="19"/>
      <c r="D362" s="38" t="s">
        <v>101</v>
      </c>
      <c r="E362" s="24">
        <v>80000</v>
      </c>
      <c r="F362" s="24">
        <v>0</v>
      </c>
      <c r="G362" s="24"/>
      <c r="H362" s="35">
        <v>80000</v>
      </c>
      <c r="I362" s="61" t="s">
        <v>302</v>
      </c>
      <c r="J362" s="39">
        <v>0</v>
      </c>
      <c r="K362" s="39">
        <v>0</v>
      </c>
      <c r="L362" s="39"/>
      <c r="M362" s="61">
        <v>0</v>
      </c>
      <c r="N362" s="16">
        <v>80000</v>
      </c>
    </row>
    <row r="363" spans="1:14" ht="45" customHeight="1" x14ac:dyDescent="0.25">
      <c r="A363" s="63">
        <v>31</v>
      </c>
      <c r="B363" s="257" t="s">
        <v>42</v>
      </c>
      <c r="C363" s="257"/>
      <c r="D363" s="257"/>
      <c r="E363" s="257"/>
      <c r="F363" s="257"/>
      <c r="G363" s="257"/>
      <c r="H363" s="257"/>
      <c r="I363" s="257"/>
      <c r="J363" s="257"/>
      <c r="K363" s="257"/>
      <c r="L363" s="257"/>
      <c r="M363" s="257"/>
      <c r="N363" s="257"/>
    </row>
    <row r="364" spans="1:14" ht="59.25" customHeight="1" x14ac:dyDescent="0.25">
      <c r="A364" s="44">
        <v>31</v>
      </c>
      <c r="B364" s="61" t="s">
        <v>624</v>
      </c>
      <c r="C364" s="61" t="s">
        <v>626</v>
      </c>
      <c r="D364" s="35" t="s">
        <v>611</v>
      </c>
      <c r="E364" s="35" t="s">
        <v>95</v>
      </c>
      <c r="F364" s="35">
        <v>6234000</v>
      </c>
      <c r="G364" s="35">
        <v>6234000</v>
      </c>
      <c r="H364" s="35">
        <v>12468000</v>
      </c>
      <c r="I364" s="44" t="s">
        <v>66</v>
      </c>
      <c r="J364" s="44" t="s">
        <v>95</v>
      </c>
      <c r="K364" s="44" t="s">
        <v>95</v>
      </c>
      <c r="L364" s="44" t="s">
        <v>95</v>
      </c>
      <c r="M364" s="44" t="s">
        <v>95</v>
      </c>
      <c r="N364" s="8">
        <v>12468000</v>
      </c>
    </row>
    <row r="365" spans="1:14" ht="45" customHeight="1" x14ac:dyDescent="0.25">
      <c r="A365" s="63">
        <v>32</v>
      </c>
      <c r="B365" s="257" t="s">
        <v>43</v>
      </c>
      <c r="C365" s="257"/>
      <c r="D365" s="257"/>
      <c r="E365" s="257"/>
      <c r="F365" s="257"/>
      <c r="G365" s="257"/>
      <c r="H365" s="257"/>
      <c r="I365" s="257"/>
      <c r="J365" s="257"/>
      <c r="K365" s="257"/>
      <c r="L365" s="257"/>
      <c r="M365" s="257"/>
      <c r="N365" s="257"/>
    </row>
    <row r="366" spans="1:14" ht="74.25" customHeight="1" x14ac:dyDescent="0.25">
      <c r="A366" s="12">
        <v>32</v>
      </c>
      <c r="B366" s="12" t="s">
        <v>142</v>
      </c>
      <c r="C366" s="12" t="s">
        <v>143</v>
      </c>
      <c r="D366" s="12" t="s">
        <v>144</v>
      </c>
      <c r="E366" s="47">
        <v>3974400</v>
      </c>
      <c r="F366" s="47">
        <v>0</v>
      </c>
      <c r="G366" s="47">
        <v>0</v>
      </c>
      <c r="H366" s="49">
        <v>3974400</v>
      </c>
      <c r="I366" s="47">
        <v>0</v>
      </c>
      <c r="J366" s="47">
        <v>0</v>
      </c>
      <c r="K366" s="47">
        <v>0</v>
      </c>
      <c r="L366" s="47"/>
      <c r="M366" s="49">
        <v>0</v>
      </c>
      <c r="N366" s="47">
        <v>3974400</v>
      </c>
    </row>
    <row r="367" spans="1:14" ht="104.25" customHeight="1" x14ac:dyDescent="0.25">
      <c r="A367" s="12">
        <v>32</v>
      </c>
      <c r="B367" s="12" t="s">
        <v>145</v>
      </c>
      <c r="C367" s="12" t="s">
        <v>146</v>
      </c>
      <c r="D367" s="12" t="s">
        <v>144</v>
      </c>
      <c r="E367" s="47">
        <v>3974400</v>
      </c>
      <c r="F367" s="47">
        <v>0</v>
      </c>
      <c r="G367" s="47">
        <v>0</v>
      </c>
      <c r="H367" s="49">
        <f t="shared" ref="H367:H368" si="35">SUM(E367:G367)</f>
        <v>3974400</v>
      </c>
      <c r="I367" s="47">
        <v>0</v>
      </c>
      <c r="J367" s="47">
        <v>0</v>
      </c>
      <c r="K367" s="47">
        <v>0</v>
      </c>
      <c r="L367" s="47"/>
      <c r="M367" s="49">
        <f t="shared" ref="M367:M369" si="36">J367+K367+L367</f>
        <v>0</v>
      </c>
      <c r="N367" s="47">
        <f t="shared" ref="N367:N369" si="37">H367+M367</f>
        <v>3974400</v>
      </c>
    </row>
    <row r="368" spans="1:14" ht="70.5" customHeight="1" x14ac:dyDescent="0.25">
      <c r="A368" s="11">
        <v>32</v>
      </c>
      <c r="B368" s="111" t="s">
        <v>147</v>
      </c>
      <c r="C368" s="11" t="s">
        <v>137</v>
      </c>
      <c r="D368" s="75"/>
      <c r="E368" s="112">
        <v>0</v>
      </c>
      <c r="F368" s="112"/>
      <c r="G368" s="112">
        <v>0</v>
      </c>
      <c r="H368" s="49">
        <f t="shared" si="35"/>
        <v>0</v>
      </c>
      <c r="I368" s="113"/>
      <c r="J368" s="112">
        <v>0</v>
      </c>
      <c r="K368" s="112">
        <v>0</v>
      </c>
      <c r="L368" s="112"/>
      <c r="M368" s="49">
        <f t="shared" si="36"/>
        <v>0</v>
      </c>
      <c r="N368" s="47">
        <f t="shared" si="37"/>
        <v>0</v>
      </c>
    </row>
    <row r="369" spans="1:14" ht="30" x14ac:dyDescent="0.25">
      <c r="A369" s="13">
        <v>32</v>
      </c>
      <c r="B369" s="13" t="s">
        <v>148</v>
      </c>
      <c r="C369" s="26"/>
      <c r="D369" s="27" t="s">
        <v>149</v>
      </c>
      <c r="E369" s="48">
        <v>7948800</v>
      </c>
      <c r="F369" s="48">
        <f>SUM(F366:F368)</f>
        <v>0</v>
      </c>
      <c r="G369" s="48">
        <f>SUM(G366:G368)</f>
        <v>0</v>
      </c>
      <c r="H369" s="49">
        <f>SUM(E369:G369)</f>
        <v>7948800</v>
      </c>
      <c r="I369" s="50" t="s">
        <v>150</v>
      </c>
      <c r="J369" s="49">
        <f>SUM(J366:J367)</f>
        <v>0</v>
      </c>
      <c r="K369" s="49">
        <f>SUM(K366:K367)</f>
        <v>0</v>
      </c>
      <c r="L369" s="49"/>
      <c r="M369" s="49">
        <f t="shared" si="36"/>
        <v>0</v>
      </c>
      <c r="N369" s="47">
        <f t="shared" si="37"/>
        <v>7948800</v>
      </c>
    </row>
    <row r="370" spans="1:14" ht="45" customHeight="1" x14ac:dyDescent="0.25">
      <c r="A370" s="63">
        <v>33</v>
      </c>
      <c r="B370" s="257" t="s">
        <v>44</v>
      </c>
      <c r="C370" s="257"/>
      <c r="D370" s="257"/>
      <c r="E370" s="257"/>
      <c r="F370" s="257"/>
      <c r="G370" s="257"/>
      <c r="H370" s="257"/>
      <c r="I370" s="257"/>
      <c r="J370" s="257"/>
      <c r="K370" s="257"/>
      <c r="L370" s="257"/>
      <c r="M370" s="257"/>
      <c r="N370" s="257"/>
    </row>
    <row r="371" spans="1:14" ht="38.25" customHeight="1" x14ac:dyDescent="0.25">
      <c r="A371" s="44">
        <v>33</v>
      </c>
      <c r="B371" s="44" t="s">
        <v>95</v>
      </c>
      <c r="C371" s="44" t="s">
        <v>95</v>
      </c>
      <c r="D371" s="44" t="s">
        <v>95</v>
      </c>
      <c r="E371" s="44" t="s">
        <v>95</v>
      </c>
      <c r="F371" s="44" t="s">
        <v>95</v>
      </c>
      <c r="G371" s="44" t="s">
        <v>95</v>
      </c>
      <c r="H371" s="44" t="s">
        <v>95</v>
      </c>
      <c r="I371" s="44" t="s">
        <v>95</v>
      </c>
      <c r="J371" s="44" t="s">
        <v>95</v>
      </c>
      <c r="K371" s="44" t="s">
        <v>95</v>
      </c>
      <c r="L371" s="44" t="s">
        <v>95</v>
      </c>
      <c r="M371" s="44" t="s">
        <v>95</v>
      </c>
      <c r="N371" s="44" t="s">
        <v>95</v>
      </c>
    </row>
  </sheetData>
  <autoFilter ref="A3:N371"/>
  <mergeCells count="35">
    <mergeCell ref="B354:N354"/>
    <mergeCell ref="B359:N359"/>
    <mergeCell ref="B363:N363"/>
    <mergeCell ref="B365:N365"/>
    <mergeCell ref="B370:N370"/>
    <mergeCell ref="B349:N349"/>
    <mergeCell ref="B203:N203"/>
    <mergeCell ref="B205:N205"/>
    <mergeCell ref="B211:N211"/>
    <mergeCell ref="B217:N217"/>
    <mergeCell ref="B221:N221"/>
    <mergeCell ref="B223:N223"/>
    <mergeCell ref="B228:N228"/>
    <mergeCell ref="B289:N289"/>
    <mergeCell ref="B308:N308"/>
    <mergeCell ref="B313:N313"/>
    <mergeCell ref="B320:N320"/>
    <mergeCell ref="B201:N201"/>
    <mergeCell ref="B30:N30"/>
    <mergeCell ref="B36:N36"/>
    <mergeCell ref="B40:N40"/>
    <mergeCell ref="B47:N47"/>
    <mergeCell ref="B61:N61"/>
    <mergeCell ref="B75:N75"/>
    <mergeCell ref="B97:N97"/>
    <mergeCell ref="B107:N107"/>
    <mergeCell ref="B135:N135"/>
    <mergeCell ref="B144:N144"/>
    <mergeCell ref="B181:N181"/>
    <mergeCell ref="B28:N28"/>
    <mergeCell ref="A1:N1"/>
    <mergeCell ref="A2:N2"/>
    <mergeCell ref="B4:N4"/>
    <mergeCell ref="B21:N21"/>
    <mergeCell ref="B24:N24"/>
  </mergeCells>
  <pageMargins left="0.7" right="0.7" top="0.75" bottom="0.75" header="0.3" footer="0.3"/>
  <pageSetup scale="34" fitToHeight="0" orientation="landscape" r:id="rId1"/>
  <ignoredErrors>
    <ignoredError sqref="J105 L105 M106" evalError="1"/>
    <ignoredError sqref="K105" evalError="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0x005D98042E2E611D419BB11AB3A0F51327</ContentTypeId>
    <TemplateUrl xmlns="http://schemas.microsoft.com/sharepoint/v3" xsi:nil="true"/>
    <ProtocolNumberIn xmlns="http://schemas.microsoft.com/sharepoint/v3" xsi:nil="true"/>
    <DocumentTypeId xmlns="http://schemas.microsoft.com/sharepoint/v3">1</DocumentTypeId>
    <ProtocolNumberOut xmlns="http://schemas.microsoft.com/sharepoint/v3">568/17</ProtocolNumberOut>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s" ma:contentTypeID="0x005D98042E2E611D419BB11AB3A0F51327" ma:contentTypeVersion="" ma:contentTypeDescription="" ma:contentTypeScope="" ma:versionID="60318f08327d97a77390b9786ee2f736">
  <xsd:schema xmlns:xsd="http://www.w3.org/2001/XMLSchema" xmlns:xs="http://www.w3.org/2001/XMLSchema" xmlns:p="http://schemas.microsoft.com/office/2006/metadata/properties" xmlns:ns1="http://schemas.microsoft.com/sharepoint/v3" targetNamespace="http://schemas.microsoft.com/office/2006/metadata/properties" ma:root="true" ma:fieldsID="88b2cf56787c63537583ebf0465db89b" ns1:_="">
    <xsd:import namespace="http://schemas.microsoft.com/sharepoint/v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1:DocumentTypeId" minOccurs="0"/>
                <xsd:element ref="ns1:ProtocolNumberIn" minOccurs="0"/>
                <xsd:element ref="ns1:ProtocolNumberO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 ma:internalName="ID" ma:readOnly="true">
      <xsd:simpleType>
        <xsd:restriction base="dms:Unknown"/>
      </xsd:simpleType>
    </xsd:element>
    <xsd:element name="ContentTypeId" ma:index="1" nillable="true" ma:displayName="Content Type ID" ma:hidden="true" ma:internalName="ContentTypeId" ma:readOnly="true">
      <xsd:simpleType>
        <xsd:restriction base="dms:Unknown"/>
      </xsd:simpleType>
    </xsd:element>
    <xsd:element name="Author" ma:index="4" nillable="true" ma:displayName="Created By"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Modified By"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Has Copy Destinations" ma:hidden="true" ma:internalName="_HasCopyDestinations" ma:readOnly="true">
      <xsd:simpleType>
        <xsd:restriction base="dms:Boolean"/>
      </xsd:simpleType>
    </xsd:element>
    <xsd:element name="_CopySource" ma:index="8" nillable="true" ma:displayName="Copy Source" ma:internalName="_CopySource" ma:readOnly="true">
      <xsd:simpleType>
        <xsd:restriction base="dms:Text"/>
      </xsd:simpleType>
    </xsd:element>
    <xsd:element name="_ModerationStatus" ma:index="9" nillable="true" ma:displayName="Approval Status" ma:default="0" ma:hidden="true" ma:internalName="_ModerationStatus" ma:readOnly="true">
      <xsd:simpleType>
        <xsd:restriction base="dms:Unknown"/>
      </xsd:simpleType>
    </xsd:element>
    <xsd:element name="_ModerationComments" ma:index="10" nillable="true" ma:displayName="Approver Comments" ma:hidden="true" ma:internalName="_ModerationComments" ma:readOnly="true">
      <xsd:simpleType>
        <xsd:restriction base="dms:Note"/>
      </xsd:simpleType>
    </xsd:element>
    <xsd:element name="FileRef" ma:index="11" nillable="true" ma:displayName="URL Path" ma:hidden="true" ma:list="Docs" ma:internalName="FileRef" ma:readOnly="true" ma:showField="FullUrl">
      <xsd:simpleType>
        <xsd:restriction base="dms:Lookup"/>
      </xsd:simpleType>
    </xsd:element>
    <xsd:element name="FileDirRef" ma:index="12" nillable="true" ma:displayName="Path" ma:hidden="true" ma:list="Docs" ma:internalName="FileDirRef" ma:readOnly="true" ma:showField="DirName">
      <xsd:simpleType>
        <xsd:restriction base="dms:Lookup"/>
      </xsd:simpleType>
    </xsd:element>
    <xsd:element name="Last_x0020_Modified" ma:index="13" nillable="true" ma:displayName="Modified" ma:format="TRUE" ma:hidden="true" ma:list="Docs" ma:internalName="Last_x0020_Modified" ma:readOnly="true" ma:showField="TimeLastModified">
      <xsd:simpleType>
        <xsd:restriction base="dms:Lookup"/>
      </xsd:simpleType>
    </xsd:element>
    <xsd:element name="Created_x0020_Date" ma:index="14" nillable="true" ma:displayName="Created" ma:format="TRUE" ma:hidden="true" ma:list="Docs" ma:internalName="Created_x0020_Date" ma:readOnly="true" ma:showField="TimeCreated">
      <xsd:simpleType>
        <xsd:restriction base="dms:Lookup"/>
      </xsd:simpleType>
    </xsd:element>
    <xsd:element name="File_x0020_Size" ma:index="15" nillable="true" ma:displayName="File Size" ma:format="TRUE" ma:hidden="true" ma:list="Docs" ma:internalName="File_x0020_Size" ma:readOnly="true" ma:showField="SizeInKB">
      <xsd:simpleType>
        <xsd:restriction base="dms:Lookup"/>
      </xsd:simpleType>
    </xsd:element>
    <xsd:element name="FSObjType" ma:index="16" nillable="true" ma:displayName="Item Type" ma:hidden="true" ma:list="Docs" ma:internalName="FSObjType" ma:readOnly="true" ma:showField="FSType">
      <xsd:simpleType>
        <xsd:restriction base="dms:Lookup"/>
      </xsd:simpleType>
    </xsd:element>
    <xsd:element name="SortBehavior" ma:index="17" nillable="true" ma:displayName="Sort Type" ma:hidden="true" ma:list="Docs" ma:internalName="SortBehavior" ma:readOnly="true" ma:showField="SortBehavior">
      <xsd:simpleType>
        <xsd:restriction base="dms:Lookup"/>
      </xsd:simpleType>
    </xsd:element>
    <xsd:element name="CheckedOutUserId" ma:index="19" nillable="true" ma:displayName="ID of the User who has the item Checked Out" ma:hidden="true" ma:list="Docs" ma:internalName="CheckedOutUserId" ma:readOnly="true" ma:showField="CheckoutUserId">
      <xsd:simpleType>
        <xsd:restriction base="dms:Lookup"/>
      </xsd:simpleType>
    </xsd:element>
    <xsd:element name="IsCheckedoutToLocal" ma:index="20" nillable="true" ma:displayName="Is Checked out to local" ma:hidden="true" ma:list="Docs" ma:internalName="IsCheckedoutToLocal" ma:readOnly="true" ma:showField="IsCheckoutToLocal">
      <xsd:simpleType>
        <xsd:restriction base="dms:Lookup"/>
      </xsd:simpleType>
    </xsd:element>
    <xsd:element name="CheckoutUser" ma:index="21" nillable="true" ma:displayName="Checked Out T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que Id" ma:hidden="true" ma:list="Docs" ma:internalName="UniqueId" ma:readOnly="true" ma:showField="UniqueId">
      <xsd:simpleType>
        <xsd:restriction base="dms:Lookup"/>
      </xsd:simpleType>
    </xsd:element>
    <xsd:element name="SyncClientId" ma:index="24" nillable="true" ma:displayName="Client Id"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Virus Status" ma:format="TRUE" ma:hidden="true" ma:list="Docs" ma:internalName="VirusStatus" ma:readOnly="true" ma:showField="Size">
      <xsd:simpleType>
        <xsd:restriction base="dms:Lookup"/>
      </xsd:simpleType>
    </xsd:element>
    <xsd:element name="CheckedOutTitle" ma:index="28" nillable="true" ma:displayName="Checked Out To" ma:format="TRUE" ma:hidden="true" ma:list="Docs" ma:internalName="CheckedOutTitle" ma:readOnly="true" ma:showField="CheckedOutTitle">
      <xsd:simpleType>
        <xsd:restriction base="dms:Lookup"/>
      </xsd:simpleType>
    </xsd:element>
    <xsd:element name="_CheckinComment" ma:index="29" nillable="true" ma:displayName="Check In Comment" ma:format="TRUE" ma:list="Docs" ma:internalName="_CheckinComment" ma:readOnly="true" ma:showField="CheckinComment">
      <xsd:simpleType>
        <xsd:restriction base="dms:Lookup"/>
      </xsd:simpleType>
    </xsd:element>
    <xsd:element name="File_x0020_Type" ma:index="33" nillable="true" ma:displayName="File Type" ma:hidden="true" ma:internalName="File_x0020_Type" ma:readOnly="true">
      <xsd:simpleType>
        <xsd:restriction base="dms:Text"/>
      </xsd:simpleType>
    </xsd:element>
    <xsd:element name="HTML_x0020_File_x0020_Type" ma:index="34" nillable="true" ma:displayName="HTML File Type" ma:hidden="true" ma:internalName="HTML_x0020_File_x0020_Type" ma:readOnly="true">
      <xsd:simpleType>
        <xsd:restriction base="dms:Text"/>
      </xsd:simpleType>
    </xsd:element>
    <xsd:element name="_SourceUrl" ma:index="35" nillable="true" ma:displayName="Source URL" ma:hidden="true" ma:internalName="_SourceUrl">
      <xsd:simpleType>
        <xsd:restriction base="dms:Text"/>
      </xsd:simpleType>
    </xsd:element>
    <xsd:element name="_SharedFileIndex" ma:index="36" nillable="true" ma:displayName="Shared File Index" ma:hidden="true" ma:internalName="_SharedFileIndex">
      <xsd:simpleType>
        <xsd:restriction base="dms:Text"/>
      </xsd:simpleType>
    </xsd:element>
    <xsd:element name="MetaInfo" ma:index="48" nillable="true" ma:displayName="Property Bag" ma:hidden="true" ma:list="Docs" ma:internalName="MetaInfo" ma:showField="MetaInfo">
      <xsd:simpleType>
        <xsd:restriction base="dms:Lookup"/>
      </xsd:simpleType>
    </xsd:element>
    <xsd:element name="_Level" ma:index="49" nillable="true" ma:displayName="Level" ma:hidden="true" ma:internalName="_Level" ma:readOnly="true">
      <xsd:simpleType>
        <xsd:restriction base="dms:Unknown"/>
      </xsd:simpleType>
    </xsd:element>
    <xsd:element name="_IsCurrentVersion" ma:index="50" nillable="true" ma:displayName="Is Current Version" ma:hidden="true" ma:internalName="_IsCurrentVersion" ma:readOnly="true">
      <xsd:simpleType>
        <xsd:restriction base="dms:Boolean"/>
      </xsd:simpleType>
    </xsd:element>
    <xsd:element name="ItemChildCount" ma:index="51" nillable="true" ma:displayName="Item Child Count" ma:hidden="true" ma:list="Docs" ma:internalName="ItemChildCount" ma:readOnly="true" ma:showField="ItemChildCount">
      <xsd:simpleType>
        <xsd:restriction base="dms:Lookup"/>
      </xsd:simpleType>
    </xsd:element>
    <xsd:element name="FolderChildCount" ma:index="52" nillable="true" ma:displayName="Folder Child Count" ma:hidden="true" ma:list="Docs" ma:internalName="FolderChildCount" ma:readOnly="true" ma:showField="FolderChildCount">
      <xsd:simpleType>
        <xsd:restriction base="dms:Lookup"/>
      </xsd:simpleType>
    </xsd:element>
    <xsd:element name="owshiddenversion" ma:index="56" nillable="true" ma:displayName="owshiddenversion" ma:hidden="true" ma:internalName="owshiddenversion" ma:readOnly="true">
      <xsd:simpleType>
        <xsd:restriction base="dms:Unknown"/>
      </xsd:simpleType>
    </xsd:element>
    <xsd:element name="_UIVersion" ma:index="57" nillable="true" ma:displayName="UI Version" ma:hidden="true" ma:internalName="_UIVersion" ma:readOnly="true">
      <xsd:simpleType>
        <xsd:restriction base="dms:Unknown"/>
      </xsd:simpleType>
    </xsd:element>
    <xsd:element name="_UIVersionString" ma:index="58" nillable="true" ma:displayName="Version" ma:internalName="_UIVersionString" ma:readOnly="true">
      <xsd:simpleType>
        <xsd:restriction base="dms:Text"/>
      </xsd:simpleType>
    </xsd:element>
    <xsd:element name="InstanceID" ma:index="59" nillable="true" ma:displayName="Instance ID" ma:hidden="true" ma:internalName="InstanceID" ma:readOnly="true">
      <xsd:simpleType>
        <xsd:restriction base="dms:Unknown"/>
      </xsd:simpleType>
    </xsd:element>
    <xsd:element name="Order" ma:index="60" nillable="true" ma:displayName="Order" ma:hidden="true" ma:internalName="Order">
      <xsd:simpleType>
        <xsd:restriction base="dms:Number"/>
      </xsd:simpleType>
    </xsd:element>
    <xsd:element name="GUID" ma:index="61" nillable="true" ma:displayName="GUID" ma:hidden="true" ma:internalName="GUID" ma:readOnly="true">
      <xsd:simpleType>
        <xsd:restriction base="dms:Unknown"/>
      </xsd:simpleType>
    </xsd:element>
    <xsd:element name="WorkflowVersion" ma:index="62" nillable="true" ma:displayName="Workflow Version" ma:hidden="true" ma:internalName="WorkflowVersion" ma:readOnly="true">
      <xsd:simpleType>
        <xsd:restriction base="dms:Unknown"/>
      </xsd:simpleType>
    </xsd:element>
    <xsd:element name="WorkflowInstanceID" ma:index="63" nillable="true" ma:displayName="Workflow Instance ID" ma:hidden="true" ma:internalName="WorkflowInstanceID" ma:readOnly="true">
      <xsd:simpleType>
        <xsd:restriction base="dms:Unknown"/>
      </xsd:simpleType>
    </xsd:element>
    <xsd:element name="ParentVersionString" ma:index="64" nillable="true" ma:displayName="Source Version (Converted Document)" ma:hidden="true" ma:list="Docs" ma:internalName="ParentVersionString" ma:readOnly="true" ma:showField="ParentVersionString">
      <xsd:simpleType>
        <xsd:restriction base="dms:Lookup"/>
      </xsd:simpleType>
    </xsd:element>
    <xsd:element name="ParentLeafName" ma:index="65" nillable="true" ma:displayName="Source Name (Converted Document)" ma:hidden="true" ma:list="Docs" ma:internalName="ParentLeafName" ma:readOnly="true" ma:showField="ParentLeafName">
      <xsd:simpleType>
        <xsd:restriction base="dms:Lookup"/>
      </xsd:simpleType>
    </xsd:element>
    <xsd:element name="DocConcurrencyNumber" ma:index="66" nillable="true" ma:displayName="Document Concurrency Number" ma:hidden="true" ma:list="Docs" ma:internalName="DocConcurrencyNumber" ma:readOnly="true" ma:showField="DocConcurrencyNumber">
      <xsd:simpleType>
        <xsd:restriction base="dms:Lookup"/>
      </xsd:simpleType>
    </xsd:element>
    <xsd:element name="TemplateUrl" ma:index="68" nillable="true" ma:displayName="Template Link" ma:hidden="true" ma:internalName="TemplateUrl">
      <xsd:simpleType>
        <xsd:restriction base="dms:Text"/>
      </xsd:simpleType>
    </xsd:element>
    <xsd:element name="xd_ProgID" ma:index="69" nillable="true" ma:displayName="HTML File Link" ma:hidden="true" ma:internalName="xd_ProgID">
      <xsd:simpleType>
        <xsd:restriction base="dms:Text"/>
      </xsd:simpleType>
    </xsd:element>
    <xsd:element name="xd_Signature" ma:index="70" nillable="true" ma:displayName="Is Signed" ma:hidden="true" ma:internalName="xd_Signature" ma:readOnly="true">
      <xsd:simpleType>
        <xsd:restriction base="dms:Boolean"/>
      </xsd:simpleType>
    </xsd:element>
    <xsd:element name="DocumentTypeId" ma:index="73" nillable="true" ma:displayName="DocumentTypeId" ma:hidden="true" ma:internalName="DocumentTypeId">
      <xsd:simpleType>
        <xsd:restriction base="dms:Text">
          <xsd:maxLength value="255"/>
        </xsd:restriction>
      </xsd:simpleType>
    </xsd:element>
    <xsd:element name="ProtocolNumberIn" ma:index="74" nillable="true" ma:displayName="ProtocolNumberIn" ma:hidden="true" ma:internalName="ProtocolNumberIn">
      <xsd:simpleType>
        <xsd:restriction base="dms:Text">
          <xsd:maxLength value="255"/>
        </xsd:restriction>
      </xsd:simpleType>
    </xsd:element>
    <xsd:element name="ProtocolNumberOut" ma:index="75" nillable="true" ma:displayName="ProtocolNumberOut" ma:hidden="true" ma:internalName="ProtocolNumberOu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6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A8AE6C-0CFF-40B6-B6A7-829F1D564C51}">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DE7BAD3-7086-471C-AF0F-42E1D8509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Tabela e masave ligjore</vt:lpstr>
      <vt:lpstr>Tabela e masave zbatuese</vt:lpstr>
      <vt:lpstr>Alokimet financiare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PKIE masat reflektuar</dc:title>
  <dc:creator>Iris Kruja</dc:creator>
  <cp:lastModifiedBy>Elona Bano</cp:lastModifiedBy>
  <cp:lastPrinted>2023-03-02T11:19:01Z</cp:lastPrinted>
  <dcterms:created xsi:type="dcterms:W3CDTF">2022-12-05T09:53:59Z</dcterms:created>
  <dcterms:modified xsi:type="dcterms:W3CDTF">2023-03-09T10:23:53Z</dcterms:modified>
</cp:coreProperties>
</file>