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280" tabRatio="715" activeTab="0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3'!$A$1:$S$20</definedName>
    <definedName name="_xlnm.Print_Area" localSheetId="2">'Aneksi nr. 4'!$A$1:$J$12</definedName>
    <definedName name="_xlnm.Print_Area" localSheetId="3">'Aneksi nr. 5'!$A$1:$L$25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<sst xmlns="http://schemas.openxmlformats.org/spreadsheetml/2006/main" count="244" uniqueCount="155">
  <si>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</si>
  <si>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</si>
  <si>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</si>
  <si>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</si>
  <si>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</si>
  <si>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</si>
  <si>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</si>
  <si>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</si>
  <si>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</si>
  <si>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</si>
  <si>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</si>
  <si>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</si>
  <si>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</si>
  <si>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</si>
  <si>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</si>
  <si>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</si>
  <si>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</si>
  <si>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</si>
  <si>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</si>
  <si>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</si>
  <si>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</si>
  <si>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</si>
  <si>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</si>
  <si>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</si>
  <si>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</si>
  <si>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</si>
  <si>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</si>
  <si>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</si>
  <si>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</si>
  <si>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</si>
  <si>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</si>
  <si>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</si>
  <si>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</si>
  <si>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</si>
  <si>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</si>
  <si>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</si>
  <si>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</si>
  <si>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</si>
  <si>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</si>
  <si>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</si>
  <si>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</si>
  <si>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</si>
  <si>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</si>
  <si>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</si>
  <si>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</si>
  <si>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</si>
  <si>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</si>
  <si>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</si>
  <si>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</si>
  <si>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</si>
  <si>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</si>
  <si>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</si>
  <si>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</si>
  <si>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</si>
  <si>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</si>
  <si>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</si>
  <si>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</si>
  <si>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</si>
  <si>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</si>
  <si>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</si>
  <si>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</si>
  <si>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</si>
  <si>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</si>
  <si>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</si>
  <si>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</si>
  <si>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</si>
  <si>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</si>
  <si>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</si>
  <si>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</si>
  <si>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</si>
  <si>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</si>
  <si>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</si>
  <si>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</si>
  <si>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</si>
  <si>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</si>
  <si>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</si>
  <si>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</si>
  <si>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</si>
  <si>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</si>
  <si>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</si>
  <si>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</si>
  <si>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</si>
  <si>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</si>
  <si>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</si>
  <si>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</si>
  <si>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03310</t>
  </si>
  <si>
    <t>Drejtoria e Ndihmes Juridike Falas</t>
  </si>
  <si>
    <t>Ministria e Drejtesise</t>
  </si>
  <si>
    <t>Ndihma Juridike</t>
  </si>
  <si>
    <t>14</t>
  </si>
  <si>
    <t>Dhenia e ndihmes juridike paresore dhe dytesore</t>
  </si>
  <si>
    <t>Dhenia e ndihmes juridike per grate</t>
  </si>
  <si>
    <t>Të përmirësojë ofrimin e ndihmës juridike parësore dhe dytësore për personat që kërkojnë avokat në proceset penale, civile dhe administrative në përputhje me ligjin nr.111/2017</t>
  </si>
  <si>
    <t>Rritja e numrit të përfituesve të Ndihmës Juridike</t>
  </si>
  <si>
    <t>Dhënia e ndihmës juridike parësore dhe dytësore</t>
  </si>
  <si>
    <t>Dhënia e ndihmës juridike për gratë dhe vajzat në nevojë</t>
  </si>
  <si>
    <t>nr.personash</t>
  </si>
  <si>
    <t>Buxheti 2020</t>
  </si>
  <si>
    <t>Plani i buxhetit viti 2020</t>
  </si>
  <si>
    <t>Pajisje elektronike te blera</t>
  </si>
  <si>
    <t>cope</t>
  </si>
  <si>
    <t>Pajisje zyre te blera</t>
  </si>
  <si>
    <t xml:space="preserve">Objektivi 1.2 </t>
  </si>
  <si>
    <t>Blerje pajisje elektronike</t>
  </si>
  <si>
    <t>..............</t>
  </si>
  <si>
    <t>Pajisje eletronike</t>
  </si>
  <si>
    <t>Objektivi 1.3</t>
  </si>
  <si>
    <t>Blerje pajisje zyre</t>
  </si>
  <si>
    <t>Pajisje zyre të blera(TV, mbajtese TV, ekran për projektor, telefona)</t>
  </si>
  <si>
    <t>91406AA</t>
  </si>
  <si>
    <t>91406AB</t>
  </si>
  <si>
    <t>18AR501</t>
  </si>
  <si>
    <t>18AR502</t>
  </si>
  <si>
    <t>Emri</t>
  </si>
  <si>
    <t>Sekretari i Përgjithshëm</t>
  </si>
  <si>
    <t>Firma</t>
  </si>
  <si>
    <t>Data</t>
  </si>
  <si>
    <t>Drejtuesi i Ekipit Menaxhues të Programit</t>
  </si>
  <si>
    <t>ERGYS QIRICI</t>
  </si>
  <si>
    <t>i vitit paraardhes
Viti 2021</t>
  </si>
  <si>
    <t>Plan                   Viti 2022</t>
  </si>
  <si>
    <t>Plan Fillestar Viti 2022</t>
  </si>
  <si>
    <t>Plan i Rishikuar Viti 2022</t>
  </si>
  <si>
    <t>Sasia Faktike (v.2021)</t>
  </si>
  <si>
    <t>Shpenzimet 
(v.2021)</t>
  </si>
  <si>
    <t>Kosto per Njesi (v.2021)</t>
  </si>
  <si>
    <t>Niveli faktik i  vitit 2021</t>
  </si>
  <si>
    <t>Niveli i planifikuar ne vitin 2022</t>
  </si>
  <si>
    <t>Buxheti 2022</t>
  </si>
  <si>
    <t>Plani i buxhetit viti 2022</t>
  </si>
  <si>
    <t>ISMAIL SHEHU</t>
  </si>
  <si>
    <t>Dhenia e ndihmes juridike paresore</t>
  </si>
  <si>
    <t>Numri i rasteve të trajtuara për ndihmë juridike parësore dhe dytësore ka ardhur në rritje falë edhe aktiviteteve ndërgjegjësuese, por edhe njohjes së qytetarëve me ligjin për ndihmën juridike.</t>
  </si>
  <si>
    <t>REALIZIMI për periudhën e raportimit (8-mujore/vjetore)</t>
  </si>
  <si>
    <t>Realizuar</t>
  </si>
  <si>
    <t>Niveli i rishikuar ne tetemujorin e vitit 2022</t>
  </si>
  <si>
    <t>Realizuar sipas nevojave të Drejtorisë së Ndihmës Juridike Falas</t>
  </si>
  <si>
    <t>Niveli faktik ne fund te tetemujorit 2022</t>
  </si>
  <si>
    <t>Periudha e Raportimit: Tetemujori i vitit 2022</t>
  </si>
  <si>
    <t>Procedura e prokurimit është realizuar në muajin Maj 2022 dhe është kryer likujdimi sipas faturës.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</si>
  <si>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 te rishikuar te vitit 2022)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</si>
  <si>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fillestar te vitit 2022)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</si>
  <si>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fillestar </t>
    </r>
    <r>
      <rPr>
        <b/>
        <sz val="12"/>
        <rFont val="Arial"/>
        <family val="2"/>
      </rPr>
      <t>te vitit 2022)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</si>
  <si>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fillestar te vitit 2022)</t>
    </r>
  </si>
  <si>
    <t>Shpenzimet 
(sipas planit  te rishikuar te vitit 2022)</t>
  </si>
  <si>
    <t>Kosto per Njesi 
(sipas planit  te rishikuar te vitit 2022)</t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</si>
  <si>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(Viti 2022</t>
    </r>
    <r>
      <rPr>
        <b/>
        <sz val="12"/>
        <rFont val="Arial"/>
        <family val="2"/>
      </rPr>
      <t>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</si>
  <si>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(Viti 2022</t>
    </r>
    <r>
      <rPr>
        <b/>
        <sz val="12"/>
        <rFont val="Arial"/>
        <family val="2"/>
      </rPr>
      <t>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</si>
  <si>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(Viti 2022</t>
    </r>
    <r>
      <rPr>
        <b/>
        <sz val="12"/>
        <rFont val="Arial"/>
        <family val="2"/>
      </rPr>
      <t>)</t>
    </r>
  </si>
  <si>
    <t>Procedura e prokurimit është planifikuar në muajin Qershor 2022 dhe është kryer likujdimi sipas faturës.</t>
  </si>
  <si>
    <t>Aktualisht funksionojnë 10 qendra të ofrimit të ndihmës juridike parësore nëpër rrethe të financuara nëpërmjet granteve nga organizata të huaja.</t>
  </si>
  <si>
    <t>Produkti realizuar 66%. Kjo për faktin se një vendim gjyqësor për dhënie ndihme juridike zgjat në kohë dhe likujdimi i avokatëve bëhet në momentin që vendimi merr formë të prerë. Gjithashtu në plan janë edhe fondet e akorduara për financimin e OJF-ve, vlerësimi i të cilave ka përfunduar pa sukses</t>
  </si>
  <si>
    <t xml:space="preserve">Produkti realizuar 81%.  Kjo për faktin se një vendim gjyqësor për dhënie ndihme juridike zgjat në kohë dhe likujdimi i avokatëve bëhet në momentin që vendimi merr formë të prerë. </t>
  </si>
  <si>
    <t>Realizim në masën44% nga planifikimi i dymbedhjete mujorit. Një pjesë të madhe të qytetarëve marrin shërbim nëpërmjet qëndrave të ofrimit të ndihmës juridike të cilat financohen nga donatorët, si edhe nga organizatat fitimprurëse</t>
  </si>
  <si>
    <t>Realizim në masën 34% nga planifikimi I dymbedhjete mujori. Një pjesë të madhe të qytetarëve marrin shërbim nëpërmjet qëndrave të ofrimit të ndihmës juridike të cilat financohen nga donatorët, si edhe nga organizatat fitimprurëse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</si>
</sst>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_-* #,##0_-;\-* #,##0_-;_-* &quot;-&quot;_-;_-@_-"/>
    <numFmt numFmtId="195" formatCode="_-* #,##0.00_-;\-* #,##0.00_-;_-* &quot;-&quot;??_-;_-@_-"/>
    <numFmt numFmtId="196" formatCode="0.0%"/>
    <numFmt numFmtId="197" formatCode="0_);\(0\)"/>
    <numFmt numFmtId="198" formatCode="0.0"/>
    <numFmt numFmtId="199" formatCode="#,##0.0000"/>
    <numFmt numFmtId="200" formatCode="#,##0.000"/>
    <numFmt numFmtId="201" formatCode="&quot;   &quot;@"/>
    <numFmt numFmtId="202" formatCode="&quot;      &quot;@"/>
    <numFmt numFmtId="203" formatCode="&quot;         &quot;@"/>
    <numFmt numFmtId="204" formatCode="&quot;            &quot;@"/>
    <numFmt numFmtId="205" formatCode="&quot;               &quot;@"/>
    <numFmt numFmtId="206" formatCode="_([$€]* #,##0.00_);_([$€]* \(#,##0.00\);_([$€]* &quot;-&quot;??_);_(@_)"/>
    <numFmt numFmtId="207" formatCode="[&gt;=0.05]#,##0.0;[&lt;=-0.05]\-#,##0.0;?0.0"/>
    <numFmt numFmtId="208" formatCode="[Black]#,##0.0;[Black]\-#,##0.0;;"/>
    <numFmt numFmtId="209" formatCode="[Black][&gt;0.05]#,##0.0;[Black][&lt;-0.05]\-#,##0.0;;"/>
    <numFmt numFmtId="210" formatCode="[Black][&gt;0.5]#,##0;[Black][&lt;-0.5]\-#,##0;;"/>
    <numFmt numFmtId="211" formatCode="General\ \ \ \ \ \ "/>
    <numFmt numFmtId="212" formatCode="0.0\ \ \ \ \ \ \ \ "/>
    <numFmt numFmtId="213" formatCode="mmmm\ yyyy"/>
    <numFmt numFmtId="214" formatCode="#,##0\ &quot;Kč&quot;;\-#,##0\ &quot;Kč&quot;"/>
    <numFmt numFmtId="215" formatCode="#,##0.0____"/>
    <numFmt numFmtId="216" formatCode="\$#,##0.00\ ;\(\$#,##0.00\)"/>
    <numFmt numFmtId="217" formatCode="_-&quot;¢&quot;* #,##0_-;\-&quot;¢&quot;* #,##0_-;_-&quot;¢&quot;* &quot;-&quot;_-;_-@_-"/>
    <numFmt numFmtId="218" formatCode="_-&quot;¢&quot;* #,##0.00_-;\-&quot;¢&quot;* #,##0.00_-;_-&quot;¢&quot;* &quot;-&quot;??_-;_-@_-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_-&quot;£&quot;* #,##0_-;\-&quot;£&quot;* #,##0_-;_-&quot;£&quot;* &quot;-&quot;_-;_-@_-"/>
    <numFmt numFmtId="224" formatCode="_-&quot;£&quot;* #,##0.00_-;\-&quot;£&quot;* #,##0.00_-;_-&quot;£&quot;* &quot;-&quot;??_-;_-@_-"/>
    <numFmt numFmtId="225" formatCode="#,##0;[Red]#,##0"/>
    <numFmt numFmtId="226" formatCode="_-* #,##0.0_L_e_k_-;\-* #,##0.0_L_e_k_-;_-* &quot;-&quot;??_L_e_k_-;_-@_-"/>
    <numFmt numFmtId="227" formatCode="_-* #,##0_L_e_k_-;\-* #,##0_L_e_k_-;_-* &quot;-&quot;??_L_e_k_-;_-@_-"/>
  </numFmts>
  <fonts count="9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sz val="12"/>
      <color indexed="63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sz val="12"/>
      <color indexed="8"/>
      <name val="Calibri"/>
      <family val="2"/>
    </font>
    <font>
      <b/>
      <sz val="12"/>
      <color indexed="63"/>
      <name val="Arial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sz val="12"/>
      <color rgb="FF212121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sz val="12"/>
      <color rgb="FF000000"/>
      <name val="Calibri"/>
      <family val="2"/>
    </font>
    <font>
      <b/>
      <sz val="12"/>
      <color rgb="FF21212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5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200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6" fontId="0" fillId="0" borderId="0" applyFont="0" applyFill="0" applyBorder="0" applyAlignment="0" applyProtection="0"/>
    <xf numFmtId="196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4" fontId="17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7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5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11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2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3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8" fontId="10" fillId="0" borderId="0">
      <alignment horizontal="right"/>
      <protection/>
    </xf>
    <xf numFmtId="0" fontId="44" fillId="0" borderId="0" applyProtection="0">
      <alignment/>
    </xf>
    <xf numFmtId="216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0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71" fillId="0" borderId="18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74" fillId="26" borderId="19" xfId="0" applyFont="1" applyFill="1" applyBorder="1" applyAlignment="1">
      <alignment horizontal="center"/>
    </xf>
    <xf numFmtId="0" fontId="71" fillId="28" borderId="15" xfId="0" applyFont="1" applyFill="1" applyBorder="1" applyAlignment="1">
      <alignment horizontal="center"/>
    </xf>
    <xf numFmtId="185" fontId="71" fillId="28" borderId="9" xfId="0" applyNumberFormat="1" applyFont="1" applyFill="1" applyBorder="1" applyAlignment="1">
      <alignment horizontal="center"/>
    </xf>
    <xf numFmtId="185" fontId="71" fillId="28" borderId="22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85" fontId="71" fillId="29" borderId="25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185" fontId="74" fillId="26" borderId="9" xfId="0" applyNumberFormat="1" applyFont="1" applyFill="1" applyBorder="1" applyAlignment="1">
      <alignment horizontal="center"/>
    </xf>
    <xf numFmtId="185" fontId="71" fillId="26" borderId="22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8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80" fillId="0" borderId="26" xfId="0" applyFont="1" applyBorder="1" applyAlignment="1">
      <alignment horizontal="center" vertical="center" wrapText="1"/>
    </xf>
    <xf numFmtId="0" fontId="78" fillId="27" borderId="9" xfId="0" applyFont="1" applyFill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horizontal="left" vertical="center"/>
      <protection/>
    </xf>
    <xf numFmtId="0" fontId="7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78" fillId="0" borderId="9" xfId="0" applyFont="1" applyFill="1" applyBorder="1" applyAlignment="1">
      <alignment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83" fillId="0" borderId="17" xfId="0" applyFont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36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27" borderId="15" xfId="0" applyFont="1" applyFill="1" applyBorder="1" applyAlignment="1">
      <alignment horizontal="center" vertical="center" wrapText="1"/>
    </xf>
    <xf numFmtId="0" fontId="79" fillId="0" borderId="37" xfId="0" applyFont="1" applyFill="1" applyBorder="1" applyAlignment="1">
      <alignment horizontal="center" vertical="center" wrapText="1"/>
    </xf>
    <xf numFmtId="9" fontId="0" fillId="0" borderId="37" xfId="109" applyFont="1" applyFill="1" applyBorder="1" applyAlignment="1">
      <alignment horizontal="center" vertical="center" wrapText="1"/>
    </xf>
    <xf numFmtId="9" fontId="0" fillId="26" borderId="37" xfId="109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84" fillId="27" borderId="39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85" fontId="71" fillId="29" borderId="28" xfId="0" applyNumberFormat="1" applyFont="1" applyFill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0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3" fontId="0" fillId="27" borderId="42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65" fillId="27" borderId="34" xfId="0" applyFont="1" applyFill="1" applyBorder="1" applyAlignment="1" quotePrefix="1">
      <alignment horizontal="center" vertical="center" wrapText="1"/>
    </xf>
    <xf numFmtId="1" fontId="0" fillId="27" borderId="9" xfId="104" applyNumberFormat="1" applyFill="1" applyBorder="1" applyAlignment="1">
      <alignment vertical="center" wrapText="1"/>
      <protection/>
    </xf>
    <xf numFmtId="1" fontId="0" fillId="27" borderId="22" xfId="104" applyNumberFormat="1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/>
      <protection/>
    </xf>
    <xf numFmtId="179" fontId="0" fillId="27" borderId="30" xfId="53" applyFont="1" applyFill="1" applyBorder="1" applyAlignment="1">
      <alignment vertical="center" wrapText="1"/>
    </xf>
    <xf numFmtId="0" fontId="9" fillId="27" borderId="39" xfId="0" applyFont="1" applyFill="1" applyBorder="1" applyAlignment="1">
      <alignment horizontal="center" vertical="center" wrapText="1"/>
    </xf>
    <xf numFmtId="9" fontId="0" fillId="27" borderId="43" xfId="0" applyNumberFormat="1" applyFont="1" applyFill="1" applyBorder="1" applyAlignment="1">
      <alignment horizontal="center" vertical="center" wrapText="1"/>
    </xf>
    <xf numFmtId="0" fontId="3" fillId="27" borderId="4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9" fontId="0" fillId="26" borderId="37" xfId="109" applyFont="1" applyFill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78" fillId="27" borderId="25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9" fontId="0" fillId="0" borderId="47" xfId="109" applyFont="1" applyFill="1" applyBorder="1" applyAlignment="1">
      <alignment horizontal="center" vertical="center" wrapText="1"/>
    </xf>
    <xf numFmtId="49" fontId="2" fillId="27" borderId="19" xfId="0" applyNumberFormat="1" applyFont="1" applyFill="1" applyBorder="1" applyAlignment="1">
      <alignment horizontal="center" vertical="center"/>
    </xf>
    <xf numFmtId="227" fontId="0" fillId="27" borderId="30" xfId="53" applyNumberFormat="1" applyFont="1" applyFill="1" applyBorder="1" applyAlignment="1">
      <alignment vertical="center" wrapText="1"/>
    </xf>
    <xf numFmtId="0" fontId="86" fillId="30" borderId="48" xfId="0" applyFont="1" applyFill="1" applyBorder="1" applyAlignment="1">
      <alignment horizontal="center" vertical="center"/>
    </xf>
    <xf numFmtId="0" fontId="86" fillId="27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4" fillId="0" borderId="0" xfId="0" applyFont="1" applyAlignment="1">
      <alignment/>
    </xf>
    <xf numFmtId="0" fontId="9" fillId="0" borderId="0" xfId="0" applyFont="1" applyAlignment="1">
      <alignment/>
    </xf>
    <xf numFmtId="0" fontId="86" fillId="30" borderId="50" xfId="0" applyFont="1" applyFill="1" applyBorder="1" applyAlignment="1">
      <alignment horizontal="center" vertical="center"/>
    </xf>
    <xf numFmtId="0" fontId="86" fillId="27" borderId="51" xfId="0" applyFont="1" applyFill="1" applyBorder="1" applyAlignment="1">
      <alignment horizontal="center" vertical="center"/>
    </xf>
    <xf numFmtId="0" fontId="78" fillId="0" borderId="25" xfId="0" applyFont="1" applyBorder="1" applyAlignment="1">
      <alignment horizontal="center" vertical="center" wrapText="1"/>
    </xf>
    <xf numFmtId="0" fontId="78" fillId="27" borderId="46" xfId="0" applyFont="1" applyFill="1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 wrapText="1"/>
    </xf>
    <xf numFmtId="9" fontId="0" fillId="26" borderId="47" xfId="109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77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9" fillId="0" borderId="5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27" borderId="9" xfId="0" applyFont="1" applyFill="1" applyBorder="1" applyAlignment="1" quotePrefix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4" fillId="0" borderId="53" xfId="0" applyFont="1" applyBorder="1" applyAlignment="1">
      <alignment horizontal="center"/>
    </xf>
    <xf numFmtId="0" fontId="84" fillId="0" borderId="54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27" borderId="15" xfId="0" applyFont="1" applyFill="1" applyBorder="1" applyAlignment="1">
      <alignment horizontal="center" vertical="center" wrapText="1"/>
    </xf>
    <xf numFmtId="0" fontId="9" fillId="27" borderId="55" xfId="0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6" xfId="0" applyNumberFormat="1" applyFont="1" applyFill="1" applyBorder="1" applyAlignment="1">
      <alignment horizontal="center" vertical="center"/>
    </xf>
    <xf numFmtId="3" fontId="9" fillId="27" borderId="42" xfId="0" applyNumberFormat="1" applyFont="1" applyFill="1" applyBorder="1" applyAlignment="1">
      <alignment horizontal="center" vertical="center"/>
    </xf>
    <xf numFmtId="3" fontId="9" fillId="26" borderId="42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2" fillId="0" borderId="9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/>
    </xf>
    <xf numFmtId="0" fontId="1" fillId="27" borderId="44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25" xfId="0" applyNumberFormat="1" applyFont="1" applyFill="1" applyBorder="1" applyAlignment="1">
      <alignment horizontal="center" vertical="center"/>
    </xf>
    <xf numFmtId="3" fontId="9" fillId="26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27" borderId="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vertical="center" wrapText="1"/>
    </xf>
    <xf numFmtId="185" fontId="54" fillId="27" borderId="33" xfId="0" applyNumberFormat="1" applyFont="1" applyFill="1" applyBorder="1" applyAlignment="1">
      <alignment horizontal="center" vertical="center"/>
    </xf>
    <xf numFmtId="3" fontId="54" fillId="27" borderId="33" xfId="0" applyNumberFormat="1" applyFont="1" applyFill="1" applyBorder="1" applyAlignment="1">
      <alignment horizontal="center" vertical="center"/>
    </xf>
    <xf numFmtId="185" fontId="54" fillId="27" borderId="33" xfId="0" applyNumberFormat="1" applyFont="1" applyFill="1" applyBorder="1" applyAlignment="1">
      <alignment horizontal="center" vertical="center" wrapText="1"/>
    </xf>
    <xf numFmtId="0" fontId="90" fillId="30" borderId="48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90" fillId="30" borderId="50" xfId="0" applyFont="1" applyFill="1" applyBorder="1" applyAlignment="1">
      <alignment horizontal="center" vertical="center"/>
    </xf>
    <xf numFmtId="3" fontId="0" fillId="27" borderId="43" xfId="0" applyNumberFormat="1" applyFont="1" applyFill="1" applyBorder="1" applyAlignment="1">
      <alignment horizontal="center" vertical="center" wrapText="1"/>
    </xf>
    <xf numFmtId="0" fontId="86" fillId="27" borderId="63" xfId="0" applyFont="1" applyFill="1" applyBorder="1" applyAlignment="1">
      <alignment horizontal="center" vertical="center"/>
    </xf>
    <xf numFmtId="0" fontId="86" fillId="27" borderId="49" xfId="0" applyFont="1" applyFill="1" applyBorder="1" applyAlignment="1">
      <alignment horizontal="center" vertical="center"/>
    </xf>
    <xf numFmtId="0" fontId="86" fillId="27" borderId="64" xfId="0" applyFont="1" applyFill="1" applyBorder="1" applyAlignment="1">
      <alignment horizontal="center" vertical="center"/>
    </xf>
    <xf numFmtId="0" fontId="86" fillId="27" borderId="65" xfId="0" applyFont="1" applyFill="1" applyBorder="1" applyAlignment="1">
      <alignment horizontal="center" vertical="center"/>
    </xf>
    <xf numFmtId="0" fontId="86" fillId="27" borderId="4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1" fillId="29" borderId="68" xfId="0" applyFont="1" applyFill="1" applyBorder="1" applyAlignment="1">
      <alignment horizontal="center" vertical="center"/>
    </xf>
    <xf numFmtId="0" fontId="71" fillId="29" borderId="4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0" fillId="30" borderId="69" xfId="0" applyFont="1" applyFill="1" applyBorder="1" applyAlignment="1">
      <alignment horizontal="center" vertical="center" wrapText="1"/>
    </xf>
    <xf numFmtId="0" fontId="90" fillId="30" borderId="70" xfId="0" applyFont="1" applyFill="1" applyBorder="1" applyAlignment="1">
      <alignment horizontal="center" vertical="center" wrapText="1"/>
    </xf>
    <xf numFmtId="0" fontId="90" fillId="30" borderId="71" xfId="0" applyFont="1" applyFill="1" applyBorder="1" applyAlignment="1">
      <alignment horizontal="center" vertical="center" wrapText="1"/>
    </xf>
    <xf numFmtId="0" fontId="90" fillId="30" borderId="72" xfId="0" applyFont="1" applyFill="1" applyBorder="1" applyAlignment="1">
      <alignment horizontal="center" vertical="center" wrapText="1"/>
    </xf>
    <xf numFmtId="0" fontId="90" fillId="30" borderId="73" xfId="0" applyFont="1" applyFill="1" applyBorder="1" applyAlignment="1">
      <alignment horizontal="center" vertical="center" wrapText="1"/>
    </xf>
    <xf numFmtId="0" fontId="90" fillId="3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4" fillId="26" borderId="79" xfId="0" applyFont="1" applyFill="1" applyBorder="1" applyAlignment="1">
      <alignment horizontal="center" vertical="center" wrapText="1"/>
    </xf>
    <xf numFmtId="0" fontId="84" fillId="26" borderId="80" xfId="0" applyFont="1" applyFill="1" applyBorder="1" applyAlignment="1">
      <alignment horizontal="center" vertical="center" wrapText="1"/>
    </xf>
    <xf numFmtId="0" fontId="84" fillId="26" borderId="81" xfId="0" applyFont="1" applyFill="1" applyBorder="1" applyAlignment="1">
      <alignment horizontal="center" vertical="center" wrapText="1"/>
    </xf>
    <xf numFmtId="0" fontId="84" fillId="26" borderId="37" xfId="0" applyFont="1" applyFill="1" applyBorder="1" applyAlignment="1">
      <alignment horizontal="center" vertical="center" wrapText="1"/>
    </xf>
    <xf numFmtId="0" fontId="84" fillId="0" borderId="62" xfId="0" applyFont="1" applyBorder="1" applyAlignment="1">
      <alignment horizontal="center"/>
    </xf>
    <xf numFmtId="0" fontId="84" fillId="0" borderId="82" xfId="0" applyFont="1" applyBorder="1" applyAlignment="1">
      <alignment horizontal="center"/>
    </xf>
    <xf numFmtId="0" fontId="84" fillId="0" borderId="48" xfId="0" applyFont="1" applyBorder="1" applyAlignment="1">
      <alignment horizontal="center"/>
    </xf>
    <xf numFmtId="0" fontId="84" fillId="0" borderId="52" xfId="0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84" fillId="0" borderId="84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84" fillId="26" borderId="78" xfId="0" applyFont="1" applyFill="1" applyBorder="1" applyAlignment="1">
      <alignment horizontal="center" vertical="center" wrapText="1"/>
    </xf>
    <xf numFmtId="0" fontId="84" fillId="26" borderId="42" xfId="0" applyFont="1" applyFill="1" applyBorder="1" applyAlignment="1">
      <alignment horizontal="center" vertical="center" wrapText="1"/>
    </xf>
    <xf numFmtId="0" fontId="90" fillId="27" borderId="64" xfId="0" applyFont="1" applyFill="1" applyBorder="1" applyAlignment="1">
      <alignment horizontal="center" vertical="center"/>
    </xf>
    <xf numFmtId="0" fontId="90" fillId="27" borderId="16" xfId="0" applyFont="1" applyFill="1" applyBorder="1" applyAlignment="1">
      <alignment horizontal="center" vertical="center"/>
    </xf>
    <xf numFmtId="0" fontId="90" fillId="27" borderId="65" xfId="0" applyFont="1" applyFill="1" applyBorder="1" applyAlignment="1">
      <alignment horizontal="center" vertical="center"/>
    </xf>
    <xf numFmtId="0" fontId="90" fillId="27" borderId="63" xfId="0" applyFont="1" applyFill="1" applyBorder="1" applyAlignment="1">
      <alignment horizontal="center" vertical="center"/>
    </xf>
    <xf numFmtId="0" fontId="90" fillId="27" borderId="82" xfId="0" applyFont="1" applyFill="1" applyBorder="1" applyAlignment="1">
      <alignment horizontal="center" vertical="center"/>
    </xf>
    <xf numFmtId="0" fontId="90" fillId="27" borderId="48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 wrapText="1"/>
    </xf>
    <xf numFmtId="0" fontId="53" fillId="0" borderId="85" xfId="0" applyFont="1" applyFill="1" applyBorder="1" applyAlignment="1">
      <alignment horizontal="center" vertical="center" wrapText="1"/>
    </xf>
    <xf numFmtId="0" fontId="54" fillId="27" borderId="86" xfId="0" applyFont="1" applyFill="1" applyBorder="1" applyAlignment="1">
      <alignment horizontal="center" wrapText="1"/>
    </xf>
    <xf numFmtId="0" fontId="54" fillId="27" borderId="84" xfId="0" applyFont="1" applyFill="1" applyBorder="1" applyAlignment="1">
      <alignment horizontal="center" wrapText="1"/>
    </xf>
    <xf numFmtId="0" fontId="54" fillId="27" borderId="50" xfId="0" applyFont="1" applyFill="1" applyBorder="1" applyAlignment="1">
      <alignment horizontal="center" wrapText="1"/>
    </xf>
    <xf numFmtId="0" fontId="90" fillId="27" borderId="49" xfId="0" applyFont="1" applyFill="1" applyBorder="1" applyAlignment="1">
      <alignment horizontal="center" vertical="center"/>
    </xf>
    <xf numFmtId="0" fontId="83" fillId="0" borderId="55" xfId="0" applyFont="1" applyBorder="1" applyAlignment="1">
      <alignment horizontal="center" vertical="center" wrapText="1"/>
    </xf>
    <xf numFmtId="0" fontId="83" fillId="0" borderId="37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0" fontId="78" fillId="27" borderId="83" xfId="0" applyFont="1" applyFill="1" applyBorder="1" applyAlignment="1">
      <alignment horizontal="center" vertical="center" wrapText="1"/>
    </xf>
    <xf numFmtId="0" fontId="78" fillId="27" borderId="21" xfId="0" applyFont="1" applyFill="1" applyBorder="1" applyAlignment="1">
      <alignment horizontal="center" vertical="center" wrapText="1"/>
    </xf>
    <xf numFmtId="0" fontId="78" fillId="27" borderId="81" xfId="0" applyFont="1" applyFill="1" applyBorder="1" applyAlignment="1">
      <alignment horizontal="center" vertical="center" wrapText="1"/>
    </xf>
    <xf numFmtId="0" fontId="90" fillId="30" borderId="87" xfId="0" applyFont="1" applyFill="1" applyBorder="1" applyAlignment="1">
      <alignment horizontal="center" vertical="center" wrapText="1"/>
    </xf>
    <xf numFmtId="0" fontId="90" fillId="30" borderId="88" xfId="0" applyFont="1" applyFill="1" applyBorder="1" applyAlignment="1">
      <alignment horizontal="center" vertical="center" wrapText="1"/>
    </xf>
    <xf numFmtId="0" fontId="3" fillId="0" borderId="89" xfId="104" applyFont="1" applyFill="1" applyBorder="1" applyAlignment="1">
      <alignment horizontal="center" vertical="center" wrapText="1"/>
      <protection/>
    </xf>
    <xf numFmtId="0" fontId="3" fillId="0" borderId="67" xfId="104" applyFont="1" applyFill="1" applyBorder="1" applyAlignment="1">
      <alignment horizontal="center" vertical="center" wrapText="1"/>
      <protection/>
    </xf>
    <xf numFmtId="0" fontId="3" fillId="0" borderId="90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91" xfId="104" applyFont="1" applyFill="1" applyBorder="1" applyAlignment="1">
      <alignment horizontal="center" vertical="center" wrapText="1"/>
      <protection/>
    </xf>
    <xf numFmtId="0" fontId="3" fillId="0" borderId="45" xfId="104" applyFont="1" applyFill="1" applyBorder="1" applyAlignment="1">
      <alignment horizontal="center" vertical="center" wrapText="1"/>
      <protection/>
    </xf>
    <xf numFmtId="0" fontId="3" fillId="0" borderId="92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tabSelected="1" zoomScalePageLayoutView="0" workbookViewId="0" topLeftCell="A1">
      <selection activeCell="P27" sqref="P27"/>
    </sheetView>
  </sheetViews>
  <sheetFormatPr defaultColWidth="9.140625" defaultRowHeight="12.75"/>
  <cols>
    <col min="1" max="1" width="14.00390625" style="12" customWidth="1"/>
    <col min="2" max="2" width="39.57421875" style="0" customWidth="1"/>
    <col min="3" max="3" width="12.140625" style="0" customWidth="1"/>
    <col min="4" max="4" width="13.57421875" style="12" customWidth="1"/>
    <col min="5" max="5" width="16.57421875" style="12" customWidth="1"/>
    <col min="6" max="6" width="15.00390625" style="12" customWidth="1"/>
    <col min="7" max="7" width="18.57421875" style="12" customWidth="1"/>
    <col min="8" max="8" width="19.28125" style="12" customWidth="1"/>
    <col min="9" max="9" width="13.140625" style="38" customWidth="1"/>
  </cols>
  <sheetData>
    <row r="2" spans="1:9" s="11" customFormat="1" ht="15.75">
      <c r="A2" s="58" t="s">
        <v>75</v>
      </c>
      <c r="D2" s="16"/>
      <c r="E2" s="16"/>
      <c r="F2" s="16"/>
      <c r="G2" s="16"/>
      <c r="H2" s="16"/>
      <c r="I2" s="31"/>
    </row>
    <row r="3" spans="1:10" ht="13.5" thickBot="1">
      <c r="A3" s="13"/>
      <c r="B3" s="1"/>
      <c r="C3" s="1"/>
      <c r="D3" s="13"/>
      <c r="E3" s="13"/>
      <c r="F3" s="20"/>
      <c r="G3" s="21"/>
      <c r="H3" s="17"/>
      <c r="I3" s="32" t="s">
        <v>46</v>
      </c>
      <c r="J3" s="2"/>
    </row>
    <row r="4" spans="1:10" s="27" customFormat="1" ht="12.75">
      <c r="A4" s="22"/>
      <c r="B4" s="7"/>
      <c r="C4" s="7"/>
      <c r="D4" s="23"/>
      <c r="E4" s="23"/>
      <c r="F4" s="24"/>
      <c r="G4" s="24"/>
      <c r="H4" s="25"/>
      <c r="I4" s="33"/>
      <c r="J4" s="26"/>
    </row>
    <row r="5" spans="1:10" ht="12.75">
      <c r="A5" s="14" t="s">
        <v>22</v>
      </c>
      <c r="B5" s="59" t="s">
        <v>87</v>
      </c>
      <c r="C5" s="130"/>
      <c r="D5" s="130"/>
      <c r="E5" s="130"/>
      <c r="F5" s="130"/>
      <c r="G5" s="131"/>
      <c r="H5" s="6" t="s">
        <v>23</v>
      </c>
      <c r="I5" s="47" t="s">
        <v>89</v>
      </c>
      <c r="J5" s="2"/>
    </row>
    <row r="6" spans="1:10" ht="12.75">
      <c r="A6" s="14" t="s">
        <v>1</v>
      </c>
      <c r="B6" s="59" t="s">
        <v>88</v>
      </c>
      <c r="C6" s="132"/>
      <c r="D6" s="132"/>
      <c r="E6" s="132"/>
      <c r="F6" s="132"/>
      <c r="G6" s="133"/>
      <c r="H6" s="6" t="s">
        <v>48</v>
      </c>
      <c r="I6" s="47" t="s">
        <v>85</v>
      </c>
      <c r="J6" s="2"/>
    </row>
    <row r="7" spans="1:10" s="41" customFormat="1" ht="12.75">
      <c r="A7" s="230" t="s">
        <v>76</v>
      </c>
      <c r="B7" s="239" t="s">
        <v>47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32</v>
      </c>
      <c r="H7" s="10" t="s">
        <v>67</v>
      </c>
      <c r="I7" s="34" t="s">
        <v>68</v>
      </c>
      <c r="J7" s="40"/>
    </row>
    <row r="8" spans="1:10" s="43" customFormat="1" ht="12.75">
      <c r="A8" s="231"/>
      <c r="B8" s="240"/>
      <c r="C8" s="8" t="s">
        <v>6</v>
      </c>
      <c r="D8" s="8" t="s">
        <v>24</v>
      </c>
      <c r="E8" s="8" t="s">
        <v>45</v>
      </c>
      <c r="F8" s="8" t="s">
        <v>45</v>
      </c>
      <c r="G8" s="8" t="s">
        <v>45</v>
      </c>
      <c r="H8" s="8" t="s">
        <v>6</v>
      </c>
      <c r="I8" s="233" t="s">
        <v>7</v>
      </c>
      <c r="J8" s="42"/>
    </row>
    <row r="9" spans="1:10" s="43" customFormat="1" ht="33.75">
      <c r="A9" s="232"/>
      <c r="B9" s="241"/>
      <c r="C9" s="9" t="s">
        <v>119</v>
      </c>
      <c r="D9" s="9" t="s">
        <v>120</v>
      </c>
      <c r="E9" s="9" t="s">
        <v>121</v>
      </c>
      <c r="F9" s="9" t="s">
        <v>122</v>
      </c>
      <c r="G9" s="9" t="s">
        <v>66</v>
      </c>
      <c r="H9" s="9" t="s">
        <v>65</v>
      </c>
      <c r="I9" s="234"/>
      <c r="J9" s="42"/>
    </row>
    <row r="10" spans="1:10" ht="12.75">
      <c r="A10" s="15">
        <v>600</v>
      </c>
      <c r="B10" s="4" t="s">
        <v>8</v>
      </c>
      <c r="C10" s="44">
        <v>15695</v>
      </c>
      <c r="D10" s="44">
        <v>24000</v>
      </c>
      <c r="E10" s="44">
        <v>24000</v>
      </c>
      <c r="F10" s="44">
        <v>17400</v>
      </c>
      <c r="G10" s="44">
        <v>17400</v>
      </c>
      <c r="H10" s="44">
        <v>17124</v>
      </c>
      <c r="I10" s="30">
        <f>H10-G10</f>
        <v>-276</v>
      </c>
      <c r="J10" s="2"/>
    </row>
    <row r="11" spans="1:10" ht="12.75">
      <c r="A11" s="15">
        <v>601</v>
      </c>
      <c r="B11" s="4" t="s">
        <v>9</v>
      </c>
      <c r="C11" s="44">
        <v>2579</v>
      </c>
      <c r="D11" s="44">
        <v>4000</v>
      </c>
      <c r="E11" s="44">
        <v>4000</v>
      </c>
      <c r="F11" s="44">
        <v>2900</v>
      </c>
      <c r="G11" s="44">
        <v>2900</v>
      </c>
      <c r="H11" s="44">
        <v>2826</v>
      </c>
      <c r="I11" s="30">
        <f aca="true" t="shared" si="0" ref="I11:I16">H11-G11</f>
        <v>-74</v>
      </c>
      <c r="J11" s="2"/>
    </row>
    <row r="12" spans="1:10" ht="12.75">
      <c r="A12" s="15">
        <v>602</v>
      </c>
      <c r="B12" s="4" t="s">
        <v>10</v>
      </c>
      <c r="C12" s="44">
        <v>10507</v>
      </c>
      <c r="D12" s="44">
        <v>46000</v>
      </c>
      <c r="E12" s="44">
        <v>46000</v>
      </c>
      <c r="F12" s="44">
        <v>25084</v>
      </c>
      <c r="G12" s="44">
        <v>25084</v>
      </c>
      <c r="H12" s="44">
        <v>15407</v>
      </c>
      <c r="I12" s="30">
        <f t="shared" si="0"/>
        <v>-9677</v>
      </c>
      <c r="J12" s="2"/>
    </row>
    <row r="13" spans="1:10" ht="12.75">
      <c r="A13" s="15">
        <v>603</v>
      </c>
      <c r="B13" s="4" t="s">
        <v>11</v>
      </c>
      <c r="C13" s="44"/>
      <c r="D13" s="44"/>
      <c r="E13" s="44"/>
      <c r="F13" s="44"/>
      <c r="G13" s="44"/>
      <c r="H13" s="44"/>
      <c r="I13" s="30">
        <f t="shared" si="0"/>
        <v>0</v>
      </c>
      <c r="J13" s="2"/>
    </row>
    <row r="14" spans="1:10" ht="12.75">
      <c r="A14" s="15">
        <v>604</v>
      </c>
      <c r="B14" s="4" t="s">
        <v>12</v>
      </c>
      <c r="C14" s="44"/>
      <c r="D14" s="44">
        <v>8000</v>
      </c>
      <c r="E14" s="44">
        <v>8000</v>
      </c>
      <c r="F14" s="44">
        <v>0</v>
      </c>
      <c r="G14" s="44">
        <v>0</v>
      </c>
      <c r="H14" s="44"/>
      <c r="I14" s="30">
        <f t="shared" si="0"/>
        <v>0</v>
      </c>
      <c r="J14" s="2"/>
    </row>
    <row r="15" spans="1:10" ht="12.75">
      <c r="A15" s="15">
        <v>605</v>
      </c>
      <c r="B15" s="4" t="s">
        <v>13</v>
      </c>
      <c r="C15" s="44"/>
      <c r="D15" s="44"/>
      <c r="E15" s="44"/>
      <c r="F15" s="44"/>
      <c r="G15" s="44"/>
      <c r="H15" s="44"/>
      <c r="I15" s="30">
        <f t="shared" si="0"/>
        <v>0</v>
      </c>
      <c r="J15" s="2"/>
    </row>
    <row r="16" spans="1:10" ht="12.75">
      <c r="A16" s="15">
        <v>606</v>
      </c>
      <c r="B16" s="4" t="s">
        <v>14</v>
      </c>
      <c r="C16" s="44">
        <v>24</v>
      </c>
      <c r="D16" s="44"/>
      <c r="E16" s="44"/>
      <c r="F16" s="44">
        <v>516</v>
      </c>
      <c r="G16" s="44">
        <v>516</v>
      </c>
      <c r="H16" s="44">
        <v>299</v>
      </c>
      <c r="I16" s="30">
        <f t="shared" si="0"/>
        <v>-217</v>
      </c>
      <c r="J16" s="2"/>
    </row>
    <row r="17" spans="1:10" s="53" customFormat="1" ht="12.75">
      <c r="A17" s="48" t="s">
        <v>15</v>
      </c>
      <c r="B17" s="55" t="s">
        <v>16</v>
      </c>
      <c r="C17" s="56">
        <f>SUM(C10:C16)</f>
        <v>28805</v>
      </c>
      <c r="D17" s="56">
        <f aca="true" t="shared" si="1" ref="D17:I17">SUM(D10:D16)</f>
        <v>82000</v>
      </c>
      <c r="E17" s="56">
        <f t="shared" si="1"/>
        <v>82000</v>
      </c>
      <c r="F17" s="56">
        <f t="shared" si="1"/>
        <v>45900</v>
      </c>
      <c r="G17" s="56">
        <f t="shared" si="1"/>
        <v>45900</v>
      </c>
      <c r="H17" s="56">
        <f t="shared" si="1"/>
        <v>35656</v>
      </c>
      <c r="I17" s="57">
        <f t="shared" si="1"/>
        <v>-10244</v>
      </c>
      <c r="J17" s="52"/>
    </row>
    <row r="18" spans="1:10" ht="12.75">
      <c r="A18" s="15">
        <v>230</v>
      </c>
      <c r="B18" s="4" t="s">
        <v>17</v>
      </c>
      <c r="C18" s="44"/>
      <c r="D18" s="44"/>
      <c r="E18" s="44"/>
      <c r="F18" s="44"/>
      <c r="G18" s="44"/>
      <c r="H18" s="44"/>
      <c r="I18" s="30">
        <f>H18-G18</f>
        <v>0</v>
      </c>
      <c r="J18" s="2"/>
    </row>
    <row r="19" spans="1:10" ht="12.75">
      <c r="A19" s="15">
        <v>231</v>
      </c>
      <c r="B19" s="4" t="s">
        <v>18</v>
      </c>
      <c r="C19" s="44">
        <v>897</v>
      </c>
      <c r="D19" s="44"/>
      <c r="E19" s="44"/>
      <c r="F19" s="44">
        <v>1300</v>
      </c>
      <c r="G19" s="44">
        <v>1300</v>
      </c>
      <c r="H19" s="44">
        <v>1182</v>
      </c>
      <c r="I19" s="30">
        <f>H19-G19</f>
        <v>-118</v>
      </c>
      <c r="J19" s="2"/>
    </row>
    <row r="20" spans="1:10" ht="12.75">
      <c r="A20" s="15">
        <v>232</v>
      </c>
      <c r="B20" s="4" t="s">
        <v>19</v>
      </c>
      <c r="C20" s="44"/>
      <c r="D20" s="44"/>
      <c r="E20" s="44"/>
      <c r="F20" s="44"/>
      <c r="G20" s="44"/>
      <c r="H20" s="44"/>
      <c r="I20" s="30">
        <f>H20-G20</f>
        <v>0</v>
      </c>
      <c r="J20" s="2"/>
    </row>
    <row r="21" spans="1:10" ht="12.75">
      <c r="A21" s="28" t="s">
        <v>20</v>
      </c>
      <c r="B21" s="39" t="s">
        <v>33</v>
      </c>
      <c r="C21" s="29">
        <f>SUM(C18:C20)</f>
        <v>897</v>
      </c>
      <c r="D21" s="29">
        <f aca="true" t="shared" si="2" ref="D21:I21">SUM(D18:D20)</f>
        <v>0</v>
      </c>
      <c r="E21" s="29">
        <f t="shared" si="2"/>
        <v>0</v>
      </c>
      <c r="F21" s="29">
        <f t="shared" si="2"/>
        <v>1300</v>
      </c>
      <c r="G21" s="29">
        <f t="shared" si="2"/>
        <v>1300</v>
      </c>
      <c r="H21" s="29">
        <f t="shared" si="2"/>
        <v>1182</v>
      </c>
      <c r="I21" s="35">
        <f t="shared" si="2"/>
        <v>-118</v>
      </c>
      <c r="J21" s="2"/>
    </row>
    <row r="22" spans="1:10" ht="12.75">
      <c r="A22" s="15">
        <v>230</v>
      </c>
      <c r="B22" s="4" t="s">
        <v>17</v>
      </c>
      <c r="C22" s="45"/>
      <c r="D22" s="45"/>
      <c r="E22" s="45"/>
      <c r="F22" s="45"/>
      <c r="G22" s="45"/>
      <c r="H22" s="45"/>
      <c r="I22" s="30">
        <f>H22-G22</f>
        <v>0</v>
      </c>
      <c r="J22" s="2"/>
    </row>
    <row r="23" spans="1:10" ht="12.75">
      <c r="A23" s="15">
        <v>231</v>
      </c>
      <c r="B23" s="4" t="s">
        <v>18</v>
      </c>
      <c r="C23" s="45"/>
      <c r="D23" s="45"/>
      <c r="E23" s="45"/>
      <c r="F23" s="45"/>
      <c r="G23" s="45"/>
      <c r="H23" s="45"/>
      <c r="I23" s="30">
        <f>H23-G23</f>
        <v>0</v>
      </c>
      <c r="J23" s="2"/>
    </row>
    <row r="24" spans="1:10" ht="12.75">
      <c r="A24" s="15">
        <v>232</v>
      </c>
      <c r="B24" s="4" t="s">
        <v>19</v>
      </c>
      <c r="C24" s="45"/>
      <c r="D24" s="45"/>
      <c r="E24" s="45"/>
      <c r="F24" s="45"/>
      <c r="G24" s="45"/>
      <c r="H24" s="45"/>
      <c r="I24" s="30">
        <f>H24-G24</f>
        <v>0</v>
      </c>
      <c r="J24" s="2"/>
    </row>
    <row r="25" spans="1:10" ht="12.75">
      <c r="A25" s="28" t="s">
        <v>20</v>
      </c>
      <c r="B25" s="39" t="s">
        <v>34</v>
      </c>
      <c r="C25" s="29">
        <f>SUM(C22:C24)</f>
        <v>0</v>
      </c>
      <c r="D25" s="29">
        <f aca="true" t="shared" si="3" ref="D25:I25">SUM(D22:D24)</f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35">
        <f t="shared" si="3"/>
        <v>0</v>
      </c>
      <c r="J25" s="2"/>
    </row>
    <row r="26" spans="1:10" s="53" customFormat="1" ht="12.75">
      <c r="A26" s="48" t="s">
        <v>21</v>
      </c>
      <c r="B26" s="49" t="s">
        <v>49</v>
      </c>
      <c r="C26" s="50">
        <f aca="true" t="shared" si="4" ref="C26:I26">C21+C25</f>
        <v>897</v>
      </c>
      <c r="D26" s="50">
        <f t="shared" si="4"/>
        <v>0</v>
      </c>
      <c r="E26" s="50">
        <f t="shared" si="4"/>
        <v>0</v>
      </c>
      <c r="F26" s="50">
        <f t="shared" si="4"/>
        <v>1300</v>
      </c>
      <c r="G26" s="50">
        <f t="shared" si="4"/>
        <v>1300</v>
      </c>
      <c r="H26" s="50">
        <f t="shared" si="4"/>
        <v>1182</v>
      </c>
      <c r="I26" s="51">
        <f t="shared" si="4"/>
        <v>-118</v>
      </c>
      <c r="J26" s="52"/>
    </row>
    <row r="27" spans="1:9" ht="12.75">
      <c r="A27" s="235" t="s">
        <v>35</v>
      </c>
      <c r="B27" s="236"/>
      <c r="C27" s="18">
        <v>12669</v>
      </c>
      <c r="D27" s="18"/>
      <c r="E27" s="18"/>
      <c r="F27" s="18"/>
      <c r="G27" s="18">
        <v>20486</v>
      </c>
      <c r="H27" s="46">
        <v>15307</v>
      </c>
      <c r="I27" s="36"/>
    </row>
    <row r="28" spans="1:9" s="53" customFormat="1" ht="18.75" customHeight="1" thickBot="1">
      <c r="A28" s="237" t="s">
        <v>36</v>
      </c>
      <c r="B28" s="238"/>
      <c r="C28" s="54">
        <f aca="true" t="shared" si="5" ref="C28:I28">C17+C26+C27</f>
        <v>42371</v>
      </c>
      <c r="D28" s="54">
        <f t="shared" si="5"/>
        <v>82000</v>
      </c>
      <c r="E28" s="54">
        <f t="shared" si="5"/>
        <v>82000</v>
      </c>
      <c r="F28" s="54">
        <f t="shared" si="5"/>
        <v>47200</v>
      </c>
      <c r="G28" s="54">
        <f>G17+G26+G27</f>
        <v>67686</v>
      </c>
      <c r="H28" s="54">
        <f t="shared" si="5"/>
        <v>52145</v>
      </c>
      <c r="I28" s="127">
        <f t="shared" si="5"/>
        <v>-10362</v>
      </c>
    </row>
    <row r="29" spans="1:9" ht="23.25" customHeight="1">
      <c r="A29" s="5"/>
      <c r="B29" s="3"/>
      <c r="C29" s="3"/>
      <c r="D29" s="19"/>
      <c r="E29" s="19"/>
      <c r="F29" s="19"/>
      <c r="G29" s="19"/>
      <c r="H29" s="19"/>
      <c r="I29" s="37"/>
    </row>
    <row r="30" ht="13.5" thickBot="1"/>
    <row r="31" spans="1:11" s="162" customFormat="1" ht="35.25" customHeight="1" thickBot="1">
      <c r="A31" s="242" t="s">
        <v>117</v>
      </c>
      <c r="B31" s="158" t="s">
        <v>113</v>
      </c>
      <c r="C31" s="227" t="s">
        <v>118</v>
      </c>
      <c r="D31" s="228"/>
      <c r="E31" s="245" t="s">
        <v>114</v>
      </c>
      <c r="F31" s="158" t="s">
        <v>113</v>
      </c>
      <c r="G31" s="225" t="s">
        <v>130</v>
      </c>
      <c r="H31" s="226"/>
      <c r="I31" s="160"/>
      <c r="J31" s="160"/>
      <c r="K31" s="161"/>
    </row>
    <row r="32" spans="1:11" s="162" customFormat="1" ht="30.75" customHeight="1" thickBot="1">
      <c r="A32" s="243"/>
      <c r="B32" s="163" t="s">
        <v>115</v>
      </c>
      <c r="C32" s="225"/>
      <c r="D32" s="229"/>
      <c r="E32" s="246"/>
      <c r="F32" s="163" t="s">
        <v>115</v>
      </c>
      <c r="G32" s="225"/>
      <c r="H32" s="226"/>
      <c r="I32" s="160"/>
      <c r="J32" s="160"/>
      <c r="K32" s="161"/>
    </row>
    <row r="33" spans="1:11" s="162" customFormat="1" ht="30" customHeight="1" thickBot="1">
      <c r="A33" s="244"/>
      <c r="B33" s="163" t="s">
        <v>116</v>
      </c>
      <c r="C33" s="225"/>
      <c r="D33" s="229"/>
      <c r="E33" s="247"/>
      <c r="F33" s="163" t="s">
        <v>116</v>
      </c>
      <c r="G33" s="225"/>
      <c r="H33" s="226"/>
      <c r="I33" s="160"/>
      <c r="J33" s="160"/>
      <c r="K33" s="161"/>
    </row>
  </sheetData>
  <sheetProtection/>
  <mergeCells count="13">
    <mergeCell ref="A7:A9"/>
    <mergeCell ref="I8:I9"/>
    <mergeCell ref="A27:B27"/>
    <mergeCell ref="A28:B28"/>
    <mergeCell ref="B7:B9"/>
    <mergeCell ref="A31:A33"/>
    <mergeCell ref="E31:E33"/>
    <mergeCell ref="G31:H31"/>
    <mergeCell ref="G32:H32"/>
    <mergeCell ref="G33:H33"/>
    <mergeCell ref="C31:D31"/>
    <mergeCell ref="C32:D32"/>
    <mergeCell ref="C33:D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PageLayoutView="0" workbookViewId="0" topLeftCell="E19">
      <selection activeCell="S12" sqref="S12"/>
    </sheetView>
  </sheetViews>
  <sheetFormatPr defaultColWidth="9.140625" defaultRowHeight="12.75"/>
  <cols>
    <col min="1" max="1" width="19.7109375" style="162" customWidth="1"/>
    <col min="2" max="2" width="41.140625" style="162" customWidth="1"/>
    <col min="3" max="3" width="19.8515625" style="162" bestFit="1" customWidth="1"/>
    <col min="4" max="4" width="15.8515625" style="162" bestFit="1" customWidth="1"/>
    <col min="5" max="5" width="17.140625" style="162" bestFit="1" customWidth="1"/>
    <col min="6" max="6" width="24.28125" style="162" customWidth="1"/>
    <col min="7" max="7" width="15.00390625" style="162" customWidth="1"/>
    <col min="8" max="8" width="12.7109375" style="162" bestFit="1" customWidth="1"/>
    <col min="9" max="9" width="10.57421875" style="162" customWidth="1"/>
    <col min="10" max="10" width="15.421875" style="162" customWidth="1"/>
    <col min="11" max="11" width="19.00390625" style="162" customWidth="1"/>
    <col min="12" max="12" width="18.8515625" style="162" customWidth="1"/>
    <col min="13" max="13" width="15.7109375" style="162" customWidth="1"/>
    <col min="14" max="14" width="16.28125" style="162" customWidth="1"/>
    <col min="15" max="15" width="17.7109375" style="162" customWidth="1"/>
    <col min="16" max="16" width="13.8515625" style="162" customWidth="1"/>
    <col min="17" max="17" width="15.421875" style="162" customWidth="1"/>
    <col min="18" max="18" width="13.00390625" style="162" customWidth="1"/>
    <col min="19" max="19" width="42.28125" style="162" customWidth="1"/>
    <col min="20" max="16384" width="9.140625" style="162" customWidth="1"/>
  </cols>
  <sheetData>
    <row r="2" spans="1:14" s="61" customFormat="1" ht="15.75">
      <c r="A2" s="170" t="s">
        <v>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s="61" customFormat="1" ht="15.7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.75">
      <c r="A4" s="174" t="s">
        <v>22</v>
      </c>
      <c r="B4" s="175" t="s">
        <v>87</v>
      </c>
      <c r="C4" s="176" t="s">
        <v>23</v>
      </c>
      <c r="D4" s="177">
        <v>14</v>
      </c>
      <c r="E4" s="178"/>
      <c r="F4" s="178"/>
      <c r="G4" s="178"/>
      <c r="H4" s="178"/>
      <c r="I4" s="178"/>
      <c r="J4" s="178"/>
      <c r="K4" s="179"/>
      <c r="L4" s="179"/>
      <c r="M4" s="179"/>
      <c r="N4" s="179"/>
    </row>
    <row r="5" spans="1:14" ht="15.75">
      <c r="A5" s="180"/>
      <c r="B5" s="181"/>
      <c r="C5" s="181"/>
      <c r="D5" s="181"/>
      <c r="E5" s="178"/>
      <c r="F5" s="178"/>
      <c r="G5" s="178"/>
      <c r="H5" s="178"/>
      <c r="I5" s="178"/>
      <c r="J5" s="178"/>
      <c r="K5" s="179"/>
      <c r="L5" s="179"/>
      <c r="M5" s="179"/>
      <c r="N5" s="179"/>
    </row>
    <row r="6" spans="1:14" ht="15.75">
      <c r="A6" s="174" t="s">
        <v>1</v>
      </c>
      <c r="B6" s="175" t="s">
        <v>86</v>
      </c>
      <c r="C6" s="176" t="s">
        <v>48</v>
      </c>
      <c r="D6" s="182" t="s">
        <v>85</v>
      </c>
      <c r="E6" s="183"/>
      <c r="F6" s="184"/>
      <c r="G6" s="184"/>
      <c r="H6" s="184"/>
      <c r="I6" s="184"/>
      <c r="J6" s="184"/>
      <c r="K6" s="179"/>
      <c r="L6" s="179"/>
      <c r="M6" s="179"/>
      <c r="N6" s="179"/>
    </row>
    <row r="7" spans="1:2" ht="16.5" thickBot="1">
      <c r="A7" s="272"/>
      <c r="B7" s="273"/>
    </row>
    <row r="8" spans="1:19" s="135" customFormat="1" ht="16.5" thickBot="1">
      <c r="A8" s="185"/>
      <c r="B8" s="186" t="s">
        <v>46</v>
      </c>
      <c r="C8" s="186"/>
      <c r="D8" s="186"/>
      <c r="E8" s="186"/>
      <c r="F8" s="186" t="s">
        <v>77</v>
      </c>
      <c r="G8" s="186"/>
      <c r="H8" s="186"/>
      <c r="I8" s="186" t="s">
        <v>78</v>
      </c>
      <c r="J8" s="186"/>
      <c r="K8" s="186"/>
      <c r="L8" s="186" t="s">
        <v>79</v>
      </c>
      <c r="M8" s="186"/>
      <c r="N8" s="186"/>
      <c r="O8" s="186" t="s">
        <v>80</v>
      </c>
      <c r="P8" s="261" t="s">
        <v>84</v>
      </c>
      <c r="Q8" s="262"/>
      <c r="R8" s="263"/>
      <c r="S8" s="248" t="s">
        <v>25</v>
      </c>
    </row>
    <row r="9" spans="1:19" s="187" customFormat="1" ht="33" customHeight="1">
      <c r="A9" s="266" t="s">
        <v>0</v>
      </c>
      <c r="B9" s="268" t="s">
        <v>63</v>
      </c>
      <c r="C9" s="270" t="s">
        <v>64</v>
      </c>
      <c r="D9" s="253" t="s">
        <v>123</v>
      </c>
      <c r="E9" s="255" t="s">
        <v>124</v>
      </c>
      <c r="F9" s="251" t="s">
        <v>125</v>
      </c>
      <c r="G9" s="253" t="s">
        <v>141</v>
      </c>
      <c r="H9" s="255" t="s">
        <v>142</v>
      </c>
      <c r="I9" s="251" t="s">
        <v>143</v>
      </c>
      <c r="J9" s="253" t="s">
        <v>140</v>
      </c>
      <c r="K9" s="255" t="s">
        <v>144</v>
      </c>
      <c r="L9" s="251" t="s">
        <v>145</v>
      </c>
      <c r="M9" s="253" t="s">
        <v>146</v>
      </c>
      <c r="N9" s="255" t="s">
        <v>147</v>
      </c>
      <c r="O9" s="251" t="s">
        <v>148</v>
      </c>
      <c r="P9" s="274" t="s">
        <v>81</v>
      </c>
      <c r="Q9" s="259" t="s">
        <v>82</v>
      </c>
      <c r="R9" s="257" t="s">
        <v>83</v>
      </c>
      <c r="S9" s="249"/>
    </row>
    <row r="10" spans="1:19" s="187" customFormat="1" ht="96" customHeight="1">
      <c r="A10" s="267"/>
      <c r="B10" s="269"/>
      <c r="C10" s="271"/>
      <c r="D10" s="254"/>
      <c r="E10" s="256"/>
      <c r="F10" s="252"/>
      <c r="G10" s="254"/>
      <c r="H10" s="256"/>
      <c r="I10" s="252"/>
      <c r="J10" s="254"/>
      <c r="K10" s="256"/>
      <c r="L10" s="252"/>
      <c r="M10" s="254"/>
      <c r="N10" s="256"/>
      <c r="O10" s="252"/>
      <c r="P10" s="275"/>
      <c r="Q10" s="260"/>
      <c r="R10" s="258"/>
      <c r="S10" s="250"/>
    </row>
    <row r="11" spans="1:19" s="197" customFormat="1" ht="75">
      <c r="A11" s="188" t="s">
        <v>109</v>
      </c>
      <c r="B11" s="189" t="s">
        <v>90</v>
      </c>
      <c r="C11" s="190" t="s">
        <v>96</v>
      </c>
      <c r="D11" s="191">
        <v>788</v>
      </c>
      <c r="E11" s="191">
        <v>13106</v>
      </c>
      <c r="F11" s="192">
        <f>E11/D11</f>
        <v>16.631979695431472</v>
      </c>
      <c r="G11" s="193">
        <v>2024</v>
      </c>
      <c r="H11" s="191">
        <v>50500</v>
      </c>
      <c r="I11" s="192">
        <f>H11/G11</f>
        <v>24.950592885375492</v>
      </c>
      <c r="J11" s="193">
        <f>G11/12*8</f>
        <v>1349.3333333333333</v>
      </c>
      <c r="K11" s="191">
        <v>35500</v>
      </c>
      <c r="L11" s="192">
        <f>K11/J11</f>
        <v>26.30928853754941</v>
      </c>
      <c r="M11" s="193">
        <v>587</v>
      </c>
      <c r="N11" s="191">
        <v>28779</v>
      </c>
      <c r="O11" s="192">
        <f>N11/M11</f>
        <v>49.02725724020443</v>
      </c>
      <c r="P11" s="194">
        <f>O11-F11</f>
        <v>32.39527754477295</v>
      </c>
      <c r="Q11" s="195">
        <f>O11-I11</f>
        <v>24.076664354828935</v>
      </c>
      <c r="R11" s="192">
        <f>O11-L11</f>
        <v>22.717968702655018</v>
      </c>
      <c r="S11" s="196" t="s">
        <v>152</v>
      </c>
    </row>
    <row r="12" spans="1:19" s="197" customFormat="1" ht="120">
      <c r="A12" s="188" t="s">
        <v>110</v>
      </c>
      <c r="B12" s="189" t="s">
        <v>91</v>
      </c>
      <c r="C12" s="190" t="s">
        <v>96</v>
      </c>
      <c r="D12" s="191">
        <v>944</v>
      </c>
      <c r="E12" s="191">
        <v>15700</v>
      </c>
      <c r="F12" s="192">
        <f>E12/D12</f>
        <v>16.63135593220339</v>
      </c>
      <c r="G12" s="193">
        <v>3036</v>
      </c>
      <c r="H12" s="191">
        <v>15400</v>
      </c>
      <c r="I12" s="192">
        <f>H12/G12</f>
        <v>5.072463768115942</v>
      </c>
      <c r="J12" s="193">
        <f>G12/12*8</f>
        <v>2024</v>
      </c>
      <c r="K12" s="191">
        <v>10400</v>
      </c>
      <c r="L12" s="192">
        <f>K12/J12</f>
        <v>5.138339920948616</v>
      </c>
      <c r="M12" s="193">
        <v>679</v>
      </c>
      <c r="N12" s="191">
        <v>6877</v>
      </c>
      <c r="O12" s="192">
        <f>N12/M12</f>
        <v>10.128129602356406</v>
      </c>
      <c r="P12" s="194">
        <f>O12-F12</f>
        <v>-6.503226329846985</v>
      </c>
      <c r="Q12" s="195">
        <f>O12-I12</f>
        <v>5.055665834240464</v>
      </c>
      <c r="R12" s="192">
        <f>O12-L12</f>
        <v>4.98978968140779</v>
      </c>
      <c r="S12" s="196" t="s">
        <v>151</v>
      </c>
    </row>
    <row r="13" spans="1:19" s="197" customFormat="1" ht="45">
      <c r="A13" s="198" t="s">
        <v>111</v>
      </c>
      <c r="B13" s="199" t="s">
        <v>99</v>
      </c>
      <c r="C13" s="190" t="s">
        <v>100</v>
      </c>
      <c r="D13" s="193">
        <v>26</v>
      </c>
      <c r="E13" s="191">
        <v>579</v>
      </c>
      <c r="F13" s="192">
        <f>E13/D13</f>
        <v>22.26923076923077</v>
      </c>
      <c r="G13" s="193">
        <v>20</v>
      </c>
      <c r="H13" s="191">
        <v>1000</v>
      </c>
      <c r="I13" s="192">
        <f>H13/G13</f>
        <v>50</v>
      </c>
      <c r="J13" s="193">
        <v>20</v>
      </c>
      <c r="K13" s="191">
        <v>800</v>
      </c>
      <c r="L13" s="192">
        <f>K13/J13</f>
        <v>40</v>
      </c>
      <c r="M13" s="193">
        <v>18</v>
      </c>
      <c r="N13" s="191">
        <v>702</v>
      </c>
      <c r="O13" s="192">
        <f>N13/M13</f>
        <v>39</v>
      </c>
      <c r="P13" s="194">
        <f>O13-F13</f>
        <v>16.73076923076923</v>
      </c>
      <c r="Q13" s="195">
        <f>O13-I13</f>
        <v>-11</v>
      </c>
      <c r="R13" s="192">
        <f>O13-L13</f>
        <v>-1</v>
      </c>
      <c r="S13" s="196" t="s">
        <v>139</v>
      </c>
    </row>
    <row r="14" spans="1:19" s="197" customFormat="1" ht="45.75" thickBot="1">
      <c r="A14" s="198" t="s">
        <v>112</v>
      </c>
      <c r="B14" s="200" t="s">
        <v>101</v>
      </c>
      <c r="C14" s="201" t="s">
        <v>100</v>
      </c>
      <c r="D14" s="202">
        <v>30</v>
      </c>
      <c r="E14" s="203">
        <v>318</v>
      </c>
      <c r="F14" s="192">
        <f>E14/D14</f>
        <v>10.6</v>
      </c>
      <c r="G14" s="193">
        <v>20</v>
      </c>
      <c r="H14" s="191">
        <v>1000</v>
      </c>
      <c r="I14" s="204">
        <f>H14/G14</f>
        <v>50</v>
      </c>
      <c r="J14" s="193">
        <v>20</v>
      </c>
      <c r="K14" s="191">
        <v>500</v>
      </c>
      <c r="L14" s="204">
        <f>K14/J14</f>
        <v>25</v>
      </c>
      <c r="M14" s="193">
        <v>34</v>
      </c>
      <c r="N14" s="191">
        <v>480</v>
      </c>
      <c r="O14" s="204">
        <f>N14/M14</f>
        <v>14.117647058823529</v>
      </c>
      <c r="P14" s="205">
        <f>O14-F14</f>
        <v>3.5176470588235293</v>
      </c>
      <c r="Q14" s="206">
        <f>O14-I14</f>
        <v>-35.88235294117647</v>
      </c>
      <c r="R14" s="204">
        <f>O14-L14</f>
        <v>-10.882352941176471</v>
      </c>
      <c r="S14" s="196" t="s">
        <v>149</v>
      </c>
    </row>
    <row r="15" s="207" customFormat="1" ht="16.5" thickTop="1">
      <c r="B15" s="208"/>
    </row>
    <row r="16" spans="1:6" ht="16.5" thickBot="1">
      <c r="A16" s="264" t="s">
        <v>71</v>
      </c>
      <c r="B16" s="265"/>
      <c r="C16" s="265"/>
      <c r="D16" s="265"/>
      <c r="E16" s="265"/>
      <c r="F16" s="265"/>
    </row>
    <row r="17" spans="1:19" ht="54.75" thickBot="1">
      <c r="A17" s="215" t="s">
        <v>0</v>
      </c>
      <c r="B17" s="216" t="s">
        <v>63</v>
      </c>
      <c r="C17" s="216" t="s">
        <v>69</v>
      </c>
      <c r="D17" s="216" t="s">
        <v>50</v>
      </c>
      <c r="E17" s="217" t="s">
        <v>70</v>
      </c>
      <c r="F17" s="282" t="s">
        <v>25</v>
      </c>
      <c r="G17" s="283"/>
      <c r="H17" s="283"/>
      <c r="I17" s="283"/>
      <c r="J17" s="284"/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 ht="75.75" customHeight="1" thickBot="1">
      <c r="A18" s="218" t="s">
        <v>109</v>
      </c>
      <c r="B18" s="220" t="s">
        <v>131</v>
      </c>
      <c r="C18" s="218" t="s">
        <v>96</v>
      </c>
      <c r="D18" s="219">
        <v>1977</v>
      </c>
      <c r="E18" s="218">
        <v>15307</v>
      </c>
      <c r="F18" s="285" t="s">
        <v>150</v>
      </c>
      <c r="G18" s="286"/>
      <c r="H18" s="286"/>
      <c r="I18" s="286"/>
      <c r="J18" s="287"/>
      <c r="K18" s="169"/>
      <c r="L18" s="169"/>
      <c r="M18" s="169"/>
      <c r="N18" s="169"/>
      <c r="O18" s="169"/>
      <c r="P18" s="169"/>
      <c r="Q18" s="169"/>
      <c r="R18" s="169"/>
      <c r="S18" s="169"/>
    </row>
    <row r="19" spans="1:6" s="207" customFormat="1" ht="15">
      <c r="A19" s="209"/>
      <c r="B19" s="209"/>
      <c r="C19" s="209"/>
      <c r="D19" s="209"/>
      <c r="E19" s="210"/>
      <c r="F19" s="209"/>
    </row>
    <row r="20" ht="15.75" thickBot="1"/>
    <row r="21" spans="1:12" s="222" customFormat="1" ht="47.25" customHeight="1" thickBot="1">
      <c r="A21" s="242" t="s">
        <v>117</v>
      </c>
      <c r="B21" s="221" t="s">
        <v>113</v>
      </c>
      <c r="C21" s="276" t="s">
        <v>118</v>
      </c>
      <c r="D21" s="277"/>
      <c r="E21" s="278"/>
      <c r="F21" s="245" t="s">
        <v>114</v>
      </c>
      <c r="G21" s="221" t="s">
        <v>113</v>
      </c>
      <c r="H21" s="279" t="s">
        <v>130</v>
      </c>
      <c r="I21" s="280"/>
      <c r="J21" s="280"/>
      <c r="K21" s="288"/>
      <c r="L21" s="161"/>
    </row>
    <row r="22" spans="1:12" s="222" customFormat="1" ht="30.75" customHeight="1" thickBot="1">
      <c r="A22" s="243"/>
      <c r="B22" s="223" t="s">
        <v>115</v>
      </c>
      <c r="C22" s="279"/>
      <c r="D22" s="280"/>
      <c r="E22" s="281"/>
      <c r="F22" s="246"/>
      <c r="G22" s="223" t="s">
        <v>115</v>
      </c>
      <c r="H22" s="279"/>
      <c r="I22" s="280"/>
      <c r="J22" s="280"/>
      <c r="K22" s="288"/>
      <c r="L22" s="161"/>
    </row>
    <row r="23" spans="1:12" s="222" customFormat="1" ht="42.75" customHeight="1" thickBot="1">
      <c r="A23" s="244"/>
      <c r="B23" s="223" t="s">
        <v>116</v>
      </c>
      <c r="C23" s="279"/>
      <c r="D23" s="280"/>
      <c r="E23" s="281"/>
      <c r="F23" s="247"/>
      <c r="G23" s="223" t="s">
        <v>116</v>
      </c>
      <c r="H23" s="279"/>
      <c r="I23" s="280"/>
      <c r="J23" s="280"/>
      <c r="K23" s="288"/>
      <c r="L23" s="161"/>
    </row>
  </sheetData>
  <sheetProtection/>
  <mergeCells count="32">
    <mergeCell ref="A21:A23"/>
    <mergeCell ref="F21:F23"/>
    <mergeCell ref="C21:E21"/>
    <mergeCell ref="C23:E23"/>
    <mergeCell ref="F17:J17"/>
    <mergeCell ref="F18:J18"/>
    <mergeCell ref="C22:E22"/>
    <mergeCell ref="H21:K21"/>
    <mergeCell ref="H22:K22"/>
    <mergeCell ref="H23:K23"/>
    <mergeCell ref="H9:H10"/>
    <mergeCell ref="P9:P10"/>
    <mergeCell ref="J9:J10"/>
    <mergeCell ref="K9:K10"/>
    <mergeCell ref="L9:L10"/>
    <mergeCell ref="E9:E10"/>
    <mergeCell ref="G9:G10"/>
    <mergeCell ref="A16:F16"/>
    <mergeCell ref="A9:A10"/>
    <mergeCell ref="B9:B10"/>
    <mergeCell ref="C9:C10"/>
    <mergeCell ref="D9:D10"/>
    <mergeCell ref="A7:B7"/>
    <mergeCell ref="F9:F10"/>
    <mergeCell ref="S8:S10"/>
    <mergeCell ref="I9:I10"/>
    <mergeCell ref="M9:M10"/>
    <mergeCell ref="N9:N10"/>
    <mergeCell ref="O9:O10"/>
    <mergeCell ref="R9:R10"/>
    <mergeCell ref="Q9:Q10"/>
    <mergeCell ref="P8:R8"/>
  </mergeCells>
  <printOptions horizontalCentered="1" vertic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zoomScalePageLayoutView="0" workbookViewId="0" topLeftCell="A7">
      <selection activeCell="J21" sqref="J21"/>
    </sheetView>
  </sheetViews>
  <sheetFormatPr defaultColWidth="9.140625" defaultRowHeight="12.75"/>
  <cols>
    <col min="1" max="1" width="14.00390625" style="12" customWidth="1"/>
    <col min="2" max="2" width="48.57421875" style="12" customWidth="1"/>
    <col min="3" max="3" width="22.421875" style="0" customWidth="1"/>
    <col min="4" max="4" width="27.57421875" style="0" customWidth="1"/>
    <col min="5" max="5" width="12.7109375" style="12" customWidth="1"/>
    <col min="6" max="6" width="14.8515625" style="12" customWidth="1"/>
    <col min="7" max="7" width="12.28125" style="12" customWidth="1"/>
    <col min="8" max="8" width="12.00390625" style="12" customWidth="1"/>
    <col min="9" max="9" width="12.8515625" style="12" customWidth="1"/>
    <col min="10" max="10" width="45.8515625" style="74" customWidth="1"/>
  </cols>
  <sheetData>
    <row r="2" spans="1:10" s="61" customFormat="1" ht="15.75">
      <c r="A2" s="67" t="s">
        <v>73</v>
      </c>
      <c r="B2" s="31"/>
      <c r="C2" s="68"/>
      <c r="E2" s="31"/>
      <c r="F2" s="31"/>
      <c r="G2" s="31"/>
      <c r="H2" s="31"/>
      <c r="I2" s="31"/>
      <c r="J2" s="106"/>
    </row>
    <row r="3" spans="1:9" s="74" customFormat="1" ht="18.75" customHeight="1">
      <c r="A3" s="128" t="s">
        <v>138</v>
      </c>
      <c r="B3" s="32"/>
      <c r="C3" s="129"/>
      <c r="E3" s="32"/>
      <c r="F3" s="32"/>
      <c r="G3" s="32"/>
      <c r="H3" s="32"/>
      <c r="I3" s="32"/>
    </row>
    <row r="4" ht="13.5" thickBot="1"/>
    <row r="5" spans="1:10" s="63" customFormat="1" ht="33.75" customHeight="1">
      <c r="A5" s="69" t="s">
        <v>48</v>
      </c>
      <c r="B5" s="136" t="s">
        <v>85</v>
      </c>
      <c r="C5" s="109" t="s">
        <v>37</v>
      </c>
      <c r="D5" s="292" t="s">
        <v>88</v>
      </c>
      <c r="E5" s="293"/>
      <c r="F5" s="293"/>
      <c r="G5" s="293"/>
      <c r="H5" s="293"/>
      <c r="I5" s="294"/>
      <c r="J5" s="123" t="s">
        <v>25</v>
      </c>
    </row>
    <row r="6" spans="1:10" s="63" customFormat="1" ht="93.75" customHeight="1">
      <c r="A6" s="73" t="s">
        <v>51</v>
      </c>
      <c r="B6" s="70" t="s">
        <v>92</v>
      </c>
      <c r="C6" s="107"/>
      <c r="D6" s="110"/>
      <c r="E6" s="111"/>
      <c r="F6" s="111"/>
      <c r="G6" s="111"/>
      <c r="H6" s="111"/>
      <c r="I6" s="112"/>
      <c r="J6" s="141" t="s">
        <v>132</v>
      </c>
    </row>
    <row r="7" spans="1:10" s="63" customFormat="1" ht="15.75" customHeight="1">
      <c r="A7" s="108"/>
      <c r="B7" s="104"/>
      <c r="C7" s="62"/>
      <c r="D7" s="291" t="s">
        <v>62</v>
      </c>
      <c r="E7" s="291"/>
      <c r="F7" s="291"/>
      <c r="G7" s="291"/>
      <c r="H7" s="291"/>
      <c r="I7" s="291"/>
      <c r="J7" s="124" t="s">
        <v>57</v>
      </c>
    </row>
    <row r="8" spans="1:10" s="66" customFormat="1" ht="51">
      <c r="A8" s="289" t="s">
        <v>60</v>
      </c>
      <c r="B8" s="290"/>
      <c r="C8" s="65" t="s">
        <v>58</v>
      </c>
      <c r="D8" s="113" t="s">
        <v>61</v>
      </c>
      <c r="E8" s="119" t="s">
        <v>126</v>
      </c>
      <c r="F8" s="65" t="s">
        <v>127</v>
      </c>
      <c r="G8" s="65" t="s">
        <v>135</v>
      </c>
      <c r="H8" s="120" t="s">
        <v>137</v>
      </c>
      <c r="I8" s="116" t="s">
        <v>59</v>
      </c>
      <c r="J8" s="125"/>
    </row>
    <row r="9" spans="1:10" s="63" customFormat="1" ht="15">
      <c r="A9" s="72" t="s">
        <v>52</v>
      </c>
      <c r="B9" s="71" t="s">
        <v>93</v>
      </c>
      <c r="C9" s="103"/>
      <c r="D9" s="114"/>
      <c r="E9" s="121"/>
      <c r="F9" s="105"/>
      <c r="G9" s="126"/>
      <c r="H9" s="122"/>
      <c r="I9" s="117"/>
      <c r="J9" s="142"/>
    </row>
    <row r="10" spans="1:10" s="63" customFormat="1" ht="63.75">
      <c r="A10" s="72"/>
      <c r="B10" s="64"/>
      <c r="C10" s="156" t="s">
        <v>109</v>
      </c>
      <c r="D10" s="115" t="s">
        <v>94</v>
      </c>
      <c r="E10" s="211">
        <v>788</v>
      </c>
      <c r="F10" s="134">
        <v>2024</v>
      </c>
      <c r="G10" s="193">
        <v>1349</v>
      </c>
      <c r="H10" s="193">
        <v>587</v>
      </c>
      <c r="I10" s="118">
        <f>H10/G10</f>
        <v>0.4351371386212009</v>
      </c>
      <c r="J10" s="224" t="s">
        <v>153</v>
      </c>
    </row>
    <row r="11" spans="1:10" s="63" customFormat="1" ht="63.75">
      <c r="A11" s="72"/>
      <c r="B11" s="62"/>
      <c r="C11" s="156" t="s">
        <v>110</v>
      </c>
      <c r="D11" s="115" t="s">
        <v>95</v>
      </c>
      <c r="E11" s="211">
        <v>944</v>
      </c>
      <c r="F11" s="134">
        <v>3036</v>
      </c>
      <c r="G11" s="193">
        <v>2024</v>
      </c>
      <c r="H11" s="193">
        <v>679</v>
      </c>
      <c r="I11" s="118">
        <f>H11/G11</f>
        <v>0.33547430830039526</v>
      </c>
      <c r="J11" s="224" t="s">
        <v>154</v>
      </c>
    </row>
    <row r="12" spans="1:10" s="63" customFormat="1" ht="46.5" customHeight="1">
      <c r="A12" s="72" t="s">
        <v>102</v>
      </c>
      <c r="B12" s="70" t="s">
        <v>103</v>
      </c>
      <c r="C12" s="104" t="s">
        <v>57</v>
      </c>
      <c r="D12" s="114" t="s">
        <v>104</v>
      </c>
      <c r="E12" s="212"/>
      <c r="F12" s="212"/>
      <c r="G12" s="144"/>
      <c r="H12" s="145"/>
      <c r="I12" s="145"/>
      <c r="J12" s="142"/>
    </row>
    <row r="13" spans="1:10" s="63" customFormat="1" ht="29.25" customHeight="1">
      <c r="A13" s="146"/>
      <c r="B13" s="62"/>
      <c r="C13" s="70" t="s">
        <v>111</v>
      </c>
      <c r="D13" s="115" t="s">
        <v>105</v>
      </c>
      <c r="E13" s="213">
        <v>26</v>
      </c>
      <c r="F13" s="193">
        <v>20</v>
      </c>
      <c r="G13" s="191">
        <v>20</v>
      </c>
      <c r="H13" s="147">
        <v>18</v>
      </c>
      <c r="I13" s="148">
        <f>H13/G13</f>
        <v>0.9</v>
      </c>
      <c r="J13" s="196" t="s">
        <v>136</v>
      </c>
    </row>
    <row r="14" spans="1:10" s="63" customFormat="1" ht="42.75" customHeight="1" thickBot="1">
      <c r="A14" s="149" t="s">
        <v>106</v>
      </c>
      <c r="B14" s="150" t="s">
        <v>107</v>
      </c>
      <c r="C14" s="151" t="s">
        <v>57</v>
      </c>
      <c r="D14" s="152" t="s">
        <v>104</v>
      </c>
      <c r="E14" s="212"/>
      <c r="F14" s="214"/>
      <c r="G14" s="153"/>
      <c r="H14" s="154"/>
      <c r="I14" s="155"/>
      <c r="J14" s="142"/>
    </row>
    <row r="15" spans="1:10" s="63" customFormat="1" ht="44.25" customHeight="1" thickBot="1">
      <c r="A15" s="149"/>
      <c r="B15" s="165"/>
      <c r="C15" s="150" t="s">
        <v>112</v>
      </c>
      <c r="D15" s="166" t="s">
        <v>108</v>
      </c>
      <c r="E15" s="213">
        <v>30</v>
      </c>
      <c r="F15" s="193">
        <v>20</v>
      </c>
      <c r="G15" s="191">
        <v>20</v>
      </c>
      <c r="H15" s="167">
        <v>34</v>
      </c>
      <c r="I15" s="168">
        <f>H15/G15</f>
        <v>1.7</v>
      </c>
      <c r="J15" s="196" t="s">
        <v>136</v>
      </c>
    </row>
    <row r="18" ht="13.5" thickBot="1"/>
    <row r="19" spans="1:10" s="162" customFormat="1" ht="35.25" customHeight="1" thickBot="1">
      <c r="A19" s="242" t="s">
        <v>117</v>
      </c>
      <c r="B19" s="158" t="s">
        <v>113</v>
      </c>
      <c r="C19" s="159" t="s">
        <v>118</v>
      </c>
      <c r="D19" s="245" t="s">
        <v>114</v>
      </c>
      <c r="E19" s="158" t="s">
        <v>113</v>
      </c>
      <c r="F19" s="225" t="s">
        <v>130</v>
      </c>
      <c r="G19" s="226"/>
      <c r="H19" s="160"/>
      <c r="I19" s="160"/>
      <c r="J19" s="161"/>
    </row>
    <row r="20" spans="1:10" s="162" customFormat="1" ht="30.75" customHeight="1" thickBot="1">
      <c r="A20" s="243"/>
      <c r="B20" s="163" t="s">
        <v>115</v>
      </c>
      <c r="C20" s="164"/>
      <c r="D20" s="295"/>
      <c r="E20" s="163" t="s">
        <v>115</v>
      </c>
      <c r="F20" s="225"/>
      <c r="G20" s="226"/>
      <c r="H20" s="160"/>
      <c r="I20" s="160"/>
      <c r="J20" s="161"/>
    </row>
    <row r="21" spans="1:10" s="162" customFormat="1" ht="30" customHeight="1" thickBot="1">
      <c r="A21" s="244"/>
      <c r="B21" s="163" t="s">
        <v>116</v>
      </c>
      <c r="C21" s="164"/>
      <c r="D21" s="296"/>
      <c r="E21" s="163" t="s">
        <v>116</v>
      </c>
      <c r="F21" s="225"/>
      <c r="G21" s="226"/>
      <c r="H21" s="160"/>
      <c r="I21" s="160"/>
      <c r="J21" s="161"/>
    </row>
    <row r="22" spans="1:10" s="162" customFormat="1" ht="15.75">
      <c r="A22" s="160"/>
      <c r="B22" s="160"/>
      <c r="E22" s="160"/>
      <c r="F22" s="160"/>
      <c r="G22" s="160"/>
      <c r="H22" s="160"/>
      <c r="I22" s="160"/>
      <c r="J22" s="161"/>
    </row>
  </sheetData>
  <sheetProtection/>
  <mergeCells count="8">
    <mergeCell ref="A8:B8"/>
    <mergeCell ref="D7:I7"/>
    <mergeCell ref="D5:I5"/>
    <mergeCell ref="A19:A21"/>
    <mergeCell ref="D19:D21"/>
    <mergeCell ref="F19:G19"/>
    <mergeCell ref="F20:G20"/>
    <mergeCell ref="F21:G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="90" zoomScaleNormal="90" zoomScalePageLayoutView="0" workbookViewId="0" topLeftCell="A1">
      <selection activeCell="K36" sqref="K36"/>
    </sheetView>
  </sheetViews>
  <sheetFormatPr defaultColWidth="9.140625" defaultRowHeight="12.75"/>
  <cols>
    <col min="1" max="1" width="13.00390625" style="77" customWidth="1"/>
    <col min="2" max="2" width="22.7109375" style="77" bestFit="1" customWidth="1"/>
    <col min="3" max="3" width="14.140625" style="77" customWidth="1"/>
    <col min="4" max="4" width="15.421875" style="77" customWidth="1"/>
    <col min="5" max="5" width="17.421875" style="77" customWidth="1"/>
    <col min="6" max="6" width="17.57421875" style="77" customWidth="1"/>
    <col min="7" max="7" width="19.7109375" style="77" customWidth="1"/>
    <col min="8" max="8" width="21.8515625" style="77" customWidth="1"/>
    <col min="9" max="9" width="24.8515625" style="77" customWidth="1"/>
    <col min="10" max="10" width="29.00390625" style="77" customWidth="1"/>
    <col min="11" max="11" width="36.8515625" style="77" customWidth="1"/>
    <col min="12" max="12" width="18.421875" style="77" customWidth="1"/>
    <col min="13" max="16384" width="9.140625" style="77" customWidth="1"/>
  </cols>
  <sheetData>
    <row r="2" spans="1:9" s="88" customFormat="1" ht="15.75">
      <c r="A2" s="87" t="s">
        <v>74</v>
      </c>
      <c r="C2" s="89"/>
      <c r="G2" s="90"/>
      <c r="H2" s="90"/>
      <c r="I2" s="90"/>
    </row>
    <row r="3" spans="1:9" s="82" customFormat="1" ht="12.75">
      <c r="A3" s="81"/>
      <c r="G3" s="83"/>
      <c r="H3" s="83"/>
      <c r="I3" s="83"/>
    </row>
    <row r="4" spans="1:9" s="85" customFormat="1" ht="12.75">
      <c r="A4" s="84" t="s">
        <v>55</v>
      </c>
      <c r="C4" s="84"/>
      <c r="G4" s="86"/>
      <c r="H4" s="86"/>
      <c r="I4" s="86"/>
    </row>
    <row r="5" spans="3:9" ht="13.5" thickBot="1">
      <c r="C5" s="76"/>
      <c r="E5" s="76"/>
      <c r="F5" s="76"/>
      <c r="G5" s="78"/>
      <c r="H5" s="78"/>
      <c r="I5" s="78"/>
    </row>
    <row r="6" spans="1:11" ht="12.75" customHeight="1">
      <c r="A6" s="303" t="s">
        <v>31</v>
      </c>
      <c r="B6" s="302" t="s">
        <v>38</v>
      </c>
      <c r="C6" s="101" t="s">
        <v>39</v>
      </c>
      <c r="D6" s="101" t="s">
        <v>40</v>
      </c>
      <c r="E6" s="101" t="s">
        <v>53</v>
      </c>
      <c r="F6" s="101" t="s">
        <v>128</v>
      </c>
      <c r="G6" s="302" t="s">
        <v>129</v>
      </c>
      <c r="H6" s="302" t="s">
        <v>42</v>
      </c>
      <c r="I6" s="302" t="s">
        <v>133</v>
      </c>
      <c r="J6" s="302" t="s">
        <v>43</v>
      </c>
      <c r="K6" s="297" t="s">
        <v>25</v>
      </c>
    </row>
    <row r="7" spans="1:11" ht="12.75" customHeight="1">
      <c r="A7" s="304"/>
      <c r="B7" s="300"/>
      <c r="C7" s="75" t="s">
        <v>26</v>
      </c>
      <c r="D7" s="75" t="s">
        <v>44</v>
      </c>
      <c r="E7" s="75" t="s">
        <v>44</v>
      </c>
      <c r="F7" s="300" t="s">
        <v>28</v>
      </c>
      <c r="G7" s="300"/>
      <c r="H7" s="300"/>
      <c r="I7" s="300"/>
      <c r="J7" s="300"/>
      <c r="K7" s="298"/>
    </row>
    <row r="8" spans="1:11" ht="18.75" customHeight="1" thickBot="1">
      <c r="A8" s="305"/>
      <c r="B8" s="301"/>
      <c r="C8" s="102" t="s">
        <v>27</v>
      </c>
      <c r="D8" s="102" t="s">
        <v>27</v>
      </c>
      <c r="E8" s="102" t="s">
        <v>27</v>
      </c>
      <c r="F8" s="301"/>
      <c r="G8" s="301"/>
      <c r="H8" s="301"/>
      <c r="I8" s="301"/>
      <c r="J8" s="301"/>
      <c r="K8" s="299"/>
    </row>
    <row r="9" spans="1:11" ht="15">
      <c r="A9" s="98" t="s">
        <v>111</v>
      </c>
      <c r="B9" s="60" t="s">
        <v>99</v>
      </c>
      <c r="C9" s="157">
        <v>1000</v>
      </c>
      <c r="D9" s="93">
        <v>2022</v>
      </c>
      <c r="E9" s="93">
        <v>2022</v>
      </c>
      <c r="F9" s="157">
        <v>1000</v>
      </c>
      <c r="G9" s="157">
        <v>800</v>
      </c>
      <c r="H9" s="93">
        <v>0</v>
      </c>
      <c r="I9" s="93">
        <v>702</v>
      </c>
      <c r="J9" s="93">
        <v>702</v>
      </c>
      <c r="K9" s="196" t="s">
        <v>134</v>
      </c>
    </row>
    <row r="10" spans="1:11" ht="15.75" thickBot="1">
      <c r="A10" s="98" t="s">
        <v>112</v>
      </c>
      <c r="B10" s="143" t="s">
        <v>101</v>
      </c>
      <c r="C10" s="157">
        <v>1000</v>
      </c>
      <c r="D10" s="93">
        <v>2022</v>
      </c>
      <c r="E10" s="93">
        <v>2022</v>
      </c>
      <c r="F10" s="157">
        <v>1000</v>
      </c>
      <c r="G10" s="157">
        <v>500</v>
      </c>
      <c r="H10" s="93">
        <v>0</v>
      </c>
      <c r="I10" s="93">
        <v>480</v>
      </c>
      <c r="J10" s="93">
        <v>480</v>
      </c>
      <c r="K10" s="196" t="s">
        <v>134</v>
      </c>
    </row>
    <row r="11" spans="1:11" ht="14.25" thickBot="1" thickTop="1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7"/>
    </row>
    <row r="12" spans="1:9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5:9" ht="12.75">
      <c r="E13" s="78"/>
      <c r="F13" s="78"/>
      <c r="G13" s="78"/>
      <c r="H13" s="78"/>
      <c r="I13" s="78"/>
    </row>
    <row r="14" spans="7:9" ht="12.75" customHeight="1">
      <c r="G14" s="78"/>
      <c r="H14" s="78"/>
      <c r="I14" s="78"/>
    </row>
    <row r="15" spans="1:9" s="85" customFormat="1" ht="12.75">
      <c r="A15" s="84" t="s">
        <v>56</v>
      </c>
      <c r="G15" s="86"/>
      <c r="H15" s="86"/>
      <c r="I15" s="86"/>
    </row>
    <row r="16" spans="3:9" ht="16.5" thickBot="1">
      <c r="C16" s="91"/>
      <c r="D16" s="79"/>
      <c r="E16" s="76"/>
      <c r="F16" s="76"/>
      <c r="G16" s="79"/>
      <c r="H16" s="80"/>
      <c r="I16" s="80"/>
    </row>
    <row r="17" spans="1:12" ht="18.75" customHeight="1">
      <c r="A17" s="303" t="s">
        <v>31</v>
      </c>
      <c r="B17" s="302" t="s">
        <v>38</v>
      </c>
      <c r="C17" s="101" t="s">
        <v>29</v>
      </c>
      <c r="D17" s="101" t="s">
        <v>39</v>
      </c>
      <c r="E17" s="101" t="s">
        <v>40</v>
      </c>
      <c r="F17" s="101" t="s">
        <v>41</v>
      </c>
      <c r="G17" s="101" t="s">
        <v>97</v>
      </c>
      <c r="H17" s="302" t="s">
        <v>98</v>
      </c>
      <c r="I17" s="302" t="s">
        <v>54</v>
      </c>
      <c r="J17" s="302" t="s">
        <v>42</v>
      </c>
      <c r="K17" s="302" t="s">
        <v>43</v>
      </c>
      <c r="L17" s="297" t="s">
        <v>25</v>
      </c>
    </row>
    <row r="18" spans="1:12" ht="12.75">
      <c r="A18" s="304"/>
      <c r="B18" s="300"/>
      <c r="C18" s="75" t="s">
        <v>30</v>
      </c>
      <c r="D18" s="75" t="s">
        <v>26</v>
      </c>
      <c r="E18" s="75" t="s">
        <v>44</v>
      </c>
      <c r="F18" s="75" t="s">
        <v>44</v>
      </c>
      <c r="G18" s="75" t="s">
        <v>28</v>
      </c>
      <c r="H18" s="300"/>
      <c r="I18" s="300"/>
      <c r="J18" s="300"/>
      <c r="K18" s="300"/>
      <c r="L18" s="298"/>
    </row>
    <row r="19" spans="1:12" ht="13.5" thickBot="1">
      <c r="A19" s="305"/>
      <c r="B19" s="301"/>
      <c r="C19" s="102"/>
      <c r="D19" s="102" t="s">
        <v>27</v>
      </c>
      <c r="E19" s="102" t="s">
        <v>27</v>
      </c>
      <c r="F19" s="102" t="s">
        <v>27</v>
      </c>
      <c r="G19" s="102"/>
      <c r="H19" s="301"/>
      <c r="I19" s="301"/>
      <c r="J19" s="301"/>
      <c r="K19" s="301"/>
      <c r="L19" s="299"/>
    </row>
    <row r="20" spans="1:12" ht="12.75">
      <c r="A20" s="98"/>
      <c r="B20" s="99"/>
      <c r="C20" s="99"/>
      <c r="D20" s="140"/>
      <c r="E20" s="99"/>
      <c r="F20" s="99"/>
      <c r="G20" s="137"/>
      <c r="H20" s="99"/>
      <c r="I20" s="99"/>
      <c r="J20" s="99"/>
      <c r="K20" s="99"/>
      <c r="L20" s="100"/>
    </row>
    <row r="21" spans="1:12" ht="12.75">
      <c r="A21" s="98"/>
      <c r="B21" s="99"/>
      <c r="C21" s="99"/>
      <c r="D21" s="140"/>
      <c r="E21" s="99"/>
      <c r="F21" s="99"/>
      <c r="G21" s="139"/>
      <c r="H21" s="139"/>
      <c r="I21" s="99"/>
      <c r="J21" s="99"/>
      <c r="K21" s="99"/>
      <c r="L21" s="100"/>
    </row>
    <row r="22" spans="1:12" ht="12.75">
      <c r="A22" s="98"/>
      <c r="B22" s="99"/>
      <c r="C22" s="99"/>
      <c r="D22" s="137"/>
      <c r="E22" s="137"/>
      <c r="F22" s="137"/>
      <c r="G22" s="137"/>
      <c r="H22" s="137"/>
      <c r="I22" s="137"/>
      <c r="J22" s="137"/>
      <c r="K22" s="137"/>
      <c r="L22" s="138"/>
    </row>
    <row r="23" spans="1:12" ht="12.7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4"/>
    </row>
    <row r="24" spans="1:12" ht="13.5" thickBo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7"/>
    </row>
    <row r="27" ht="13.5" thickBot="1"/>
    <row r="28" spans="1:11" s="162" customFormat="1" ht="35.25" customHeight="1" thickBot="1">
      <c r="A28" s="242" t="s">
        <v>117</v>
      </c>
      <c r="B28" s="158" t="s">
        <v>113</v>
      </c>
      <c r="C28" s="227" t="s">
        <v>118</v>
      </c>
      <c r="D28" s="228"/>
      <c r="E28" s="245" t="s">
        <v>114</v>
      </c>
      <c r="F28" s="158" t="s">
        <v>113</v>
      </c>
      <c r="G28" s="225" t="s">
        <v>130</v>
      </c>
      <c r="H28" s="226"/>
      <c r="I28" s="160"/>
      <c r="J28" s="160"/>
      <c r="K28" s="161"/>
    </row>
    <row r="29" spans="1:11" s="162" customFormat="1" ht="30.75" customHeight="1" thickBot="1">
      <c r="A29" s="243"/>
      <c r="B29" s="163" t="s">
        <v>115</v>
      </c>
      <c r="C29" s="225"/>
      <c r="D29" s="229"/>
      <c r="E29" s="246"/>
      <c r="F29" s="163" t="s">
        <v>115</v>
      </c>
      <c r="G29" s="225"/>
      <c r="H29" s="226"/>
      <c r="I29" s="160"/>
      <c r="J29" s="160"/>
      <c r="K29" s="161"/>
    </row>
    <row r="30" spans="1:11" s="162" customFormat="1" ht="30" customHeight="1" thickBot="1">
      <c r="A30" s="244"/>
      <c r="B30" s="163" t="s">
        <v>116</v>
      </c>
      <c r="C30" s="225"/>
      <c r="D30" s="229"/>
      <c r="E30" s="247"/>
      <c r="F30" s="163" t="s">
        <v>116</v>
      </c>
      <c r="G30" s="225"/>
      <c r="H30" s="226"/>
      <c r="I30" s="160"/>
      <c r="J30" s="160"/>
      <c r="K30" s="161"/>
    </row>
  </sheetData>
  <sheetProtection/>
  <mergeCells count="23">
    <mergeCell ref="A28:A30"/>
    <mergeCell ref="E28:E30"/>
    <mergeCell ref="G28:H28"/>
    <mergeCell ref="G29:H29"/>
    <mergeCell ref="G30:H30"/>
    <mergeCell ref="C28:D28"/>
    <mergeCell ref="C29:D29"/>
    <mergeCell ref="C30:D30"/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Anisa Leka</cp:lastModifiedBy>
  <cp:lastPrinted>2023-02-07T12:01:47Z</cp:lastPrinted>
  <dcterms:created xsi:type="dcterms:W3CDTF">2006-01-12T07:01:41Z</dcterms:created>
  <dcterms:modified xsi:type="dcterms:W3CDTF">2023-03-21T13:17:42Z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