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codeName="ThisWorkbook"/>
  <xr:revisionPtr revIDLastSave="0" documentId="13_ncr:1_{0C85A8D6-D83F-44FC-9D86-5FFF2945245C}" xr6:coauthVersionLast="36" xr6:coauthVersionMax="36" xr10:uidLastSave="{00000000-0000-0000-0000-000000000000}"/>
  <bookViews>
    <workbookView xWindow="0" yWindow="0" windowWidth="25200" windowHeight="10650" xr2:uid="{00000000-000D-0000-FFFF-FFFF00000000}"/>
  </bookViews>
  <sheets>
    <sheet name="PMA" sheetId="1" r:id="rId1"/>
    <sheet name="Ndihma Juridike" sheetId="2" r:id="rId2"/>
    <sheet name="Publikimet Zyrtare" sheetId="3" r:id="rId3"/>
    <sheet name="Mjekesia Ligjore" sheetId="4" r:id="rId4"/>
    <sheet name="Sistemi i Burgjeve" sheetId="5" r:id="rId5"/>
    <sheet name="Permbarimi gjyqesor" sheetId="6" r:id="rId6"/>
    <sheet name="Komiteti i Biresimeve" sheetId="7" r:id="rId7"/>
    <sheet name="Agjencia e Pronave" sheetId="8" r:id="rId8"/>
    <sheet name="Sherbimi i Proves" sheetId="9" r:id="rId9"/>
  </sheets>
  <definedNames>
    <definedName name="JR_PAGE_ANCHOR_0_1">PMA!#REF!</definedName>
  </definedNames>
  <calcPr calcId="191029"/>
</workbook>
</file>

<file path=xl/calcChain.xml><?xml version="1.0" encoding="utf-8"?>
<calcChain xmlns="http://schemas.openxmlformats.org/spreadsheetml/2006/main">
  <c r="I204" i="6" l="1"/>
  <c r="I202" i="6"/>
  <c r="I203" i="6"/>
  <c r="I201" i="6"/>
  <c r="O78" i="1" l="1"/>
  <c r="J824" i="1" l="1"/>
  <c r="J825" i="1"/>
  <c r="J826" i="1"/>
  <c r="J823" i="1"/>
  <c r="I825" i="1"/>
  <c r="I826" i="1"/>
  <c r="I824" i="1"/>
  <c r="J810" i="1"/>
  <c r="J811" i="1"/>
  <c r="J812" i="1"/>
  <c r="J815" i="1"/>
  <c r="J816" i="1"/>
  <c r="J809" i="1"/>
  <c r="I810" i="1"/>
  <c r="I811" i="1"/>
  <c r="I812" i="1"/>
  <c r="I813" i="1"/>
  <c r="I814" i="1"/>
  <c r="I815" i="1"/>
  <c r="I816" i="1"/>
  <c r="I809" i="1"/>
  <c r="I793" i="1"/>
  <c r="I794" i="1"/>
  <c r="I795" i="1"/>
  <c r="I796" i="1"/>
  <c r="I797" i="1"/>
  <c r="I798" i="1"/>
  <c r="I799" i="1"/>
  <c r="I800" i="1"/>
  <c r="I801" i="1"/>
  <c r="I802" i="1"/>
  <c r="I791" i="1"/>
  <c r="J793" i="1"/>
  <c r="J794" i="1"/>
  <c r="J795" i="1"/>
  <c r="J796" i="1"/>
  <c r="J797" i="1"/>
  <c r="J798" i="1"/>
  <c r="J799" i="1"/>
  <c r="J800" i="1"/>
  <c r="J801" i="1"/>
  <c r="J802" i="1"/>
  <c r="J791" i="1"/>
  <c r="J792" i="1"/>
  <c r="I792" i="1"/>
  <c r="I284" i="9" l="1"/>
  <c r="F9" i="7" l="1"/>
  <c r="O297" i="1" l="1"/>
  <c r="O298" i="1"/>
  <c r="O301" i="1"/>
  <c r="O302" i="1"/>
  <c r="O303" i="1"/>
  <c r="O305" i="1"/>
  <c r="I373" i="1"/>
  <c r="G150" i="1"/>
  <c r="F149" i="1"/>
  <c r="P94" i="1"/>
  <c r="P95" i="1"/>
  <c r="P96" i="1"/>
  <c r="P99" i="1"/>
  <c r="P100" i="1"/>
  <c r="P101" i="1"/>
  <c r="P104" i="1" s="1"/>
  <c r="P102" i="1"/>
  <c r="P105" i="1"/>
  <c r="P106" i="1"/>
  <c r="P107" i="1"/>
  <c r="P108" i="1"/>
  <c r="P111" i="1"/>
  <c r="P112" i="1"/>
  <c r="P113" i="1"/>
  <c r="P115" i="1" s="1"/>
  <c r="P118" i="1"/>
  <c r="P119" i="1"/>
  <c r="P120" i="1"/>
  <c r="P123" i="1"/>
  <c r="P124" i="1"/>
  <c r="P125" i="1"/>
  <c r="P128" i="1" s="1"/>
  <c r="P130" i="1"/>
  <c r="P131" i="1"/>
  <c r="P132" i="1"/>
  <c r="P135" i="1" s="1"/>
  <c r="P133" i="1"/>
  <c r="P137" i="1"/>
  <c r="P138" i="1"/>
  <c r="P141" i="1" s="1"/>
  <c r="P139" i="1"/>
  <c r="P142" i="1"/>
  <c r="P143" i="1"/>
  <c r="P144" i="1"/>
  <c r="P147" i="1" s="1"/>
  <c r="P93" i="1"/>
  <c r="P98" i="1" l="1"/>
  <c r="P116" i="1"/>
  <c r="P146" i="1"/>
  <c r="P121" i="1"/>
  <c r="P110" i="1"/>
  <c r="P127" i="1"/>
  <c r="P122" i="1"/>
  <c r="K750" i="1" l="1"/>
  <c r="K751" i="1" s="1"/>
  <c r="K754" i="1"/>
  <c r="K755" i="1" s="1"/>
  <c r="K746" i="1"/>
  <c r="K698" i="1"/>
  <c r="K699" i="1" s="1"/>
  <c r="K650" i="1"/>
  <c r="K450" i="1"/>
  <c r="K402" i="1"/>
  <c r="R374" i="1"/>
  <c r="Q374" i="1"/>
  <c r="P374" i="1"/>
  <c r="O374" i="1"/>
  <c r="N374" i="1"/>
  <c r="M374" i="1"/>
  <c r="L374" i="1"/>
  <c r="K374" i="1"/>
  <c r="J374" i="1"/>
  <c r="R373" i="1"/>
  <c r="Q373" i="1"/>
  <c r="P373" i="1"/>
  <c r="O373" i="1"/>
  <c r="N373" i="1"/>
  <c r="M373" i="1"/>
  <c r="L373" i="1"/>
  <c r="K373" i="1"/>
  <c r="J373" i="1"/>
  <c r="M372" i="1"/>
  <c r="L372" i="1"/>
  <c r="R372" i="1"/>
  <c r="Q372" i="1"/>
  <c r="P372" i="1"/>
  <c r="O372" i="1"/>
  <c r="N372" i="1"/>
  <c r="K372" i="1"/>
  <c r="I374" i="1"/>
  <c r="I372" i="1"/>
  <c r="R254" i="1" l="1"/>
  <c r="R255" i="1"/>
  <c r="R256" i="1"/>
  <c r="R257" i="1"/>
  <c r="R258" i="1"/>
  <c r="R259" i="1"/>
  <c r="R260" i="1"/>
  <c r="R261" i="1"/>
  <c r="R262" i="1"/>
  <c r="R263" i="1"/>
  <c r="R264" i="1"/>
  <c r="R265" i="1"/>
  <c r="R266" i="1"/>
  <c r="R267" i="1"/>
  <c r="R270" i="1" s="1"/>
  <c r="R268" i="1"/>
  <c r="R253" i="1"/>
  <c r="Q270" i="1"/>
  <c r="Q269" i="1"/>
  <c r="P270" i="1"/>
  <c r="P269" i="1"/>
  <c r="O270" i="1"/>
  <c r="N269" i="1"/>
  <c r="O269" i="1"/>
  <c r="M270" i="1"/>
  <c r="M269" i="1"/>
  <c r="L270" i="1"/>
  <c r="L269" i="1"/>
  <c r="K270" i="1"/>
  <c r="K269" i="1"/>
  <c r="J270" i="1"/>
  <c r="J269" i="1"/>
  <c r="I270" i="1"/>
  <c r="I269" i="1"/>
  <c r="M215" i="1"/>
  <c r="M217" i="1"/>
  <c r="M219" i="1"/>
  <c r="M220" i="1"/>
  <c r="M222" i="1"/>
  <c r="M225" i="1"/>
  <c r="M226" i="1"/>
  <c r="M214" i="1"/>
  <c r="M206" i="1"/>
  <c r="M207" i="1"/>
  <c r="M208" i="1"/>
  <c r="M209" i="1"/>
  <c r="M210" i="1"/>
  <c r="L215" i="1"/>
  <c r="L216" i="1"/>
  <c r="L217" i="1"/>
  <c r="L218" i="1"/>
  <c r="L219" i="1"/>
  <c r="L220" i="1"/>
  <c r="L221" i="1"/>
  <c r="L222" i="1"/>
  <c r="L223" i="1"/>
  <c r="L224" i="1"/>
  <c r="L225" i="1"/>
  <c r="L226" i="1"/>
  <c r="L214" i="1"/>
  <c r="M205" i="1"/>
  <c r="L206" i="1"/>
  <c r="L207" i="1"/>
  <c r="L208" i="1"/>
  <c r="L209" i="1"/>
  <c r="L210" i="1"/>
  <c r="L211" i="1"/>
  <c r="L205" i="1"/>
  <c r="J192" i="1"/>
  <c r="I191" i="1"/>
  <c r="I183" i="1"/>
  <c r="I184" i="1"/>
  <c r="I185" i="1"/>
  <c r="I186" i="1"/>
  <c r="I187" i="1"/>
  <c r="I188" i="1"/>
  <c r="I182" i="1"/>
  <c r="G189" i="1"/>
  <c r="M183" i="1"/>
  <c r="M184" i="1"/>
  <c r="M187" i="1"/>
  <c r="M188" i="1"/>
  <c r="M190" i="1"/>
  <c r="M191" i="1"/>
  <c r="M182" i="1"/>
  <c r="G109" i="1"/>
  <c r="F150" i="1"/>
  <c r="G141" i="1"/>
  <c r="G140" i="1"/>
  <c r="F141" i="1"/>
  <c r="F140" i="1"/>
  <c r="J140" i="1"/>
  <c r="H127" i="1"/>
  <c r="J122" i="1"/>
  <c r="J121" i="1"/>
  <c r="J109" i="1"/>
  <c r="H121" i="1"/>
  <c r="O104" i="1"/>
  <c r="J104" i="1"/>
  <c r="G103" i="1"/>
  <c r="F98" i="1"/>
  <c r="N98" i="1"/>
  <c r="M98" i="1"/>
  <c r="M97" i="1"/>
  <c r="J98" i="1"/>
  <c r="J97" i="1"/>
  <c r="I98" i="1"/>
  <c r="I97" i="1"/>
  <c r="O98" i="1"/>
  <c r="H98" i="1"/>
  <c r="O97" i="1"/>
  <c r="N97" i="1"/>
  <c r="H97" i="1"/>
  <c r="G97" i="1"/>
  <c r="O75" i="1"/>
  <c r="O72" i="1"/>
  <c r="O65" i="1"/>
  <c r="O66" i="1"/>
  <c r="O67" i="1"/>
  <c r="O68" i="1"/>
  <c r="O69" i="1"/>
  <c r="O70" i="1"/>
  <c r="O71" i="1"/>
  <c r="O64" i="1"/>
  <c r="O61" i="1"/>
  <c r="O62" i="1"/>
  <c r="O63" i="1"/>
  <c r="O60" i="1"/>
  <c r="N77" i="1"/>
  <c r="N76" i="1"/>
  <c r="M77" i="1"/>
  <c r="M76" i="1"/>
  <c r="L77" i="1"/>
  <c r="L76" i="1"/>
  <c r="J77" i="1"/>
  <c r="J76" i="1"/>
  <c r="I77" i="1"/>
  <c r="I76" i="1"/>
  <c r="H77" i="1"/>
  <c r="H76" i="1"/>
  <c r="G77" i="1"/>
  <c r="G76" i="1"/>
  <c r="F74" i="1"/>
  <c r="O74" i="1" s="1"/>
  <c r="F73" i="1"/>
  <c r="O73" i="1" s="1"/>
  <c r="M38" i="1"/>
  <c r="M26" i="1"/>
  <c r="M27" i="1"/>
  <c r="M28" i="1"/>
  <c r="M29" i="1"/>
  <c r="M30" i="1"/>
  <c r="M31" i="1"/>
  <c r="M33" i="1"/>
  <c r="M34" i="1"/>
  <c r="M36" i="1"/>
  <c r="M37" i="1"/>
  <c r="N34" i="1"/>
  <c r="N26" i="1"/>
  <c r="N27" i="1"/>
  <c r="N29" i="1"/>
  <c r="N30" i="1"/>
  <c r="N31" i="1"/>
  <c r="N25" i="1"/>
  <c r="N12" i="1"/>
  <c r="N13" i="1"/>
  <c r="N14" i="1"/>
  <c r="N15" i="1"/>
  <c r="N16" i="1"/>
  <c r="N17" i="1"/>
  <c r="N19" i="1"/>
  <c r="N18" i="1"/>
  <c r="P97" i="1" l="1"/>
  <c r="R269" i="1"/>
  <c r="F77" i="1"/>
  <c r="O77" i="1"/>
  <c r="I189" i="1"/>
  <c r="F76" i="1"/>
  <c r="O76" i="1" s="1"/>
  <c r="O150" i="1" l="1"/>
  <c r="N150" i="1"/>
  <c r="M150" i="1"/>
  <c r="H150" i="1"/>
  <c r="O149" i="1"/>
  <c r="N149" i="1"/>
  <c r="M149" i="1"/>
  <c r="J149" i="1"/>
  <c r="I149" i="1"/>
  <c r="H149" i="1"/>
  <c r="O147" i="1"/>
  <c r="N147" i="1"/>
  <c r="I147" i="1"/>
  <c r="H147" i="1"/>
  <c r="G147" i="1"/>
  <c r="O146" i="1"/>
  <c r="N146" i="1"/>
  <c r="I146" i="1"/>
  <c r="H146" i="1"/>
  <c r="G146" i="1"/>
  <c r="O141" i="1"/>
  <c r="N141" i="1"/>
  <c r="I141" i="1"/>
  <c r="H141" i="1"/>
  <c r="O140" i="1"/>
  <c r="N140" i="1"/>
  <c r="I140" i="1"/>
  <c r="H140" i="1"/>
  <c r="P140" i="1" s="1"/>
  <c r="O135" i="1"/>
  <c r="H135" i="1"/>
  <c r="G135" i="1"/>
  <c r="O134" i="1"/>
  <c r="H134" i="1"/>
  <c r="G134" i="1"/>
  <c r="I135" i="1"/>
  <c r="O128" i="1"/>
  <c r="M128" i="1"/>
  <c r="J128" i="1"/>
  <c r="I128" i="1"/>
  <c r="H128" i="1"/>
  <c r="G128" i="1"/>
  <c r="O127" i="1"/>
  <c r="N127" i="1"/>
  <c r="M127" i="1"/>
  <c r="J127" i="1"/>
  <c r="I127" i="1"/>
  <c r="G127" i="1"/>
  <c r="O122" i="1"/>
  <c r="M122" i="1"/>
  <c r="I122" i="1"/>
  <c r="H122" i="1"/>
  <c r="G122" i="1"/>
  <c r="O121" i="1"/>
  <c r="N121" i="1"/>
  <c r="N122" i="1" s="1"/>
  <c r="M121" i="1"/>
  <c r="I121" i="1"/>
  <c r="G121" i="1"/>
  <c r="O116" i="1"/>
  <c r="J116" i="1"/>
  <c r="I116" i="1"/>
  <c r="H116" i="1"/>
  <c r="G116" i="1"/>
  <c r="O115" i="1"/>
  <c r="J115" i="1"/>
  <c r="I115" i="1"/>
  <c r="H115" i="1"/>
  <c r="G115" i="1"/>
  <c r="O110" i="1"/>
  <c r="J110" i="1"/>
  <c r="I110" i="1"/>
  <c r="H110" i="1"/>
  <c r="G110" i="1"/>
  <c r="O109" i="1"/>
  <c r="I109" i="1"/>
  <c r="H109" i="1"/>
  <c r="P109" i="1" s="1"/>
  <c r="I104" i="1"/>
  <c r="H104" i="1"/>
  <c r="G104" i="1"/>
  <c r="O103" i="1"/>
  <c r="J151" i="1"/>
  <c r="P151" i="1" s="1"/>
  <c r="I103" i="1"/>
  <c r="H103" i="1"/>
  <c r="G98" i="1"/>
  <c r="P103" i="1" l="1"/>
  <c r="I134" i="1"/>
  <c r="J141" i="1"/>
  <c r="G149" i="1"/>
  <c r="P149" i="1" s="1"/>
  <c r="I150" i="1"/>
  <c r="J135" i="1"/>
  <c r="J134" i="1"/>
  <c r="J150" i="1"/>
  <c r="J147" i="1"/>
  <c r="J146" i="1"/>
  <c r="P150" i="1" l="1"/>
  <c r="P134" i="1"/>
  <c r="K747" i="1"/>
  <c r="K743" i="1"/>
  <c r="K738" i="1"/>
  <c r="K739" i="1" s="1"/>
  <c r="K694" i="1"/>
  <c r="K695" i="1" s="1"/>
  <c r="K690" i="1"/>
  <c r="K691" i="1" s="1"/>
  <c r="K626" i="1"/>
  <c r="K627" i="1" s="1"/>
  <c r="K622" i="1"/>
  <c r="K623" i="1" s="1"/>
  <c r="K618" i="1"/>
  <c r="K619" i="1" s="1"/>
  <c r="K514" i="1"/>
  <c r="K515" i="1" s="1"/>
  <c r="K510" i="1"/>
  <c r="K511" i="1" s="1"/>
  <c r="K498" i="1"/>
  <c r="K499" i="1" s="1"/>
  <c r="K494" i="1"/>
  <c r="K495" i="1" s="1"/>
  <c r="K490" i="1" l="1"/>
  <c r="K491" i="1" s="1"/>
  <c r="K486" i="1"/>
  <c r="K487" i="1" s="1"/>
  <c r="K478" i="1"/>
  <c r="K479" i="1" s="1"/>
  <c r="K474" i="1"/>
  <c r="K475" i="1" s="1"/>
  <c r="K482" i="1"/>
  <c r="K483" i="1" s="1"/>
  <c r="K458" i="1"/>
  <c r="K459" i="1" s="1"/>
  <c r="K454" i="1"/>
  <c r="K455" i="1" s="1"/>
  <c r="K446" i="1"/>
  <c r="K447" i="1" s="1"/>
  <c r="K442" i="1"/>
  <c r="K443" i="1" s="1"/>
  <c r="K438" i="1"/>
  <c r="K439" i="1" s="1"/>
  <c r="K434" i="1"/>
  <c r="K435" i="1" s="1"/>
  <c r="K430" i="1"/>
  <c r="K431" i="1" s="1"/>
  <c r="K426" i="1"/>
  <c r="K427" i="1" s="1"/>
  <c r="K422" i="1"/>
  <c r="K423" i="1" s="1"/>
  <c r="K418" i="1"/>
  <c r="K419" i="1" s="1"/>
  <c r="K414" i="1"/>
  <c r="K415" i="1" s="1"/>
  <c r="K410" i="1"/>
  <c r="K411" i="1" s="1"/>
  <c r="K406" i="1"/>
  <c r="K407" i="1" s="1"/>
  <c r="K398" i="1"/>
  <c r="K399" i="1" s="1"/>
  <c r="K390" i="1"/>
  <c r="K394" i="1"/>
  <c r="N307" i="1"/>
  <c r="K307" i="1"/>
  <c r="M212" i="1"/>
  <c r="I215" i="1"/>
  <c r="I216" i="1"/>
  <c r="I217" i="1"/>
  <c r="I218" i="1"/>
  <c r="I219" i="1"/>
  <c r="I220" i="1"/>
  <c r="I221" i="1"/>
  <c r="I222" i="1"/>
  <c r="I223" i="1"/>
  <c r="I224" i="1"/>
  <c r="I225" i="1"/>
  <c r="I226" i="1"/>
  <c r="I214" i="1"/>
  <c r="I205" i="1"/>
  <c r="I206" i="1"/>
  <c r="I207" i="1"/>
  <c r="I208" i="1"/>
  <c r="I209" i="1"/>
  <c r="I210" i="1"/>
  <c r="J212" i="1"/>
  <c r="G212" i="1"/>
  <c r="J203" i="1"/>
  <c r="G203" i="1"/>
  <c r="E203" i="1"/>
  <c r="E212" i="1"/>
  <c r="L182" i="1"/>
  <c r="J227" i="1"/>
  <c r="G233" i="1" l="1"/>
  <c r="J233" i="1"/>
  <c r="K203" i="1" s="1"/>
  <c r="M203" i="1"/>
  <c r="I212" i="1"/>
  <c r="I203" i="1"/>
  <c r="I233" i="1" s="1"/>
  <c r="L190" i="1"/>
  <c r="L191" i="1"/>
  <c r="L183" i="1"/>
  <c r="L184" i="1"/>
  <c r="L185" i="1"/>
  <c r="L186" i="1"/>
  <c r="L187" i="1"/>
  <c r="L188" i="1"/>
  <c r="J196" i="1"/>
  <c r="G192" i="1"/>
  <c r="I190" i="1"/>
  <c r="J189" i="1"/>
  <c r="M25" i="1"/>
  <c r="K35" i="1"/>
  <c r="K39" i="1" s="1"/>
  <c r="K32" i="1"/>
  <c r="J37" i="1"/>
  <c r="J39" i="1" s="1"/>
  <c r="K40" i="1" l="1"/>
  <c r="L192" i="1"/>
  <c r="L196" i="1" s="1"/>
  <c r="K224" i="1"/>
  <c r="K217" i="1"/>
  <c r="K208" i="1"/>
  <c r="K210" i="1"/>
  <c r="K207" i="1"/>
  <c r="K226" i="1"/>
  <c r="K216" i="1"/>
  <c r="K206" i="1"/>
  <c r="K218" i="1"/>
  <c r="K225" i="1"/>
  <c r="K215" i="1"/>
  <c r="K205" i="1"/>
  <c r="K209" i="1"/>
  <c r="K221" i="1"/>
  <c r="K214" i="1"/>
  <c r="K211" i="1"/>
  <c r="K220" i="1"/>
  <c r="K219" i="1"/>
  <c r="K222" i="1"/>
  <c r="K223" i="1"/>
  <c r="K190" i="1"/>
  <c r="M189" i="1"/>
  <c r="J197" i="1"/>
  <c r="K183" i="1" s="1"/>
  <c r="G196" i="1"/>
  <c r="M196" i="1" s="1"/>
  <c r="M192" i="1"/>
  <c r="L35" i="1"/>
  <c r="M233" i="1"/>
  <c r="K212" i="1"/>
  <c r="L189" i="1"/>
  <c r="L197" i="1" s="1"/>
  <c r="I192" i="1"/>
  <c r="I197" i="1" s="1"/>
  <c r="H210" i="1"/>
  <c r="H209" i="1"/>
  <c r="H208" i="1"/>
  <c r="H205" i="1"/>
  <c r="H219" i="1"/>
  <c r="H226" i="1"/>
  <c r="H222" i="1"/>
  <c r="H207" i="1"/>
  <c r="H220" i="1"/>
  <c r="H217" i="1"/>
  <c r="H214" i="1"/>
  <c r="L34" i="1"/>
  <c r="G197" i="1"/>
  <c r="L27" i="1"/>
  <c r="L28" i="1"/>
  <c r="H212" i="1"/>
  <c r="J34" i="1"/>
  <c r="J33" i="1"/>
  <c r="H35" i="1"/>
  <c r="H32" i="1"/>
  <c r="J28" i="1"/>
  <c r="J29" i="1"/>
  <c r="J30" i="1"/>
  <c r="J31" i="1"/>
  <c r="J26" i="1"/>
  <c r="J27" i="1"/>
  <c r="J25" i="1"/>
  <c r="N11" i="1"/>
  <c r="J12" i="1"/>
  <c r="J13" i="1"/>
  <c r="J14" i="1"/>
  <c r="J15" i="1"/>
  <c r="J16" i="1"/>
  <c r="J17" i="1"/>
  <c r="J19" i="1"/>
  <c r="K20" i="1"/>
  <c r="M18" i="1"/>
  <c r="M12" i="1"/>
  <c r="M13" i="1"/>
  <c r="M14" i="1"/>
  <c r="M15" i="1"/>
  <c r="M16" i="1"/>
  <c r="M17" i="1"/>
  <c r="M19" i="1"/>
  <c r="M11" i="1"/>
  <c r="K42" i="1" l="1"/>
  <c r="L29" i="1"/>
  <c r="L33" i="1"/>
  <c r="L30" i="1"/>
  <c r="L26" i="1"/>
  <c r="L31" i="1"/>
  <c r="L32" i="1"/>
  <c r="L40" i="1" s="1"/>
  <c r="L25" i="1"/>
  <c r="M197" i="1"/>
  <c r="L17" i="1"/>
  <c r="K22" i="1"/>
  <c r="M32" i="1"/>
  <c r="M35" i="1"/>
  <c r="H39" i="1"/>
  <c r="M39" i="1" s="1"/>
  <c r="N32" i="1"/>
  <c r="N35" i="1"/>
  <c r="K189" i="1"/>
  <c r="K184" i="1"/>
  <c r="K187" i="1"/>
  <c r="K188" i="1"/>
  <c r="J35" i="1"/>
  <c r="I196" i="1"/>
  <c r="K191" i="1"/>
  <c r="J200" i="1"/>
  <c r="K197" i="1" s="1"/>
  <c r="K182" i="1"/>
  <c r="M20" i="1"/>
  <c r="J32" i="1"/>
  <c r="H188" i="1"/>
  <c r="H187" i="1"/>
  <c r="H184" i="1"/>
  <c r="H183" i="1"/>
  <c r="H182" i="1"/>
  <c r="H191" i="1"/>
  <c r="H189" i="1"/>
  <c r="H190" i="1"/>
  <c r="L11" i="1"/>
  <c r="L19" i="1"/>
  <c r="L18" i="1"/>
  <c r="L13" i="1"/>
  <c r="L14" i="1"/>
  <c r="L12" i="1"/>
  <c r="L15" i="1"/>
  <c r="L16" i="1"/>
  <c r="J18" i="1"/>
  <c r="H20" i="1"/>
  <c r="H40" i="1" l="1"/>
  <c r="M40" i="1"/>
  <c r="N20" i="1"/>
  <c r="J40" i="1"/>
  <c r="H192" i="1"/>
  <c r="I37" i="1"/>
  <c r="N40" i="1"/>
  <c r="I34" i="1"/>
  <c r="I25" i="1"/>
  <c r="I33" i="1"/>
  <c r="I35" i="1"/>
  <c r="I18" i="1"/>
  <c r="I17" i="1"/>
  <c r="I16" i="1"/>
  <c r="I14" i="1"/>
  <c r="I13" i="1"/>
  <c r="I11" i="1"/>
  <c r="I39" i="1"/>
  <c r="I19" i="1"/>
  <c r="I15" i="1"/>
  <c r="J11" i="1"/>
  <c r="J20" i="1" s="1"/>
  <c r="I26" i="1" l="1"/>
  <c r="I27" i="1"/>
  <c r="I29" i="1"/>
  <c r="I30" i="1"/>
  <c r="I31" i="1"/>
  <c r="I32" i="1"/>
  <c r="R307" i="1" l="1"/>
  <c r="G307" i="1"/>
  <c r="I307" i="1" s="1"/>
  <c r="L306" i="1"/>
  <c r="R306" i="1" s="1"/>
  <c r="I306" i="1"/>
  <c r="P305" i="1"/>
  <c r="L305" i="1"/>
  <c r="R305" i="1" s="1"/>
  <c r="I305" i="1"/>
  <c r="Q305" i="1" s="1"/>
  <c r="R304" i="1"/>
  <c r="I304" i="1"/>
  <c r="P303" i="1"/>
  <c r="L303" i="1"/>
  <c r="R303" i="1" s="1"/>
  <c r="I303" i="1"/>
  <c r="Q303" i="1" s="1"/>
  <c r="P302" i="1"/>
  <c r="L302" i="1"/>
  <c r="R302" i="1" s="1"/>
  <c r="I302" i="1"/>
  <c r="Q302" i="1" s="1"/>
  <c r="P301" i="1"/>
  <c r="L301" i="1"/>
  <c r="R301" i="1" s="1"/>
  <c r="I301" i="1"/>
  <c r="Q301" i="1" s="1"/>
  <c r="L300" i="1"/>
  <c r="R300" i="1" s="1"/>
  <c r="I300" i="1"/>
  <c r="R299" i="1"/>
  <c r="I299" i="1"/>
  <c r="P298" i="1"/>
  <c r="L298" i="1"/>
  <c r="R298" i="1" s="1"/>
  <c r="I298" i="1"/>
  <c r="Q298" i="1" s="1"/>
  <c r="P297" i="1"/>
  <c r="L297" i="1"/>
  <c r="R297" i="1" s="1"/>
  <c r="I297" i="1"/>
  <c r="Q297" i="1" s="1"/>
  <c r="O296" i="1"/>
  <c r="L296" i="1"/>
  <c r="I296" i="1"/>
  <c r="O295" i="1"/>
  <c r="P295" i="1" s="1"/>
  <c r="L295" i="1"/>
  <c r="I295" i="1"/>
  <c r="O294" i="1"/>
  <c r="P294" i="1" s="1"/>
  <c r="L294" i="1"/>
  <c r="I294" i="1"/>
  <c r="O293" i="1"/>
  <c r="L293" i="1"/>
  <c r="I293" i="1"/>
  <c r="O292" i="1"/>
  <c r="L292" i="1"/>
  <c r="I292" i="1"/>
  <c r="O291" i="1"/>
  <c r="P291" i="1" s="1"/>
  <c r="L291" i="1"/>
  <c r="I291" i="1"/>
  <c r="R295" i="1" l="1"/>
  <c r="Q296" i="1"/>
  <c r="Q291" i="1"/>
  <c r="Q293" i="1"/>
  <c r="R294" i="1"/>
  <c r="Q292" i="1"/>
  <c r="Q295" i="1"/>
  <c r="R291" i="1"/>
  <c r="Q294" i="1"/>
  <c r="P293" i="1"/>
  <c r="R292" i="1"/>
  <c r="R296" i="1"/>
  <c r="R293" i="1"/>
  <c r="P292" i="1"/>
  <c r="P296" i="1"/>
</calcChain>
</file>

<file path=xl/sharedStrings.xml><?xml version="1.0" encoding="utf-8"?>
<sst xmlns="http://schemas.openxmlformats.org/spreadsheetml/2006/main" count="9521" uniqueCount="697">
  <si>
    <t>Kodi i Ministrisë</t>
  </si>
  <si>
    <t>Kodi i Kapitullit</t>
  </si>
  <si>
    <t>Emërtimi i Kapitullit</t>
  </si>
  <si>
    <t>Periudha raportuese</t>
  </si>
  <si>
    <t>Buxheti</t>
  </si>
  <si>
    <t>Artikujt buxhetore</t>
  </si>
  <si>
    <t>Total</t>
  </si>
  <si>
    <t>Periodike /Vjetore</t>
  </si>
  <si>
    <t>Pagat</t>
  </si>
  <si>
    <t>Transferta për Buxhetet Familiare dhe Individët</t>
  </si>
  <si>
    <t>Nga Buxheti</t>
  </si>
  <si>
    <t>Plani fillestar</t>
  </si>
  <si>
    <t>Plani i rishikuar</t>
  </si>
  <si>
    <t>Fakti</t>
  </si>
  <si>
    <t>Angazhime</t>
  </si>
  <si>
    <t>Ndryshimi ne vlere absolute</t>
  </si>
  <si>
    <t>Realizimi ne %</t>
  </si>
  <si>
    <t>në/lekë</t>
  </si>
  <si>
    <t>Emri i Grupit</t>
  </si>
  <si>
    <t>Ministria e Drejtësisë</t>
  </si>
  <si>
    <t>Kodi i grupit</t>
  </si>
  <si>
    <t>EMËRTIME</t>
  </si>
  <si>
    <t xml:space="preserve">% e realizimit </t>
  </si>
  <si>
    <t>Struktura e shpenzimeve               në %</t>
  </si>
  <si>
    <t>Shpenzime Faktike të Periudhës/Progresive</t>
  </si>
  <si>
    <t>7 (5-3)</t>
  </si>
  <si>
    <t>10 (5-8)</t>
  </si>
  <si>
    <t>11 ( 8/5)</t>
  </si>
  <si>
    <t>Kodi i Programit</t>
  </si>
  <si>
    <t>Emërtimi</t>
  </si>
  <si>
    <t>Publikimet Zyrtare</t>
  </si>
  <si>
    <t>Mjekësia Ligjore</t>
  </si>
  <si>
    <t>Ndihma Juridike</t>
  </si>
  <si>
    <t>Sistemi i Burgjeve</t>
  </si>
  <si>
    <t>Shpenzimet sipas klasifikimit ekonomik</t>
  </si>
  <si>
    <t>Artikulli</t>
  </si>
  <si>
    <t>Paga</t>
  </si>
  <si>
    <t>Sigurime Shoqërore</t>
  </si>
  <si>
    <t>Mallra dhe Shërbime të Tjera</t>
  </si>
  <si>
    <t>Subvencione</t>
  </si>
  <si>
    <t>Transferta Korente të Brendshme</t>
  </si>
  <si>
    <t>Transferta Korente të Huaja</t>
  </si>
  <si>
    <t>Trans per Buxh. Fam. &amp; Individ</t>
  </si>
  <si>
    <t>Kapitale të Patrupëzuara</t>
  </si>
  <si>
    <t>Kapitale të Trupëzuara</t>
  </si>
  <si>
    <t>Emërtimi i Programit</t>
  </si>
  <si>
    <t>Tipi i Buxhetit</t>
  </si>
  <si>
    <t>Te ardhura jashte limiti</t>
  </si>
  <si>
    <t>ANEKSI nr. 2 Raporti mbi Ekzekutimin e Buxhetit në nivelin e Programit të Buxhetit</t>
  </si>
  <si>
    <t>Kodi i programit</t>
  </si>
  <si>
    <t>Shpenzimet e Programit</t>
  </si>
  <si>
    <t>Viti paraardhës</t>
  </si>
  <si>
    <t>Ndryshimi Vjetor                    ( Plan - Fakt)</t>
  </si>
  <si>
    <t>Shpenzime              Faktike</t>
  </si>
  <si>
    <t>Ndryshimi i planit vjetor</t>
  </si>
  <si>
    <t>Nëntotali Shpenzime Korente</t>
  </si>
  <si>
    <t>Nëntotali Shpenzime Kapitale me financim të brendshëm</t>
  </si>
  <si>
    <t>Nëntotali Shpenzime Kapitale me financim të huaj</t>
  </si>
  <si>
    <t>Totali i Shpenzimeve Kapitale</t>
  </si>
  <si>
    <t>Totali i Shpenzimeve Buxhetore të Programit</t>
  </si>
  <si>
    <t>Shpenzime Korente nga të Ardhurat Jashtë limitit (Kap 06)</t>
  </si>
  <si>
    <t>Shpenzime Kapitale nga të Ardhurat Jashtë limitit (Kap 06)</t>
  </si>
  <si>
    <t>Totali i Shpenzimeve të Programit</t>
  </si>
  <si>
    <t>Shpenzimet sipas produkteve të programit buxhetor</t>
  </si>
  <si>
    <t>Totali i Shpenzime Korente</t>
  </si>
  <si>
    <t>Kodi i produktit</t>
  </si>
  <si>
    <t>Emertimi</t>
  </si>
  <si>
    <t>Totali Shpenzime për Investime</t>
  </si>
  <si>
    <t>RAPORTI 2/1  Shpenzimet e programit sipas kapitujve</t>
  </si>
  <si>
    <t>Shpenzime Kapitale të Patrupëzuara</t>
  </si>
  <si>
    <t>Shpenzime Kapitale të Trupëzuara</t>
  </si>
  <si>
    <t>Kontrib.e Sigurimeve Shoqërore</t>
  </si>
  <si>
    <t>Mallra dhe Shërbime</t>
  </si>
  <si>
    <t>Subveci-net</t>
  </si>
  <si>
    <t>Të Tjera Transfer.Korrente Brendshme</t>
  </si>
  <si>
    <t>Transfer.Korrente të Huaja</t>
  </si>
  <si>
    <t>M140312</t>
  </si>
  <si>
    <t>Blerje pajisje elektronike/informatike</t>
  </si>
  <si>
    <t>ANEKSI nr.3 Raporti i performancës së produkteve të programit</t>
  </si>
  <si>
    <t>Kodi i Produktit</t>
  </si>
  <si>
    <t>Emërtimi i Produktit</t>
  </si>
  <si>
    <t xml:space="preserve">Njësia matëse </t>
  </si>
  <si>
    <t>Periudha Rapotuese</t>
  </si>
  <si>
    <t>Deviacioni i Kostos për Njësi</t>
  </si>
  <si>
    <t>Shpenzimet (sipas /nplanit të rishikuar të vitit korent)</t>
  </si>
  <si>
    <t>Kosto për Njësi(sipas /nplanit të rishikuar të vitit korent)</t>
  </si>
  <si>
    <t>Sasia Faktike (në /nfund të vitit korent)</t>
  </si>
  <si>
    <t>Shpenzimet Faktike /n(në fund të vitit korent)</t>
  </si>
  <si>
    <t>Kosto për Njësi Faktike n/(në fund të vitit korent)</t>
  </si>
  <si>
    <t>13=(12)-(3)</t>
  </si>
  <si>
    <t>14=(12)-(6)</t>
  </si>
  <si>
    <t>15=(12)-(9)</t>
  </si>
  <si>
    <t>Produktet e realizuara me shpenzimet buxhetore të programit</t>
  </si>
  <si>
    <t>numer aktesh</t>
  </si>
  <si>
    <t>numer</t>
  </si>
  <si>
    <t>cope</t>
  </si>
  <si>
    <t>m2</t>
  </si>
  <si>
    <t>T</t>
  </si>
  <si>
    <t>Produktet e realizuara nga përdorimi i të ardhurave jashtë limitit (Nga kapitulli 06)</t>
  </si>
  <si>
    <t>Aneksi 3.2  Deviacioni kostos për njësi në vite</t>
  </si>
  <si>
    <t>Line Ministry</t>
  </si>
  <si>
    <t>Program Code</t>
  </si>
  <si>
    <t>Program Meaning</t>
  </si>
  <si>
    <t>KPI Target Periodicit</t>
  </si>
  <si>
    <t>Output Code</t>
  </si>
  <si>
    <t>Output Meaning</t>
  </si>
  <si>
    <t>Type Title</t>
  </si>
  <si>
    <t>Target Qty</t>
  </si>
  <si>
    <t>Planned Cost</t>
  </si>
  <si>
    <t>Unit Cost (Planned)</t>
  </si>
  <si>
    <t>Deviacioni i planit fillestar për njësi gjatë viteve</t>
  </si>
  <si>
    <t>Revised Qty</t>
  </si>
  <si>
    <t>Revised Cost</t>
  </si>
  <si>
    <t>Unit Cost (Revised)</t>
  </si>
  <si>
    <t>Deviacioni i planit të rishikuar për njësi gjate viteve</t>
  </si>
  <si>
    <t>Actual Qty</t>
  </si>
  <si>
    <t>Actual Cost</t>
  </si>
  <si>
    <t>Unit Cost (Actual)</t>
  </si>
  <si>
    <t>Deviacioni i kostos faktike për njësi gjate viteve</t>
  </si>
  <si>
    <t>ANEKSI nr.4 Raporti i realizimit të treguesve të performances së programit</t>
  </si>
  <si>
    <t>Kodi i Grupit</t>
  </si>
  <si>
    <t>Emri i Programit</t>
  </si>
  <si>
    <t>Qëllimi i politikës së  programit</t>
  </si>
  <si>
    <t>Treguesit e performancës në nivel qëllimi</t>
  </si>
  <si>
    <t>Treguesit e performancës/Produktet:</t>
  </si>
  <si>
    <t xml:space="preserve">Kodi i treguesit </t>
  </si>
  <si>
    <t xml:space="preserve">Emërtimi i treguesit </t>
  </si>
  <si>
    <t>Njësia matese</t>
  </si>
  <si>
    <t>% e realizimit</t>
  </si>
  <si>
    <t>Po</t>
  </si>
  <si>
    <t>Objektivat e politikës së programit</t>
  </si>
  <si>
    <t xml:space="preserve">Objektivi </t>
  </si>
  <si>
    <t>Produktet</t>
  </si>
  <si>
    <t>Kodi i treguesit</t>
  </si>
  <si>
    <t>Emërtimi i treguesit</t>
  </si>
  <si>
    <t xml:space="preserve">lekë </t>
  </si>
  <si>
    <t>91406AA</t>
  </si>
  <si>
    <t>Raste ndihme juridike e ofruar falas</t>
  </si>
  <si>
    <t>91406AB</t>
  </si>
  <si>
    <t>Raste ndihme juridike ofruar per Grate ne nevoje</t>
  </si>
  <si>
    <t>18AR501</t>
  </si>
  <si>
    <t>Pajisje elektronike dhe zyre</t>
  </si>
  <si>
    <t>18AR502</t>
  </si>
  <si>
    <t>Paisje zyre te blera</t>
  </si>
  <si>
    <t>Total Shpenzime nga të ardhurat jashtë limitit (Kap 06)</t>
  </si>
  <si>
    <t>Shpenzime korente nga të ardhurat jashtë limitit (Kap 06)</t>
  </si>
  <si>
    <t>Aneksi 3.1 Raporti i performancës së produkteve të programit sipas artikujve</t>
  </si>
  <si>
    <t>Kodi I Produktit</t>
  </si>
  <si>
    <t>Sasia</t>
  </si>
  <si>
    <t>Transferta për Buxhetet Familjare dhe Individët</t>
  </si>
  <si>
    <t>Totali i shpenzime buxhetore</t>
  </si>
  <si>
    <t>Totali i shpenzimeve nga të Ardhura jashte limiti</t>
  </si>
  <si>
    <t>N\numer</t>
  </si>
  <si>
    <t>91402AA</t>
  </si>
  <si>
    <t>FLETORE  ZYRTARE</t>
  </si>
  <si>
    <t>91402AB</t>
  </si>
  <si>
    <t>BULETINI I NJOFTIMEVE ZYRTARE</t>
  </si>
  <si>
    <t>91402AC</t>
  </si>
  <si>
    <t>KODE DHE PERMBLEDHESE LEGJISLACIONI</t>
  </si>
  <si>
    <t>91402AD</t>
  </si>
  <si>
    <t>18AQ902</t>
  </si>
  <si>
    <t>blerje pajisje zyre</t>
  </si>
  <si>
    <t>tituj</t>
  </si>
  <si>
    <t>BOTIMI ELEKTRONIK I FLETORES ZYRTARE, BULETINIT TE NJOFTIMEVE DHE KODEVE &amp; PERMBLEDHESEVE TE LEGJISLACIONIT</t>
  </si>
  <si>
    <t>M140274</t>
  </si>
  <si>
    <t>Rikonstruksion i ambjenteve</t>
  </si>
  <si>
    <t>Bërja e njohur botërisht, në formë të shkruar dhe elektronike, e akteve të botueshme, sipas legjislacionit në fuqi në Fletore Zyrtare dhe Buletinin e Njoftimeve Zyrtare dhe përditësimi I tyre.</t>
  </si>
  <si>
    <t>Botimi I akteve  ligjore dhe nenligjore ne kohe dhe brenda standarteve</t>
  </si>
  <si>
    <t>% e akteve te botuara në kohë</t>
  </si>
  <si>
    <t>% e akteve te botuara elektronikisht në kohë</t>
  </si>
  <si>
    <t>FLETORE ZYRTARE</t>
  </si>
  <si>
    <t>BULETINI i NJOFTIMEVE ZYRTARE</t>
  </si>
  <si>
    <t>BOTIMI ELEKTRONIK i FLETORES ZYRTARE, BULETINIT TE NJOFTIMEVE DHE KODEVE &amp; PERMBLEDHESEVE TE LEGJISLACIONIT</t>
  </si>
  <si>
    <t>Numri i rasteve te diskriminimit me baze gjonore ne institucioni te trajtuara</t>
  </si>
  <si>
    <t>Perqindja e grave ne poste drejtuese te Institucionit ndaj totalit te posteve drejtuese</t>
  </si>
  <si>
    <t>Perqindja e grave ne poste drejtuese te institucionit ndaj totalit te posteve drejtuese</t>
  </si>
  <si>
    <t>M140027</t>
  </si>
  <si>
    <t>Studime projektime</t>
  </si>
  <si>
    <t>Numër</t>
  </si>
  <si>
    <t>91403AA</t>
  </si>
  <si>
    <t>Akte ekspertimi te realizuara</t>
  </si>
  <si>
    <t>91403AB</t>
  </si>
  <si>
    <t>Akte ekspertimi të realizuara për rastet e dhunës seksuale</t>
  </si>
  <si>
    <t>18AR102</t>
  </si>
  <si>
    <t>Kompjutera dhe Printera</t>
  </si>
  <si>
    <t>18AR103</t>
  </si>
  <si>
    <t>Blerje pajisje autopsie</t>
  </si>
  <si>
    <t>18AR201</t>
  </si>
  <si>
    <t>Rikosntruksion i ambjenteve te brendshme te IML-se</t>
  </si>
  <si>
    <t>23AC901</t>
  </si>
  <si>
    <t>Ndertimi i dhomes frigoriferike kufomambajtese</t>
  </si>
  <si>
    <t>M140293</t>
  </si>
  <si>
    <t>Supervizim projekti</t>
  </si>
  <si>
    <t>Sherbimi i Permbarimit Gjyqesor</t>
  </si>
  <si>
    <t>91407AA</t>
  </si>
  <si>
    <t>Tituj ekzekutive te trajtuar ne Sherbimin Permbarimor</t>
  </si>
  <si>
    <t>M140334</t>
  </si>
  <si>
    <t>Blerje automjetesh</t>
  </si>
  <si>
    <t>Pajisje elektronike</t>
  </si>
  <si>
    <t>Sherbimet per Çeshtjet e Biresimeve</t>
  </si>
  <si>
    <t>91404AA</t>
  </si>
  <si>
    <t>Kërkesa për birësim të shqyrtuara</t>
  </si>
  <si>
    <t>18AR302</t>
  </si>
  <si>
    <t>Pajisje elektronike të blera</t>
  </si>
  <si>
    <t>M140033</t>
  </si>
  <si>
    <t>Paisje per zyra</t>
  </si>
  <si>
    <t>Shërbimet për Çeshtjet e Birësimeve</t>
  </si>
  <si>
    <t>Sigurimi dhe mbrojtja e fëmijëve të mitur të shpallur të braktisur me vendim gjykate, duke garantuar gjithmonë interesin më të lartë për këta fëmijë, nëpërmjet krijimit të familjeve të reja të përshtatshme për ta, monitorimit të ecurisë pasbirësuese dhe ofrimit të një shërbimi cilësor në përputhje me legjislacionin në fuqi.</t>
  </si>
  <si>
    <t>Përqindja e rasteve të birësimeve të sukseshme ndaj totalit të birësimeve</t>
  </si>
  <si>
    <t>Realizimi me sukses i birësimit të fëmijëve në listë pritje brenda dhe jashtë vendit</t>
  </si>
  <si>
    <t>Përqindja e fëmijëve në listë pritje të birësuar gjatë vitit</t>
  </si>
  <si>
    <t>Raporti i kërkesave për birësim ndaj numrit total të fëmijëve të deklaruar të braktisur me vendim gjykate</t>
  </si>
  <si>
    <t>Kohëzgjatja mesatare në muaj nga momenti kur fillojnë procedurat e birësimit deri në birësimin e fëmijës</t>
  </si>
  <si>
    <t>Përqindja e miratimit të kërkesave për birësim nga aplikantë të vetëm</t>
  </si>
  <si>
    <t>Përqindja e birësimeve të realizuara nga aplikantë të vetëm gjatë vitit</t>
  </si>
  <si>
    <t>Pajisje zyre të blera</t>
  </si>
  <si>
    <t>Sherbimi i Kthimit dhe Kompensimit te Pronave</t>
  </si>
  <si>
    <t>91405AB</t>
  </si>
  <si>
    <t>Përfitues nga fondi fizik dhe financiar të kompensuar</t>
  </si>
  <si>
    <t>91405AC</t>
  </si>
  <si>
    <t>Vendimet e ankimuara  në Gjykatë</t>
  </si>
  <si>
    <t>91405AE</t>
  </si>
  <si>
    <t>Trajtimi  i kërkesave  për njohje pronësie ndër vite</t>
  </si>
  <si>
    <t>18AR401</t>
  </si>
  <si>
    <t>Blerje paisje elektronike</t>
  </si>
  <si>
    <t>Nr.Subjektesh</t>
  </si>
  <si>
    <t>Nr Vendimesh</t>
  </si>
  <si>
    <t>Numri i kompensimeve kundrejt totalit te kompensimeve te miratuara</t>
  </si>
  <si>
    <t>Te kryej procesin e vleresimit  financiar te vendimeve perfundimtare nga viti 1933 e ne vijim dhe te shprendaj fondin special te kompesimit, sipas akteve nenligjore</t>
  </si>
  <si>
    <t>Numer Vendimeve te trajtuara me kompensim kundrejt totalit te vendimeve te Regjistrit elektronik te ATP</t>
  </si>
  <si>
    <t>% vendimeve gjyqesore te fituara kundrejt totalit te vendimeve te ankimuara</t>
  </si>
  <si>
    <t>Permbyllja me Vendim e Dosjeve te Pajtrajtuara</t>
  </si>
  <si>
    <t>Nr i subjekteve qe perfitojne nga nderimet infomale</t>
  </si>
  <si>
    <t>Vendimet e ankimuara në Gjykatë</t>
  </si>
  <si>
    <t>Sherbimi i Proves</t>
  </si>
  <si>
    <t>91409AA</t>
  </si>
  <si>
    <t>Te denuar me denim alternative te mbikqyrur</t>
  </si>
  <si>
    <t>91409AB</t>
  </si>
  <si>
    <t>Persona te denuar te mbikqyrur me Pajisje Elektronike</t>
  </si>
  <si>
    <t>91409AC</t>
  </si>
  <si>
    <t>Mbikqyrja e të denuarave gra me denim alternativ</t>
  </si>
  <si>
    <t>91409AD</t>
  </si>
  <si>
    <t>Te Mitur nen mbikqyrje te Sherbimit te Proves</t>
  </si>
  <si>
    <t>18AS102</t>
  </si>
  <si>
    <t>Pajisje elektronike te blera</t>
  </si>
  <si>
    <t>18AS001</t>
  </si>
  <si>
    <t>Rikonstruksioni i nderteses se DPSHP.</t>
  </si>
  <si>
    <t>18AS101</t>
  </si>
  <si>
    <t>Pajisje zyre te blera</t>
  </si>
  <si>
    <t>Planifikimi, Menaxhimi dhe Administrimi</t>
  </si>
  <si>
    <t>91401AA</t>
  </si>
  <si>
    <t>Projektakte te hartuara dhe te vleresuara</t>
  </si>
  <si>
    <t>91401AB</t>
  </si>
  <si>
    <t>Profesione te lira te monitoruara</t>
  </si>
  <si>
    <t>91401AC</t>
  </si>
  <si>
    <t>Kerkesa te marreveshjeve nderkombetare dhe koneventave te realizuara</t>
  </si>
  <si>
    <t>91401AD</t>
  </si>
  <si>
    <t>Te mitur te mbikqyrur</t>
  </si>
  <si>
    <t>91401AF</t>
  </si>
  <si>
    <t>Administrator falimenti te mbikqyrur</t>
  </si>
  <si>
    <t>91401AG</t>
  </si>
  <si>
    <t>Fonde arkivore te transferuara</t>
  </si>
  <si>
    <t>91401AH</t>
  </si>
  <si>
    <t>Raporte monitorimi të kryera në fushën e Antikorrupsionit</t>
  </si>
  <si>
    <t>18AQ403</t>
  </si>
  <si>
    <t>18AQ405</t>
  </si>
  <si>
    <t>Pajisje elektronike te blera per QPKM</t>
  </si>
  <si>
    <t>18AQ406</t>
  </si>
  <si>
    <t>Pajisje zyre te blera  per QPKM</t>
  </si>
  <si>
    <t>18AQ508</t>
  </si>
  <si>
    <t>''Përforcim struktural dhe rikompozim i godinës së Ministrisë së Drejtësisë''</t>
  </si>
  <si>
    <t>18AQ704</t>
  </si>
  <si>
    <t>Sistemi elektronik i menaxhimit te denoncimeve mbi rekordet korruptive</t>
  </si>
  <si>
    <t>18AQ706</t>
  </si>
  <si>
    <t>Përmirësimi i sistemit të regjistrit elektronik noterial</t>
  </si>
  <si>
    <t>18AQ801</t>
  </si>
  <si>
    <t>Rikonstruksioni i Institucionit  per edukim dhe rehabilitim te te miturve</t>
  </si>
  <si>
    <t>18AR403</t>
  </si>
  <si>
    <t>21AA001</t>
  </si>
  <si>
    <t>TVSH-Operacioni Nderkombetar i Monitorimit</t>
  </si>
  <si>
    <t>M140010</t>
  </si>
  <si>
    <t>TVSH+Takse Doganore</t>
  </si>
  <si>
    <t>M140058</t>
  </si>
  <si>
    <t>Pajisje zyre</t>
  </si>
  <si>
    <t>M140244</t>
  </si>
  <si>
    <t>Blerje pajisje zyre</t>
  </si>
  <si>
    <t>M140303</t>
  </si>
  <si>
    <t>Blreje pajisje kompjuterike</t>
  </si>
  <si>
    <t>22AG901</t>
  </si>
  <si>
    <t>Financim I Huaj ONM</t>
  </si>
  <si>
    <t>nr kontrollesh</t>
  </si>
  <si>
    <t>nr faqesh te pertkthyera</t>
  </si>
  <si>
    <t>numer te miturish /te rinj</t>
  </si>
  <si>
    <t>raport</t>
  </si>
  <si>
    <t>18AQ502</t>
  </si>
  <si>
    <t>Ambiente te rikonstruktuara te Arkives Gjyqesore</t>
  </si>
  <si>
    <t>18AQ504</t>
  </si>
  <si>
    <t>Furnizim dhe vendosje cilleri per godinen e MD</t>
  </si>
  <si>
    <t>18AQ505</t>
  </si>
  <si>
    <t>Studime Projektime</t>
  </si>
  <si>
    <t>18AQ506</t>
  </si>
  <si>
    <t>Godine e MD e Rehabilituar per shkak te termetit te dates 26.11.2019</t>
  </si>
  <si>
    <t>18AQ507</t>
  </si>
  <si>
    <t>Vendqëndrimi për rojet.</t>
  </si>
  <si>
    <t>18AQ705</t>
  </si>
  <si>
    <t>Sistemi informatik i menaxhimit te proceseve te brendshme</t>
  </si>
  <si>
    <t>GM14025</t>
  </si>
  <si>
    <t>EURALIUS IV</t>
  </si>
  <si>
    <t>M140173</t>
  </si>
  <si>
    <t>Pagese TVSH per EURALIUS -in.</t>
  </si>
  <si>
    <t>Shpenzimet e Ministrisë/Institucionit</t>
  </si>
  <si>
    <t>Shpenzimet sipas programeve buxhetore</t>
  </si>
  <si>
    <t>Totali i Shpenzimeve buxhetore te Ministrise (Kap 01,02,03,04,05,08,22)</t>
  </si>
  <si>
    <t>Shpenzime nga te Ardhurat Jashte limitit (Kap 06)</t>
  </si>
  <si>
    <t>Totali Shpenzimeve te Ministrisë</t>
  </si>
  <si>
    <t>Nen-Totali Shpenzime Korrente</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</si>
  <si>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</si>
  <si>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</si>
  <si>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</si>
  <si>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</si>
  <si>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</si>
  <si>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Numri i punonjësve</t>
  </si>
  <si>
    <t xml:space="preserve">Emri i </t>
  </si>
  <si>
    <t>Plani Fillestar</t>
  </si>
  <si>
    <t xml:space="preserve"> Vjetor</t>
  </si>
  <si>
    <t>Plani Vjetor</t>
  </si>
  <si>
    <t xml:space="preserve"> i Rishikuar</t>
  </si>
  <si>
    <t>Sasia Faktike</t>
  </si>
  <si>
    <t>(Viti paraardhës)</t>
  </si>
  <si>
    <t>Shpenzimet Faktike</t>
  </si>
  <si>
    <t xml:space="preserve"> (sipas vitit paraardhes)</t>
  </si>
  <si>
    <t>Kosto për Njësi</t>
  </si>
  <si>
    <t>(sipas vitit paraardhës)</t>
  </si>
  <si>
    <t>Sasia (sipas planit</t>
  </si>
  <si>
    <t>Fillestar Vjetor)</t>
  </si>
  <si>
    <t>Shpenzimet (sipas</t>
  </si>
  <si>
    <t>planit Fillestar Vjetor</t>
  </si>
  <si>
    <t>(sipas planit Fillestar të vitit</t>
  </si>
  <si>
    <t>të rishikuar të vitit korent)</t>
  </si>
  <si>
    <t>Shpenzime</t>
  </si>
  <si>
    <t>Kontrib.e</t>
  </si>
  <si>
    <t>Sigurimeve Shoqërore</t>
  </si>
  <si>
    <t>Mallra dhe</t>
  </si>
  <si>
    <t>Shërbime</t>
  </si>
  <si>
    <t>Subveci-</t>
  </si>
  <si>
    <t>net</t>
  </si>
  <si>
    <t>Të Tjera</t>
  </si>
  <si>
    <t>Transfer.Korrente Brendshme</t>
  </si>
  <si>
    <t>Transfer.</t>
  </si>
  <si>
    <t>Korrente të Huaja</t>
  </si>
  <si>
    <t>Tregues me bazë</t>
  </si>
  <si>
    <t xml:space="preserve"> gjinore</t>
  </si>
  <si>
    <t>( PO )</t>
  </si>
  <si>
    <t>Fakti i Vitit</t>
  </si>
  <si>
    <t xml:space="preserve">Paraardhës  </t>
  </si>
  <si>
    <t>Buxheti Vjetor</t>
  </si>
  <si>
    <t>Plan Fillestar</t>
  </si>
  <si>
    <t>Plan i Rishikuar</t>
  </si>
  <si>
    <t>i</t>
  </si>
  <si>
    <t>Periudhës/progresive</t>
  </si>
  <si>
    <t>Ndryshimi</t>
  </si>
  <si>
    <t>(Plan - Fakt)</t>
  </si>
  <si>
    <t>91405AG</t>
  </si>
  <si>
    <t>Kompensim nga ndërtimet informale të legalizuara</t>
  </si>
  <si>
    <t>Nr. i te denuarve</t>
  </si>
  <si>
    <t>Numer</t>
  </si>
  <si>
    <t>Ofrimi i ndihmës juridike falas për individët që plotësojnë kushtet. Zbatimin dhe  monitorimin e cilesisë së dhenies së ndihmës juridike, në perputhje me legjislacionin në fuqi.</t>
  </si>
  <si>
    <t>Individë që plotësojnë kushtet për dhënien e ndihmës juridike</t>
  </si>
  <si>
    <t>% e punonjesve te trajnuar kundrejt totalit te punonjesve te programit;</t>
  </si>
  <si>
    <t>Dhenia e ndihmes juridike paresore dhe dytesore per individet qe plotesojne kushtet, ne zbatim te ligjit per Ndihmen Juridike Falas.</t>
  </si>
  <si>
    <t>% e aplikantëve përfitues të ndihmës ligjore falas (parësore dhe dytësore) ndaj totalit të aplikantëve</t>
  </si>
  <si>
    <t>Gra dhe vajza përfituese të ndihmës juridike falas</t>
  </si>
  <si>
    <t>Raste ndihme juridike ofruar për gratë dhe vajzat në nevojë</t>
  </si>
  <si>
    <t xml:space="preserve">Blerje pajisje elektronike </t>
  </si>
  <si>
    <t xml:space="preserve">Blerje pajisje zyre </t>
  </si>
  <si>
    <t>91408AA</t>
  </si>
  <si>
    <t>Administrata Funksionale</t>
  </si>
  <si>
    <t>91408AB</t>
  </si>
  <si>
    <t>Të dënuar burra të trajtuar në IEVP</t>
  </si>
  <si>
    <t>91408AC</t>
  </si>
  <si>
    <t>Të burgosura gra të trajtuar në IEVP</t>
  </si>
  <si>
    <t>91408AD</t>
  </si>
  <si>
    <t>Të burgosur të mitur të trajtuar në IEVP</t>
  </si>
  <si>
    <t>91408AE</t>
  </si>
  <si>
    <t>Të burgosur të trajtuar me sherbim shendetesor</t>
  </si>
  <si>
    <t>91408AF</t>
  </si>
  <si>
    <t>Te burgosur te integruar ne IEVP/ burra</t>
  </si>
  <si>
    <t>91408AG</t>
  </si>
  <si>
    <t>Te burgosur te integruar ne IEVP/gra</t>
  </si>
  <si>
    <t>91408AH</t>
  </si>
  <si>
    <t>Te burgosur te integruar ne IEVP/ te mitur</t>
  </si>
  <si>
    <t>18AR803</t>
  </si>
  <si>
    <t>Orendi në sistemin e burgjeve</t>
  </si>
  <si>
    <t>22AD602</t>
  </si>
  <si>
    <t xml:space="preserve">Ndertimi i IEVP Kukës Hartim, Projektim, Rikonstruksion, Supervizion dhe </t>
  </si>
  <si>
    <t>M140023</t>
  </si>
  <si>
    <t>Blerje automjete per sistemin e burgjeve</t>
  </si>
  <si>
    <t>M140228</t>
  </si>
  <si>
    <t>M140299</t>
  </si>
  <si>
    <t>Pajisje te ndryshme per sistemin e burgjeve</t>
  </si>
  <si>
    <t>Numri i punonjësve dhe të paraburgosurve</t>
  </si>
  <si>
    <t>Numri i te burgosurve</t>
  </si>
  <si>
    <t>Nr.të burgosurave gra</t>
  </si>
  <si>
    <t>Nr.të miturve</t>
  </si>
  <si>
    <t>Nr.të burgosurve të semurë</t>
  </si>
  <si>
    <t>Numer te denuar</t>
  </si>
  <si>
    <t>Numer institucioni</t>
  </si>
  <si>
    <t>Ndertimi i IEVP Kukës Hartim, Projektim, Rikonstruksion, Supervizion dhe Kolaudim</t>
  </si>
  <si>
    <t>Nr, institucioni</t>
  </si>
  <si>
    <t>Numer Automjetesh</t>
  </si>
  <si>
    <t>Përmiresimi i kushteve fizike të jetesës, nëpërmjet përmirësimit të përgjithshëm të infrastruktures.</t>
  </si>
  <si>
    <t>Numer pajisjesh</t>
  </si>
  <si>
    <t>18AR904</t>
  </si>
  <si>
    <t>Sisteme sigurie KME</t>
  </si>
  <si>
    <t>14</t>
  </si>
  <si>
    <t>Viti paraardhës 2024</t>
  </si>
  <si>
    <t>Ndryshimi Vjetor
 (Plan - Fakt)</t>
  </si>
  <si>
    <t>Shpenzime 
Faktike</t>
  </si>
  <si>
    <t>Plani Fillestar
 Vjetor 
Viti 2025</t>
  </si>
  <si>
    <t>Plani Vjetor
 i Rishikuar
 Viti 2025</t>
  </si>
  <si>
    <t>Ndryshimi i planit
 vjetor</t>
  </si>
  <si>
    <t>(1)</t>
  </si>
  <si>
    <t>(2)</t>
  </si>
  <si>
    <t>(3)</t>
  </si>
  <si>
    <t>(4)</t>
  </si>
  <si>
    <t>(5)</t>
  </si>
  <si>
    <t>(6)</t>
  </si>
  <si>
    <t>(8)</t>
  </si>
  <si>
    <t>(9)</t>
  </si>
  <si>
    <t>01110</t>
  </si>
  <si>
    <t>01120</t>
  </si>
  <si>
    <t>01130</t>
  </si>
  <si>
    <t>01160</t>
  </si>
  <si>
    <t>01180</t>
  </si>
  <si>
    <t>03310</t>
  </si>
  <si>
    <t>03350</t>
  </si>
  <si>
    <t>03440</t>
  </si>
  <si>
    <t>03490</t>
  </si>
  <si>
    <t>600</t>
  </si>
  <si>
    <t>601</t>
  </si>
  <si>
    <t>602</t>
  </si>
  <si>
    <t>603</t>
  </si>
  <si>
    <t>604</t>
  </si>
  <si>
    <t>605</t>
  </si>
  <si>
    <t>606</t>
  </si>
  <si>
    <t>230</t>
  </si>
  <si>
    <t>231</t>
  </si>
  <si>
    <t>0</t>
  </si>
  <si>
    <t>Shpenzime
Kapitale të Patrupëzuara</t>
  </si>
  <si>
    <t>Shpenzime
Kapitale të Trupëzuara</t>
  </si>
  <si>
    <t>Kontrib.e 
Sigurimeve Shoqërore</t>
  </si>
  <si>
    <t>Mallra dhe
Shërbime</t>
  </si>
  <si>
    <t>Subveci-
net</t>
  </si>
  <si>
    <t>Të Tjera
Transfer.Korrente Brendshme</t>
  </si>
  <si>
    <t>Transfer.
Korrente të Huaja</t>
  </si>
  <si>
    <t>01</t>
  </si>
  <si>
    <t xml:space="preserve"> Emri i Grupit</t>
  </si>
  <si>
    <t xml:space="preserve"> Emri i </t>
  </si>
  <si>
    <t>M140201</t>
  </si>
  <si>
    <t>Sistemi ALBIS</t>
  </si>
  <si>
    <t>Sasia Faktike 
(Viti paraardhës)</t>
  </si>
  <si>
    <t>Shpenzimet Faktike 
 (sipas vitit paraardhes)</t>
  </si>
  <si>
    <t>Kosto për Njësi 
(sipas vitit paraardhës)</t>
  </si>
  <si>
    <t>Sasia (sipas planit 
Fillestar Vjetor)</t>
  </si>
  <si>
    <t>Shpenzimet (sipas 
planit Fillestar Vjetor</t>
  </si>
  <si>
    <t>Kosto për Njësi 
(sipas planit Fillestar të vitit</t>
  </si>
  <si>
    <t>Sasia (sipas planit 
të rishikuar të vitit korent)</t>
  </si>
  <si>
    <t>(7)</t>
  </si>
  <si>
    <t>(10)</t>
  </si>
  <si>
    <t>(11)</t>
  </si>
  <si>
    <t>(12)</t>
  </si>
  <si>
    <t>(13)</t>
  </si>
  <si>
    <t>(14)</t>
  </si>
  <si>
    <t>(15)</t>
  </si>
  <si>
    <t>meter linear</t>
  </si>
  <si>
    <t>Tregues me bazë 
 gjinore 
( PO )</t>
  </si>
  <si>
    <t xml:space="preserve">Fakti i Vitit
Paraardhës  </t>
  </si>
  <si>
    <t>Buxheti Vjetor 
Plan Fillestar 
Viti 2025</t>
  </si>
  <si>
    <t>Buxheti Vjetor 
Plan i Rishikuar 
Viti 2025</t>
  </si>
  <si>
    <t>Fakti 
i 
Periudhës/progresive</t>
  </si>
  <si>
    <t>Ndryshimi 
(Plan - Fakt)</t>
  </si>
  <si>
    <t>100%</t>
  </si>
  <si>
    <t>ANEKSI nr.1 Raporti Përmbledhës i Shpenzimeve të Ministrisë/Institucionit Buxhetor</t>
  </si>
  <si>
    <t>Viti 2025</t>
  </si>
  <si>
    <t xml:space="preserve"> Viti 2025</t>
  </si>
  <si>
    <t>BOTIMI ELEKTRONIK I FLETORES ZYRTARE, BULETINIT TE NJOFTIMEVE DHE KODE &amp; PERMBLEDHESE LEGJISLACIONI</t>
  </si>
  <si>
    <t>25AA401</t>
  </si>
  <si>
    <t xml:space="preserve">Ndërtimi i Sistemit Informatik të Menaxhimit të Proceseve të Brendshme për </t>
  </si>
  <si>
    <t>Set paisjesh</t>
  </si>
  <si>
    <t>Ndërtimi i Sistemit Informatik të Menaxhimit të Proceseve të Brendshme për Drejtorinë e Përgjithshme të Burgjeve, Institucioneve të vartësisë (IEVP) dhe infrastrukturës hostuese (Platforma Digitale)</t>
  </si>
  <si>
    <t>Cope</t>
  </si>
  <si>
    <t>Subvecionet</t>
  </si>
  <si>
    <t>Shërbimi i Kthimit dhe Kompensimit të Pronave</t>
  </si>
  <si>
    <t>Rregullimi i çëshjtes së pronave në zbatim të ligjit 133 / 2015 Për trajtimin e pronës dhe përfundimin e procesit të kompensimit të pronave dhe akteve nënligjore, Legalizimi, urbanizimi dhe integrimi i ndërtimeve dhe zonave informale</t>
  </si>
  <si>
    <t>Nr.aktesh</t>
  </si>
  <si>
    <t>nr titujsh</t>
  </si>
  <si>
    <t>Garantimi i Ekzekutimit të  Vendimeve Gjyqësore me Objektivitet dhe Ligjshmëri për të Siguruar Dhënien e Drejtësisë Subjekteve , Pjesë në Ekzekutim</t>
  </si>
  <si>
    <t>Numër Titujsh Ekzekutivë të depozituar në Shërbimin Përmbarimor</t>
  </si>
  <si>
    <t>Rritja e numrit të ekzekutimeve krahasuar me vitin paraardhës  , respektim rigoroz i afateve ligjore për kryerjen e veprimeve proceduriale të përcaktuara për ekzekutimin e titujve ekzekutivë. Ekzekutimi 100% i cdo urdhër mbrojtje  që regjistrohet në zyrat përmbarimore vendore.</t>
  </si>
  <si>
    <t>Numër  Titujsh  të pushuara me vendim gjykate, të pezulluara me kërkesë kreditori</t>
  </si>
  <si>
    <t>Numrit i  titujve të ekzekutuara brenda afateve ligjore</t>
  </si>
  <si>
    <t>Numrit i  titujve të ekzekutuara jashtë afateve ligjore</t>
  </si>
  <si>
    <t>Ekzekutimi 100% i cdo urdher mbrojtje qe rregjistrohet ne zyrat permbarimore vendore</t>
  </si>
  <si>
    <t>Numer Pensione ushqimore ne ekzekutim te vazhdueshem</t>
  </si>
  <si>
    <t>18AR601</t>
  </si>
  <si>
    <t>18AR602</t>
  </si>
  <si>
    <t>Pajisje dhe orendi zyre</t>
  </si>
  <si>
    <t>Rritja e performances se Sherbimit te Proves në zbatimin e kuadrit ligjor ne fuqi dhe standarteve me te larta ne fushen masave alternative per realizimin e programeve sa me efikase ne realizimin e reabilitimit te denuarve  me masa alternative.</t>
  </si>
  <si>
    <t>Meshkuj te mbikqyrur me denime alternative.</t>
  </si>
  <si>
    <t>Persona te mbikqyrur me Pajisje Elektronike</t>
  </si>
  <si>
    <t>Gra te denuara me denime alternative.</t>
  </si>
  <si>
    <t>Te mitur nen mbikqyrje te Sherbimit te Proves</t>
  </si>
  <si>
    <t>Permiresimi i cilesise ne veprimtarine e Sherbimit te proves nepermjet rritjes te nivelit se mbikqyrjes profesionale  dhe bashkepunimit te institucioneve shteterore, shoqerise civile dhe permiresimin e infrastuktures se Sherbimit te Proves</t>
  </si>
  <si>
    <t>Realizimi i performances te te denuarve me masa alternative.</t>
  </si>
  <si>
    <t>Përmirësimi në fushën e anatomisë patologjike, toksikologjisë dhe biologjisë, duke u përafruar me standardet metodike dhe tekniko-shkencore të analogëve të Bashkimit Europian. Të cilat konsistojnë në shtrim dhe implementimin të metodikave të reja laboratorike, në ekzaminime toksikologjike, biologjike në ndihmë të patologjisë ligjore dhe prokurorive të rretheve me anë të pajisjeve të reja indentifikuese, përshtatja e këtyre metodave në varësi të problematikave të hasura të punës rutinë dhe kërkesës së rritur të ekzaminimeve toksikologjike, biologjike dhe mjeko-ligjore (ekzaminime histopatologjike) nga viti në vit.</t>
  </si>
  <si>
    <t>Përqindja e realizimit të akteve të ekspertimit të realizuara sipas standardeve të BE-së ndaj totalit të vendimeve të ekspertimit.</t>
  </si>
  <si>
    <t>Realizimi i akteve të ekspertimit me objektivitet, sipas legjislacionit në fuqi.</t>
  </si>
  <si>
    <t>Aktet e bëra ndaj vendimeve të ardhura në IML</t>
  </si>
  <si>
    <t>Aftesimi profesional i personelit te IML per egzaminimin e rasteve te dhunes seksuale</t>
  </si>
  <si>
    <t>Aktet e ekspertimit te realizuara per rastet e dhunes seksuale</t>
  </si>
  <si>
    <t>Blerje pajisje autopsie dhe laboratorike</t>
  </si>
  <si>
    <t>Drejtuesi i Ekipit 
Menaxhues të 
Programit</t>
  </si>
  <si>
    <t>Sekretari i Përgjithshëm</t>
  </si>
  <si>
    <t>Emri</t>
  </si>
  <si>
    <t>Ismail Shehu</t>
  </si>
  <si>
    <t>Firma</t>
  </si>
  <si>
    <t>Data</t>
  </si>
  <si>
    <t xml:space="preserve">Data </t>
  </si>
  <si>
    <t xml:space="preserve">ANEKSI 1.1 Raporti i Shpenzimeve të Ministrisë/Institucionit sipas kapitujve </t>
  </si>
  <si>
    <t>Nga të ardhurat jashtë limitit</t>
  </si>
  <si>
    <t>Drejtuesi i Ekipit Menaxhues të Programit</t>
  </si>
  <si>
    <t>Aneksi 1.2 "Shpenzimet Buxhetore në Total Programi dhe Total Ministrie/Institucioni Buxhetor"</t>
  </si>
  <si>
    <t>Kodi i Ministris</t>
  </si>
  <si>
    <t>Kodi i Programi</t>
  </si>
  <si>
    <t>Viti</t>
  </si>
  <si>
    <t>Art. 230</t>
  </si>
  <si>
    <t>Art. 231</t>
  </si>
  <si>
    <t>Art. 600</t>
  </si>
  <si>
    <t>Art. 601</t>
  </si>
  <si>
    <t>Art. 602</t>
  </si>
  <si>
    <t>Art. 603</t>
  </si>
  <si>
    <t>Art. 604</t>
  </si>
  <si>
    <t>Art. 605</t>
  </si>
  <si>
    <t>Art. 606</t>
  </si>
  <si>
    <t>Shpenzime faktike</t>
  </si>
  <si>
    <t>Total i Ministrisë/Institucionit</t>
  </si>
  <si>
    <t>Numri i punonjesve në Total</t>
  </si>
  <si>
    <t>Numri faktik</t>
  </si>
  <si>
    <t>Reformimi i sistemit të drejtësisë në Shqipëri dhe përqasja e legjislacionit me atë të BE, me në qëndër qytetarin.</t>
  </si>
  <si>
    <t>Standarde te politikave te fushes se MD te hartuara kundrejt totalit te planifikuar ne planin e akteve.</t>
  </si>
  <si>
    <t>% e punonjesve te trajnuar kundrejt totalit te punonjesve te programit</t>
  </si>
  <si>
    <t>Raporti femra/meshkuj per program</t>
  </si>
  <si>
    <t>Gra ne pozicione drejtuese</t>
  </si>
  <si>
    <t>Përmirësimi i cilësisë së projektakte të hartuara dhe të vlerësuara</t>
  </si>
  <si>
    <t>Përmirësimi i cilësisë së monitorimit të profesioneve të lira dhe të institucioneve të varësisë</t>
  </si>
  <si>
    <t>Permiresimi i cilesise se Reformes ne Drejtesise</t>
  </si>
  <si>
    <t>Pajisje elektronike te blera per aparatin e MD</t>
  </si>
  <si>
    <t>Pajisje zyre te blera per aparatin e MD</t>
  </si>
  <si>
    <t xml:space="preserve">TVSH-Operacioni Nderkombetar i Monitorimit </t>
  </si>
  <si>
    <t>Mbikqyrja dhe mbrojtja e të miturve/të rinjve gjate dhe pas kryerjes së dënimit në përputhje me Kodin e Drejtësisë Penale për të miturit.</t>
  </si>
  <si>
    <t>Të mitur të mbikqyrur pas kryerjes së dënimit kundrejt totalit të të miturve të dënuar</t>
  </si>
  <si>
    <t>% e të miturve rikthehen në shkollë/punë/etj</t>
  </si>
  <si>
    <t>Pajisje zyre te blera per QPKM</t>
  </si>
  <si>
    <t>Rikonstruksioni i Institucionit per edukim dhe rehabilitim te te miturve</t>
  </si>
  <si>
    <t>Mbikqyrja e administratoreve të falimentit nëpërmjet analizimit të raporteve statistikore sipas standarteve kombëtare të licensimit.</t>
  </si>
  <si>
    <t>% e administratoreve te falimentit te mbikqyrur</t>
  </si>
  <si>
    <t>Koha mesatare e administrimit të procesit të falimentimit sipas tipit të biznesit</t>
  </si>
  <si>
    <t>Pajisje zyre te blera per AMF</t>
  </si>
  <si>
    <t>Bashkëpunimi me Gjykatat e Rretheve  dhe të Apelit, mbi transferimin e dosjeve gjyqësore dhe dokumentave të tjera.</t>
  </si>
  <si>
    <t>Përqindja e Gjykatave që transferojnë fondet arkivore në Arkivin SH.S.GJ.</t>
  </si>
  <si>
    <t>Njësi ruajtje tipologjike në administrim</t>
  </si>
  <si>
    <t>metra linear</t>
  </si>
  <si>
    <t>Pajisje elektronike të blera Arkiven Shteterore te Sistemit Gjyqesor</t>
  </si>
  <si>
    <t>e pa lidhur me politikën</t>
  </si>
  <si>
    <t>18AR716</t>
  </si>
  <si>
    <t>Mbikqyrja e punimeve per përmiresimi i kushteve fizike të jetesës, nëpërmjet përmirësimit të infrastruktures ndertimore ne IEVP</t>
  </si>
  <si>
    <t>18AR717</t>
  </si>
  <si>
    <t>Kolaudimi I punimeve per përmiresimi i kushteve fizike të jetesës, nëpërmjet përmirësimit të infrastruktures ndertimore ne IEVP</t>
  </si>
  <si>
    <t>40%</t>
  </si>
  <si>
    <t>70%</t>
  </si>
  <si>
    <t>95%</t>
  </si>
  <si>
    <t>30</t>
  </si>
  <si>
    <t>30%</t>
  </si>
  <si>
    <t>kolaudimi I punimeve per përmiresimi i kushteve fizike të jetesës, nëpërmjet përmirësimit të infrastruktures ndertimore ne IEVP</t>
  </si>
  <si>
    <t>Përmiresimi i kushteve fizike të jetesës, nëpërmjet përmirësimit të infrastruktures ndertimore ne IEVP</t>
  </si>
  <si>
    <t>24AH302</t>
  </si>
  <si>
    <t>Blerje pajisje për sistemin e burgjeve</t>
  </si>
  <si>
    <t>25AC401</t>
  </si>
  <si>
    <t>Ndërtim i Poligonit dhe Palestrës multimodale për Forcat Operacionale dhe Speciale të sistemit të Burgjeve</t>
  </si>
  <si>
    <t>numer institucionesh</t>
  </si>
  <si>
    <t xml:space="preserve">numer pajisjesh </t>
  </si>
  <si>
    <t>ndertese</t>
  </si>
  <si>
    <t>Shtim kati dhe rikonstruksion I godines se IML</t>
  </si>
  <si>
    <t>23AC902</t>
  </si>
  <si>
    <t>Ndertimi I dhomes frigoriferike kufomambjatese</t>
  </si>
  <si>
    <t>Financim i huaj - Grant</t>
  </si>
  <si>
    <t>TVSH, Detyrim Doganor</t>
  </si>
  <si>
    <t>Periudha e Raportimit  12-2025</t>
  </si>
  <si>
    <t>Periudha e Raportimit 12-2025</t>
  </si>
  <si>
    <t xml:space="preserve">-   </t>
  </si>
  <si>
    <t xml:space="preserve"> -   </t>
  </si>
  <si>
    <t>Aneksi 1.2 "Shpenzimet Buxhetore në Total Programi "Sherbimi i Kthimit dhe Kompensimit te Pronave"</t>
  </si>
  <si>
    <t>Total Sherbimi i Kthimit dhe Kompensimit te Pronave</t>
  </si>
  <si>
    <t>Ndryshimi Vjetor</t>
  </si>
  <si>
    <t>Periudha e Raportimit: 12-2025</t>
  </si>
  <si>
    <t>Ndryshim në vlerë absolute</t>
  </si>
  <si>
    <t>Realizime në %</t>
  </si>
  <si>
    <t>Të ardhura jashtë limit</t>
  </si>
  <si>
    <t>Total i Komitetit Shqiptar të Birësimeve</t>
  </si>
  <si>
    <t>Numri i punonjësve në Total</t>
  </si>
  <si>
    <t>Viti paraardhës 2023</t>
  </si>
  <si>
    <t>Plani Fillestar
 Vjetor 
Viti 2024</t>
  </si>
  <si>
    <t>Plani Vjetor
 i Rishikuar
 Viti 2024</t>
  </si>
  <si>
    <t>18AR303</t>
  </si>
  <si>
    <t>M140032</t>
  </si>
  <si>
    <t>M140034</t>
  </si>
  <si>
    <t>Buxheti Vjetor 
Plan Fillestar 
Viti 2024</t>
  </si>
  <si>
    <t>Buxheti Vjetor 
Plan i Rishikuar 
Viti 2024</t>
  </si>
  <si>
    <t>OK</t>
  </si>
  <si>
    <t>Aneksi 1.2 "Shpenzimet Buxhetore në Total Programi "Shërbimi i ProvëS"</t>
  </si>
  <si>
    <t>Shërbimi I Provës</t>
  </si>
  <si>
    <t>Periudha e Raportimit dhjetor-2025</t>
  </si>
  <si>
    <t>Aneksi 1.2 "Shpenzimet Buxhetore në Total Programi "Sherbimi i Permbarimit Gjyqesor"</t>
  </si>
  <si>
    <t>Total Sherbimi i Permbarimit Gjyqesor</t>
  </si>
  <si>
    <t>Periudha e Raportimit  12 -2025</t>
  </si>
  <si>
    <t>Periudha e Raportimit  12 - 2025</t>
  </si>
  <si>
    <t>Prof. Asoc. Bledar Xhemali</t>
  </si>
  <si>
    <t>Aneksi 1.2 "Shpenzimet Buxhetore në Total Programi "Mjekesia Ligjore"</t>
  </si>
  <si>
    <t>Total Mjekësia Ligjore</t>
  </si>
  <si>
    <t>Aneksi 1.2 "Shpenzimet Buxhetore në Total Programi Publikimet Zyrtare</t>
  </si>
  <si>
    <t>Aneksi 1.2 “Shpenzimet Buxhetore në Total Programi "Sherbimet per Çeshtjet e Biresimeve"</t>
  </si>
  <si>
    <t xml:space="preserve">Hartimi i legjislacionit në fushën e përgjegjësisë shtetërore, të Ministrisë së Drejtësisë, dhënia e mendimit të specializuar për të gjitha aktet që shqyrtohen në KM,  monitorimi i profesioneve të lira dhe institucioneve të varësisë, përmbushja e detyrimeve në kuadër të bashkëpunimit ndërgjyqësor me jashtë, si dhe hartimin, rishikimin dhe monitorimin e strategjive në fushën e Drejtësisë </t>
  </si>
  <si>
    <t>Aneksi 1.2 "Shpenzimet Buxhetore në Total Programi "Sistemi I Burgjeve"</t>
  </si>
  <si>
    <t xml:space="preserve">Sistemi I Burgjeve </t>
  </si>
  <si>
    <t>Total Sistemi I Burgjeve</t>
  </si>
  <si>
    <t xml:space="preserve">Financim  nga grandet e Huaja( FDCO) komponenti 2 Ndertimi I Poligonit dhe  Palestres Multimodale   per  Punonjesit e FO dhe FOS per SB   </t>
  </si>
  <si>
    <t>18AR714</t>
  </si>
  <si>
    <t>Rikonstruksion i godinave Pojske, Pogradec per te denuarit e moshes se trete (hartim projekti, rikonstruksion, supervizion dhe kolaudim)</t>
  </si>
  <si>
    <t>18AR905</t>
  </si>
  <si>
    <t>Sisteme ngrohje ftohje ne IEVP</t>
  </si>
  <si>
    <t>18AR906</t>
  </si>
  <si>
    <t>Sistemi elektronik i menaxhimit te vizitave dhe hyrje daljeve ne IEVP</t>
  </si>
  <si>
    <t>22AD601</t>
  </si>
  <si>
    <t>Hartimi i projektit për rindërtim e infrastruktures ndertimore e te rrjetit të jashtëm në IEVP Lezhë</t>
  </si>
  <si>
    <t>M140071</t>
  </si>
  <si>
    <t>T.V.SH e Takse doganore</t>
  </si>
  <si>
    <t>M140298</t>
  </si>
  <si>
    <t>Permiresim i infrastruktures se furnizimit me energji elektrike ne disa IEVP</t>
  </si>
  <si>
    <t>M140329</t>
  </si>
  <si>
    <t>Permiresimi I kushteve fizike te jeteses nepermjet permiresimit te pergjithshem te infrastruktures (IEVP Burrel)</t>
  </si>
  <si>
    <t>M140330</t>
  </si>
  <si>
    <t>Permiresim I infrastruktures se furnizimit me uje ne disa IEVP.Peqin,Lezhe,Fushe-krujë</t>
  </si>
  <si>
    <t>Per nje sistem burgjesh qe garanton te drejtat dhe lirite themelore te personave me lirio te kufizuar ne Sistemin e Burgjeve dhe siguron riintegrimin e tyre ne shoqeri.</t>
  </si>
  <si>
    <t>gjinore</t>
  </si>
  <si>
    <t>IEVP qe garantojne kushtet e sigurise, trajtimit e rehabilitimit te te denuarve</t>
  </si>
  <si>
    <t>Norma e recidivitetit (Burra)</t>
  </si>
  <si>
    <t>Norma e recidivitetit (gra)</t>
  </si>
  <si>
    <t>Norma e recidivitetit (Te mitur)</t>
  </si>
  <si>
    <t>Te denuar te punesuar pasi fitojne lirine</t>
  </si>
  <si>
    <t>Riintegrimi i te denuarve, zhvillimi i programeve per rehabilitimin ne shoqeri te te paraburgosurve dhe te denuarve ne perputhje me standartet europiane</t>
  </si>
  <si>
    <t>Numri i kurseve te aftesimit profesional per te denuar burra</t>
  </si>
  <si>
    <t>Numri i kurseve te aftesimit profesional per te denuar gra</t>
  </si>
  <si>
    <t>Te denuar te punesuar te mitur</t>
  </si>
  <si>
    <t>Te denuara gra te punesuara</t>
  </si>
  <si>
    <t>Te denuar burra te punesuar</t>
  </si>
  <si>
    <t>Sigurimi i standardeve te ofrimit te sherbimit te ekzekutimit te veprave penale.</t>
  </si>
  <si>
    <t>Hapesira ne dispozicion per nje te denuar (ne m2)</t>
  </si>
  <si>
    <t>Numer trupe policore/numer te burgosurish</t>
  </si>
  <si>
    <t>Numer i te denuarve te arratisur ndaj totalit</t>
  </si>
  <si>
    <t>Raste te dhunes ne burgje (burra)</t>
  </si>
  <si>
    <t>Raste te dhunes ne burgje (gra)</t>
  </si>
  <si>
    <t>Femije qe lindin ose vijne me nenat e burgosura</t>
  </si>
  <si>
    <t>Siperfaqe te mbikqyrjes te IEVP me kamera</t>
  </si>
  <si>
    <t>Standarti ushqimor shprehur ne kalori per 1 te burgosur te punesuar</t>
  </si>
  <si>
    <t>Standarti ushqimor shprehur ne kalori per 1 te papunesuar dhe te mitur</t>
  </si>
  <si>
    <t>Standarti ushqimor shprehur ne kalori per 1 te burgosur te semure</t>
  </si>
  <si>
    <t>Numri i IEVP-ve per mbulimin e sigurise fizike</t>
  </si>
  <si>
    <t>Përmiresimi i infrastrukturës ndertimore në IEVP 3</t>
  </si>
  <si>
    <t>Përmiresimi i infrastrukturës ndertimore në IEVP 11</t>
  </si>
  <si>
    <t>Zëvendësimi i pajisjeve te ndryshme të amortizuara në sistemin e burgjeve</t>
  </si>
  <si>
    <t>Automjete transporti</t>
  </si>
  <si>
    <t>Ndertimi i IEVP Kukës (Hartim, Projektim, Rikonstruksion, Supervizion dhe Kolaudim)</t>
  </si>
  <si>
    <t>Ndertimi i sistemit informatik të menaxhimit të proceseve të brëndshme për Drejtorinë e Përgjithshme të Burgjeve</t>
  </si>
  <si>
    <t>Kalaudimi I punimeve per përmiresimi i kushteve fizike të jetesës, nëpërmjet përmirësimit të infrastruktures ndertimore ne IEVP</t>
  </si>
  <si>
    <t>24AH301</t>
  </si>
  <si>
    <t>Hartim projekti, rikonstruksion, mbikqyrje, kolaidim për Burgun IEVP Fushë-Krujë</t>
  </si>
  <si>
    <t>nr,.projektesh</t>
  </si>
  <si>
    <t>25AC301</t>
  </si>
  <si>
    <t>Furnizim Vendosje e Pistonave (bollerave) dhe Sistemit të Kontrollit të Automjeteve (skanerave) për kufizimin e hyrje-daljeve në IEVP-të e Sigurisë së Lartë</t>
  </si>
  <si>
    <t>Numer pajisjesh sigurie</t>
  </si>
  <si>
    <t>27.02.2026</t>
  </si>
  <si>
    <t xml:space="preserve">Hartim projekti, rikonstruksion, mbikqyrje, kolaudim per burgun IEVP Fushe-Kruje </t>
  </si>
  <si>
    <t>Drejtuesi i Ekipit</t>
  </si>
  <si>
    <t>Menaxhues të</t>
  </si>
  <si>
    <t>Programit</t>
  </si>
  <si>
    <t>Financim I huaj</t>
  </si>
  <si>
    <t>nr.automjetesh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</si>
</sst>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
    <numFmt numFmtId="165" formatCode="_(* #,##0_);_(* \(#,##0\);_(* &quot;-&quot;??_);_(@_)"/>
    <numFmt numFmtId="166" formatCode="_-* #,##0_-;\-* #,##0_-;_-* &quot;-&quot;_-;_-@_-"/>
    <numFmt numFmtId="167" formatCode="#,##0.0"/>
  </numFmts>
  <fonts count="190">
    <font>
      <sz val="11"/>
      <color theme="1"/>
      <name val="Calibri"/>
      <family val="2"/>
      <scheme val="minor"/>
    </font>
    <font>
      <sz val="9"/>
      <color rgb="FF050505"/>
      <name val="SansSerif"/>
      <family val="2"/>
    </font>
    <font>
      <b/>
      <sz val="11"/>
      <color rgb="FF000000"/>
      <name val="Arial"/>
      <family val="2"/>
    </font>
    <font>
      <b/>
      <sz val="9"/>
      <color rgb="FF050505"/>
      <name val="SansSerif"/>
      <family val="2"/>
    </font>
    <font>
      <sz val="7"/>
      <color rgb="FF050505"/>
      <name val="Arial"/>
      <family val="2"/>
    </font>
    <font>
      <sz val="9"/>
      <color rgb="FF000000"/>
      <name val="SansSerif"/>
      <family val="2"/>
    </font>
    <font>
      <b/>
      <sz val="11"/>
      <color rgb="FFC00000"/>
      <name val="Arial"/>
      <family val="2"/>
    </font>
    <font>
      <b/>
      <sz val="9"/>
      <color rgb="FFC00000"/>
      <name val="Arial"/>
      <family val="2"/>
    </font>
    <font>
      <b/>
      <sz val="9"/>
      <color rgb="FFC00000"/>
      <name val="SansSerif"/>
      <family val="2"/>
    </font>
    <font>
      <b/>
      <sz val="7"/>
      <color rgb="FFC00000"/>
      <name val="Arial"/>
      <family val="2"/>
    </font>
    <font>
      <b/>
      <sz val="8"/>
      <color rgb="FF080808"/>
      <name val="Arial"/>
      <family val="2"/>
    </font>
    <font>
      <sz val="8"/>
      <color rgb="FF080808"/>
      <name val="Arial"/>
      <family val="2"/>
    </font>
    <font>
      <sz val="9"/>
      <color rgb="FF080808"/>
      <name val="Arial"/>
      <family val="2"/>
    </font>
    <font>
      <sz val="7"/>
      <color rgb="FF000000"/>
      <name val="Arial"/>
      <family val="2"/>
    </font>
    <font>
      <b/>
      <sz val="7"/>
      <color rgb="FF000000"/>
      <name val="Arial"/>
      <family val="2"/>
    </font>
    <font>
      <sz val="9"/>
      <color rgb="FF000000"/>
      <name val="Arial"/>
      <family val="2"/>
    </font>
    <font>
      <b/>
      <sz val="7"/>
      <color rgb="FF0070C0"/>
      <name val="Arial"/>
      <family val="2"/>
    </font>
    <font>
      <i/>
      <sz val="7"/>
      <color rgb="FF000000"/>
      <name val="Arial"/>
      <family val="2"/>
    </font>
    <font>
      <sz val="10"/>
      <color rgb="FF000000"/>
      <name val="Arial"/>
      <family val="2"/>
    </font>
    <font>
      <b/>
      <sz val="10"/>
      <color rgb="FF080808"/>
      <name val="Arial"/>
      <family val="2"/>
    </font>
    <font>
      <b/>
      <sz val="11"/>
      <color rgb="FFC00000"/>
      <name val="Garamond"/>
      <family val="1"/>
    </font>
    <font>
      <b/>
      <sz val="11"/>
      <color rgb="FF080808"/>
      <name val="Garamond"/>
      <family val="1"/>
    </font>
    <font>
      <sz val="11"/>
      <color rgb="FF080808"/>
      <name val="Garamond"/>
      <family val="1"/>
    </font>
    <font>
      <sz val="11"/>
      <color rgb="FF000000"/>
      <name val="Garamond"/>
      <family val="1"/>
    </font>
    <font>
      <b/>
      <sz val="11"/>
      <color rgb="FF000000"/>
      <name val="Garamond"/>
      <family val="1"/>
    </font>
    <font>
      <b/>
      <sz val="11"/>
      <color rgb="FF050505"/>
      <name val="Garamond"/>
      <family val="1"/>
    </font>
    <font>
      <sz val="11"/>
      <color rgb="FF000000"/>
      <name val="Calibri"/>
      <family val="2"/>
      <scheme val="minor"/>
    </font>
    <font>
      <b/>
      <sz val="9"/>
      <color rgb="FF050505"/>
      <name val="Calibri"/>
      <family val="2"/>
      <scheme val="minor"/>
    </font>
    <font>
      <sz val="9"/>
      <color rgb="FF000000"/>
      <name val="Calibri"/>
      <family val="2"/>
      <scheme val="minor"/>
    </font>
    <font>
      <b/>
      <i/>
      <sz val="9"/>
      <color rgb="FF002060"/>
      <name val="Calibri"/>
      <family val="2"/>
      <scheme val="minor"/>
    </font>
    <font>
      <sz val="9"/>
      <color rgb="FF002060"/>
      <name val="Calibri"/>
      <family val="2"/>
      <scheme val="minor"/>
    </font>
    <font>
      <b/>
      <sz val="9"/>
      <color rgb="FFC00000"/>
      <name val="Calibri"/>
      <family val="2"/>
      <scheme val="minor"/>
    </font>
    <font>
      <b/>
      <sz val="13"/>
      <color rgb="FFC00000"/>
      <name val="Calibri"/>
      <family val="2"/>
      <scheme val="minor"/>
    </font>
    <font>
      <b/>
      <sz val="10"/>
      <color rgb="FFC00000"/>
      <name val="Calibri"/>
      <family val="2"/>
      <scheme val="minor"/>
    </font>
    <font>
      <b/>
      <sz val="13"/>
      <color rgb="FF000000"/>
      <name val="Calibri"/>
      <family val="2"/>
      <scheme val="minor"/>
    </font>
    <font>
      <b/>
      <sz val="11"/>
      <color rgb="FF000000"/>
      <name val="Calibri"/>
      <family val="2"/>
      <scheme val="minor"/>
    </font>
    <font>
      <b/>
      <sz val="7"/>
      <color rgb="FF000000"/>
      <name val="Calibri"/>
      <family val="2"/>
      <scheme val="minor"/>
    </font>
    <font>
      <sz val="7"/>
      <color rgb="FF080808"/>
      <name val="Calibri"/>
      <family val="2"/>
      <scheme val="minor"/>
    </font>
    <font>
      <b/>
      <sz val="13"/>
      <color rgb="FF050505"/>
      <name val="Calibri"/>
      <family val="2"/>
      <scheme val="minor"/>
    </font>
    <font>
      <b/>
      <sz val="13"/>
      <color rgb="FF080808"/>
      <name val="Calibri"/>
      <family val="2"/>
      <scheme val="minor"/>
    </font>
    <font>
      <b/>
      <sz val="8"/>
      <color rgb="FF000000"/>
      <name val="Calibri"/>
      <family val="2"/>
      <scheme val="minor"/>
    </font>
    <font>
      <i/>
      <sz val="7"/>
      <color rgb="FF000000"/>
      <name val="Calibri"/>
      <family val="2"/>
      <scheme val="minor"/>
    </font>
    <font>
      <sz val="7"/>
      <color rgb="FF000000"/>
      <name val="Calibri"/>
      <family val="2"/>
      <scheme val="minor"/>
    </font>
    <font>
      <sz val="11"/>
      <color rgb="FF000000"/>
      <name val="Aptos Narrow"/>
      <family val="2"/>
    </font>
    <font>
      <b/>
      <sz val="12"/>
      <color rgb="FF000000"/>
      <name val="Garamond"/>
      <family val="1"/>
    </font>
    <font>
      <b/>
      <i/>
      <sz val="11"/>
      <color rgb="FF002060"/>
      <name val="Garamond"/>
      <family val="1"/>
    </font>
    <font>
      <sz val="11"/>
      <color rgb="FF002060"/>
      <name val="Garamond"/>
      <family val="1"/>
    </font>
    <font>
      <i/>
      <sz val="11"/>
      <color rgb="FF000000"/>
      <name val="Garamond"/>
      <family val="1"/>
    </font>
    <font>
      <b/>
      <sz val="9"/>
      <color rgb="FF050505"/>
      <name val="Calibri"/>
      <family val="2"/>
    </font>
    <font>
      <sz val="9"/>
      <color rgb="FF000000"/>
      <name val="Calibri"/>
      <family val="2"/>
    </font>
    <font>
      <b/>
      <i/>
      <sz val="9"/>
      <color rgb="FF002060"/>
      <name val="Calibri"/>
      <family val="2"/>
    </font>
    <font>
      <sz val="9"/>
      <color rgb="FF002060"/>
      <name val="Calibri"/>
      <family val="2"/>
    </font>
    <font>
      <b/>
      <sz val="9"/>
      <color rgb="FFC00000"/>
      <name val="Calibri"/>
      <family val="2"/>
    </font>
    <font>
      <b/>
      <sz val="13"/>
      <color rgb="FFC00000"/>
      <name val="Calibri"/>
      <family val="2"/>
    </font>
    <font>
      <b/>
      <sz val="13"/>
      <color rgb="FF000000"/>
      <name val="Calibri"/>
      <family val="2"/>
    </font>
    <font>
      <b/>
      <sz val="11"/>
      <color rgb="FF000000"/>
      <name val="Calibri"/>
      <family val="2"/>
    </font>
    <font>
      <sz val="7"/>
      <color rgb="FF080808"/>
      <name val="Calibri"/>
      <family val="2"/>
    </font>
    <font>
      <sz val="11"/>
      <color theme="1"/>
      <name val="Calibri"/>
      <family val="2"/>
      <scheme val="minor"/>
    </font>
    <font>
      <b/>
      <sz val="11"/>
      <name val="Garamond"/>
      <family val="1"/>
    </font>
    <font>
      <b/>
      <sz val="10"/>
      <name val="Garamond"/>
      <family val="1"/>
    </font>
    <font>
      <b/>
      <sz val="11"/>
      <color rgb="FF0070C0"/>
      <name val="Garamond"/>
      <family val="1"/>
    </font>
    <font>
      <sz val="9"/>
      <color rgb="FF000000"/>
      <name val="Garamond"/>
      <family val="1"/>
    </font>
    <font>
      <b/>
      <sz val="9"/>
      <color rgb="FF000000"/>
      <name val="Garamond"/>
      <family val="1"/>
    </font>
    <font>
      <sz val="11"/>
      <name val="Garamond"/>
      <family val="1"/>
    </font>
    <font>
      <b/>
      <sz val="10"/>
      <color rgb="FF000000"/>
      <name val="Arial"/>
      <family val="2"/>
    </font>
    <font>
      <b/>
      <sz val="8"/>
      <name val="Arial"/>
      <family val="2"/>
    </font>
    <font>
      <sz val="10"/>
      <name val="Arial"/>
      <family val="2"/>
    </font>
    <font>
      <sz val="7"/>
      <name val="Arial"/>
      <family val="2"/>
    </font>
    <font>
      <b/>
      <sz val="10"/>
      <name val="Arial"/>
      <family val="2"/>
    </font>
    <font>
      <b/>
      <sz val="7"/>
      <name val="Arial"/>
      <family val="2"/>
    </font>
    <font>
      <b/>
      <sz val="9"/>
      <color rgb="FF000000"/>
      <name val="Arial"/>
      <family val="2"/>
    </font>
    <font>
      <sz val="10"/>
      <color rgb="FFFF0000"/>
      <name val="Arial"/>
      <family val="2"/>
    </font>
    <font>
      <sz val="9"/>
      <color rgb="FFFF0000"/>
      <name val="Arial"/>
      <family val="2"/>
    </font>
    <font>
      <sz val="9"/>
      <color rgb="FFFF0000"/>
      <name val="Calibri"/>
      <family val="2"/>
    </font>
    <font>
      <b/>
      <sz val="9"/>
      <color rgb="FFFF0000"/>
      <name val="Calibri"/>
      <family val="2"/>
    </font>
    <font>
      <sz val="9"/>
      <name val="Calibri"/>
      <family val="2"/>
    </font>
    <font>
      <b/>
      <sz val="7"/>
      <color rgb="FF080808"/>
      <name val="Arial"/>
      <family val="2"/>
    </font>
    <font>
      <sz val="11"/>
      <color rgb="FF080808"/>
      <name val="Times New Roman"/>
      <family val="1"/>
    </font>
    <font>
      <sz val="7"/>
      <color rgb="FF080808"/>
      <name val="Arial"/>
      <family val="2"/>
    </font>
    <font>
      <b/>
      <sz val="11"/>
      <name val="Arial"/>
      <family val="2"/>
    </font>
    <font>
      <b/>
      <sz val="9"/>
      <name val="SansSerif"/>
      <family val="2"/>
    </font>
    <font>
      <b/>
      <sz val="9"/>
      <name val="Calibri"/>
      <family val="2"/>
      <scheme val="minor"/>
    </font>
    <font>
      <sz val="11"/>
      <name val="Calibri"/>
      <family val="2"/>
      <scheme val="minor"/>
    </font>
    <font>
      <i/>
      <sz val="7"/>
      <name val="Arial"/>
      <family val="2"/>
    </font>
    <font>
      <b/>
      <sz val="9"/>
      <name val="Calibri"/>
      <family val="2"/>
    </font>
    <font>
      <b/>
      <sz val="7"/>
      <color rgb="FF080808"/>
      <name val="Calibri"/>
      <family val="2"/>
    </font>
    <font>
      <b/>
      <sz val="13"/>
      <name val="Calibri"/>
      <family val="2"/>
    </font>
    <font>
      <b/>
      <sz val="10"/>
      <name val="Calibri"/>
      <family val="2"/>
    </font>
    <font>
      <b/>
      <sz val="11"/>
      <name val="Calibri"/>
      <family val="2"/>
    </font>
    <font>
      <b/>
      <sz val="7"/>
      <name val="Calibri"/>
      <family val="2"/>
    </font>
    <font>
      <sz val="7"/>
      <name val="Calibri"/>
      <family val="2"/>
    </font>
    <font>
      <b/>
      <sz val="8"/>
      <name val="Calibri"/>
      <family val="2"/>
    </font>
    <font>
      <i/>
      <sz val="7"/>
      <name val="Calibri"/>
      <family val="2"/>
    </font>
    <font>
      <b/>
      <sz val="10"/>
      <color rgb="FFC00000"/>
      <name val="Arial"/>
      <family val="2"/>
    </font>
    <font>
      <b/>
      <sz val="10"/>
      <color rgb="FFC00000"/>
      <name val="SansSerif"/>
      <family val="2"/>
    </font>
    <font>
      <b/>
      <sz val="8"/>
      <color rgb="FFC00000"/>
      <name val="Arial"/>
      <family val="2"/>
    </font>
    <font>
      <sz val="8"/>
      <color rgb="FF000000"/>
      <name val="Arial"/>
      <family val="2"/>
    </font>
    <font>
      <sz val="8"/>
      <name val="Arial"/>
      <family val="2"/>
    </font>
    <font>
      <b/>
      <sz val="8"/>
      <color rgb="FF000000"/>
      <name val="Arial"/>
      <family val="2"/>
    </font>
    <font>
      <sz val="10"/>
      <color rgb="FF080808"/>
      <name val="Arial"/>
      <family val="2"/>
    </font>
    <font>
      <b/>
      <sz val="11"/>
      <color rgb="FF080808"/>
      <name val="Calibri"/>
      <family val="2"/>
    </font>
    <font>
      <b/>
      <sz val="12"/>
      <color rgb="FFC00000"/>
      <name val="Times New Roman"/>
      <family val="1"/>
    </font>
    <font>
      <sz val="11"/>
      <color rgb="FF000000"/>
      <name val="Times New Roman"/>
      <family val="1"/>
    </font>
    <font>
      <b/>
      <sz val="9"/>
      <color rgb="FFC00000"/>
      <name val="Times New Roman"/>
      <family val="1"/>
    </font>
    <font>
      <b/>
      <sz val="11"/>
      <color rgb="FFC00000"/>
      <name val="Times New Roman"/>
      <family val="1"/>
    </font>
    <font>
      <b/>
      <sz val="11"/>
      <color rgb="FF080808"/>
      <name val="Times New Roman"/>
      <family val="1"/>
    </font>
    <font>
      <b/>
      <sz val="11"/>
      <color rgb="FF000000"/>
      <name val="Times New Roman"/>
      <family val="1"/>
    </font>
    <font>
      <b/>
      <sz val="11"/>
      <color rgb="FF0070C0"/>
      <name val="Times New Roman"/>
      <family val="1"/>
    </font>
    <font>
      <sz val="12"/>
      <color rgb="FFC00000"/>
      <name val="Times New Roman"/>
      <family val="1"/>
    </font>
    <font>
      <b/>
      <sz val="11"/>
      <color rgb="FF050505"/>
      <name val="Times New Roman"/>
      <family val="1"/>
    </font>
    <font>
      <sz val="11"/>
      <color rgb="FF050505"/>
      <name val="Times New Roman"/>
      <family val="1"/>
    </font>
    <font>
      <sz val="10"/>
      <color rgb="FF000000"/>
      <name val="Times New Roman"/>
      <family val="1"/>
    </font>
    <font>
      <b/>
      <i/>
      <sz val="11"/>
      <color rgb="FF002060"/>
      <name val="Times New Roman"/>
      <family val="1"/>
    </font>
    <font>
      <sz val="11"/>
      <color rgb="FF002060"/>
      <name val="Times New Roman"/>
      <family val="1"/>
    </font>
    <font>
      <sz val="9"/>
      <color rgb="FF050505"/>
      <name val="Garamond"/>
      <family val="1"/>
    </font>
    <font>
      <b/>
      <sz val="8"/>
      <color rgb="FFC00000"/>
      <name val="SansSerif"/>
      <family val="2"/>
    </font>
    <font>
      <sz val="8"/>
      <color rgb="FF000000"/>
      <name val="SansSerif"/>
      <family val="2"/>
    </font>
    <font>
      <sz val="16"/>
      <color rgb="FFFF0000"/>
      <name val="Calibri"/>
      <family val="2"/>
    </font>
    <font>
      <sz val="11"/>
      <color rgb="FFFF0000"/>
      <name val="Arial"/>
      <family val="2"/>
    </font>
    <font>
      <sz val="12"/>
      <color rgb="FFFF0000"/>
      <name val="Arial"/>
      <family val="2"/>
    </font>
    <font>
      <sz val="11"/>
      <name val="Calibri"/>
      <family val="2"/>
    </font>
    <font>
      <sz val="10"/>
      <name val="Calibri"/>
      <family val="2"/>
    </font>
    <font>
      <sz val="12"/>
      <color rgb="FF000000"/>
      <name val="Times New Roman"/>
      <family val="1"/>
    </font>
    <font>
      <b/>
      <sz val="12"/>
      <color rgb="FF000000"/>
      <name val="Times New Roman"/>
      <family val="1"/>
    </font>
    <font>
      <b/>
      <sz val="12"/>
      <color rgb="FF050505"/>
      <name val="Times New Roman"/>
      <family val="1"/>
    </font>
    <font>
      <sz val="12"/>
      <color rgb="FF050505"/>
      <name val="Times New Roman"/>
      <family val="1"/>
    </font>
    <font>
      <b/>
      <sz val="12"/>
      <color rgb="FF080808"/>
      <name val="Times New Roman"/>
      <family val="1"/>
    </font>
    <font>
      <sz val="12"/>
      <color rgb="FF080808"/>
      <name val="Times New Roman"/>
      <family val="1"/>
    </font>
    <font>
      <b/>
      <sz val="12"/>
      <color rgb="FF0070C0"/>
      <name val="Times New Roman"/>
      <family val="1"/>
    </font>
    <font>
      <b/>
      <i/>
      <sz val="12"/>
      <color rgb="FF002060"/>
      <name val="Times New Roman"/>
      <family val="1"/>
    </font>
    <font>
      <sz val="12"/>
      <color rgb="FF002060"/>
      <name val="Times New Roman"/>
      <family val="1"/>
    </font>
    <font>
      <i/>
      <sz val="12"/>
      <color rgb="FF000000"/>
      <name val="Times New Roman"/>
      <family val="1"/>
    </font>
    <font>
      <b/>
      <sz val="11"/>
      <color theme="1"/>
      <name val="Calibri"/>
      <family val="2"/>
      <scheme val="minor"/>
    </font>
    <font>
      <sz val="11"/>
      <color rgb="FF000000"/>
      <name val="Calibri"/>
      <family val="2"/>
    </font>
    <font>
      <b/>
      <sz val="12"/>
      <color rgb="FFC00000"/>
      <name val="Arial"/>
      <family val="2"/>
    </font>
    <font>
      <b/>
      <sz val="12"/>
      <color rgb="FFC00000"/>
      <name val="SansSerif"/>
      <family val="2"/>
    </font>
    <font>
      <b/>
      <sz val="10"/>
      <color rgb="FF0070C0"/>
      <name val="Arial"/>
      <family val="2"/>
    </font>
    <font>
      <b/>
      <sz val="11"/>
      <color rgb="FF050505"/>
      <name val="SansSerif"/>
      <family val="2"/>
    </font>
    <font>
      <b/>
      <sz val="10"/>
      <color rgb="FF050505"/>
      <name val="Calibri"/>
      <family val="2"/>
    </font>
    <font>
      <sz val="10"/>
      <color rgb="FF050505"/>
      <name val="Arial"/>
      <family val="2"/>
    </font>
    <font>
      <sz val="10"/>
      <color rgb="FF000000"/>
      <name val="Calibri"/>
      <family val="2"/>
    </font>
    <font>
      <b/>
      <sz val="11"/>
      <color rgb="FF080808"/>
      <name val="Arial"/>
      <family val="2"/>
    </font>
    <font>
      <sz val="11"/>
      <color rgb="FF000000"/>
      <name val="Arial"/>
      <family val="2"/>
    </font>
    <font>
      <b/>
      <sz val="11"/>
      <color rgb="FF050505"/>
      <name val="Calibri"/>
      <family val="2"/>
    </font>
    <font>
      <sz val="9"/>
      <color rgb="FF050505"/>
      <name val="Arial"/>
      <family val="2"/>
    </font>
    <font>
      <sz val="11"/>
      <color rgb="FF050505"/>
      <name val="Arial"/>
      <family val="2"/>
    </font>
    <font>
      <b/>
      <sz val="12"/>
      <color rgb="FF000000"/>
      <name val="Arial"/>
      <family val="2"/>
    </font>
    <font>
      <b/>
      <i/>
      <sz val="11"/>
      <color rgb="FF002060"/>
      <name val="Calibri"/>
      <family val="2"/>
    </font>
    <font>
      <sz val="11"/>
      <color rgb="FF002060"/>
      <name val="Calibri"/>
      <family val="2"/>
    </font>
    <font>
      <b/>
      <sz val="11"/>
      <color rgb="FFC00000"/>
      <name val="Calibri"/>
      <family val="2"/>
    </font>
    <font>
      <sz val="12"/>
      <color rgb="FF000000"/>
      <name val="Calibri"/>
      <family val="2"/>
    </font>
    <font>
      <i/>
      <sz val="11"/>
      <color rgb="FF000000"/>
      <name val="Arial"/>
      <family val="2"/>
    </font>
    <font>
      <sz val="11"/>
      <color rgb="FF080808"/>
      <name val="Calibri"/>
      <family val="2"/>
    </font>
    <font>
      <i/>
      <sz val="12"/>
      <color rgb="FF000000"/>
      <name val="Calibri"/>
      <family val="2"/>
    </font>
    <font>
      <i/>
      <sz val="11"/>
      <color rgb="FF000000"/>
      <name val="Calibri"/>
      <family val="2"/>
    </font>
    <font>
      <sz val="10"/>
      <color rgb="FF002060"/>
      <name val="Calibri"/>
      <family val="2"/>
    </font>
    <font>
      <sz val="10"/>
      <color rgb="FFFF0000"/>
      <name val="Calibri"/>
      <family val="2"/>
    </font>
    <font>
      <b/>
      <sz val="16"/>
      <color rgb="FFFF0000"/>
      <name val="Calibri"/>
      <family val="2"/>
      <scheme val="minor"/>
    </font>
    <font>
      <b/>
      <sz val="11"/>
      <color rgb="FFFF0000"/>
      <name val="Garamond"/>
      <family val="1"/>
    </font>
    <font>
      <sz val="8"/>
      <color rgb="FF000000"/>
      <name val="Calibri"/>
      <family val="2"/>
      <scheme val="minor"/>
    </font>
    <font>
      <sz val="9"/>
      <color rgb="FF050505"/>
      <name val="SansSerif"/>
      <charset val="134"/>
    </font>
    <font>
      <b/>
      <sz val="9"/>
      <color rgb="FF050505"/>
      <name val="SansSerif"/>
      <charset val="134"/>
    </font>
    <font>
      <sz val="9"/>
      <color rgb="FF000000"/>
      <name val="SansSerif"/>
      <charset val="134"/>
    </font>
    <font>
      <b/>
      <sz val="9"/>
      <color rgb="FFC00000"/>
      <name val="SansSerif"/>
      <charset val="134"/>
    </font>
    <font>
      <sz val="11"/>
      <name val="Times New Roman"/>
      <family val="1"/>
    </font>
    <font>
      <b/>
      <sz val="11"/>
      <name val="Times New Roman"/>
      <family val="1"/>
    </font>
    <font>
      <b/>
      <sz val="11"/>
      <color rgb="FFFF0000"/>
      <name val="Times New Roman"/>
      <family val="1"/>
    </font>
    <font>
      <sz val="11"/>
      <color rgb="FF5B9BD5"/>
      <name val="Times New Roman"/>
      <family val="1"/>
    </font>
    <font>
      <sz val="12"/>
      <color rgb="FF000000"/>
      <name val="Garamond"/>
      <family val="1"/>
    </font>
    <font>
      <b/>
      <sz val="12"/>
      <name val="Garamond"/>
      <family val="1"/>
    </font>
    <font>
      <sz val="12"/>
      <name val="Garamond"/>
      <family val="1"/>
    </font>
    <font>
      <b/>
      <sz val="8"/>
      <color rgb="FF0070C0"/>
      <name val="Arial"/>
      <family val="2"/>
    </font>
    <font>
      <b/>
      <sz val="7"/>
      <color rgb="FF050505"/>
      <name val="Arial"/>
      <family val="2"/>
    </font>
    <font>
      <b/>
      <sz val="9"/>
      <color rgb="FF000000"/>
      <name val="Calibri"/>
      <family val="2"/>
      <scheme val="minor"/>
    </font>
    <font>
      <sz val="7"/>
      <name val="Calibri"/>
      <family val="2"/>
      <scheme val="minor"/>
    </font>
    <font>
      <b/>
      <sz val="12"/>
      <name val="Times New Roman"/>
      <family val="1"/>
    </font>
    <font>
      <b/>
      <sz val="12"/>
      <color rgb="FF080808"/>
      <name val="Garamond"/>
      <family val="1"/>
    </font>
    <font>
      <sz val="12"/>
      <color rgb="FF080808"/>
      <name val="Garamond"/>
      <family val="1"/>
    </font>
    <font>
      <sz val="10"/>
      <color rgb="FF000000"/>
      <name val="SansSerif"/>
      <family val="2"/>
    </font>
    <font>
      <sz val="10"/>
      <color rgb="FF000000"/>
      <name val="Calibri"/>
      <family val="2"/>
      <scheme val="minor"/>
    </font>
    <font>
      <b/>
      <i/>
      <sz val="9"/>
      <color rgb="FF000000"/>
      <name val="Calibri"/>
      <family val="2"/>
      <scheme val="minor"/>
    </font>
    <font>
      <b/>
      <sz val="8"/>
      <color rgb="FFC00000"/>
      <name val="Calibri"/>
      <family val="2"/>
      <scheme val="minor"/>
    </font>
    <font>
      <i/>
      <sz val="8"/>
      <color rgb="FF000000"/>
      <name val="Arial"/>
      <family val="2"/>
    </font>
    <font>
      <b/>
      <sz val="8"/>
      <color rgb="FF050505"/>
      <name val="Calibri"/>
      <family val="2"/>
      <scheme val="minor"/>
    </font>
    <font>
      <i/>
      <sz val="8"/>
      <color rgb="FF000000"/>
      <name val="Calibri"/>
      <family val="2"/>
      <scheme val="minor"/>
    </font>
    <font>
      <i/>
      <sz val="8"/>
      <name val="Calibri"/>
      <family val="2"/>
      <scheme val="minor"/>
    </font>
    <font>
      <sz val="8"/>
      <name val="Calibri"/>
      <family val="2"/>
      <scheme val="minor"/>
    </font>
    <font>
      <b/>
      <i/>
      <sz val="8"/>
      <name val="Calibri"/>
      <family val="2"/>
      <scheme val="minor"/>
    </font>
    <font>
      <b/>
      <sz val="8"/>
      <color rgb="FF080808"/>
      <name val="Calibri"/>
      <family val="2"/>
      <scheme val="minor"/>
    </font>
    <font>
      <b/>
      <sz val="7"/>
      <color rgb="FF080808"/>
      <name val="Calibri"/>
      <family val="2"/>
      <scheme val="minor"/>
    </font>
  </fonts>
  <fills count="18">
    <fill>
      <patternFill patternType="none"/>
    </fill>
    <fill>
      <patternFill patternType="gray125"/>
    </fill>
    <fill>
      <patternFill patternType="none"/>
    </fill>
    <fill>
      <patternFill patternType="solid">
        <fgColor rgb="FFEBF1DE"/>
        <bgColor rgb="FF000000"/>
      </patternFill>
    </fill>
    <fill>
      <patternFill patternType="solid">
        <fgColor rgb="FFFFFFFF"/>
        <bgColor rgb="FF000000"/>
      </patternFill>
    </fill>
    <fill>
      <patternFill patternType="solid">
        <fgColor rgb="FFE6E6E6"/>
        <bgColor rgb="FF000000"/>
      </patternFill>
    </fill>
    <fill>
      <patternFill patternType="solid">
        <fgColor rgb="FFEBF1DE"/>
      </patternFill>
    </fill>
    <fill>
      <patternFill patternType="solid">
        <fgColor rgb="FFFFFFFF"/>
      </patternFill>
    </fill>
    <fill>
      <patternFill patternType="solid">
        <fgColor rgb="FFE6E6E6"/>
      </patternFill>
    </fill>
    <fill>
      <patternFill patternType="solid">
        <fgColor theme="0"/>
        <bgColor indexed="64"/>
      </patternFill>
    </fill>
    <fill>
      <patternFill patternType="solid">
        <fgColor rgb="FFEBF1DE"/>
        <bgColor rgb="FFFFFFFF"/>
      </patternFill>
    </fill>
    <fill>
      <patternFill patternType="solid">
        <fgColor rgb="FFFFFFFF"/>
        <bgColor rgb="FFFFFFFF"/>
      </patternFill>
    </fill>
    <fill>
      <patternFill patternType="solid">
        <fgColor rgb="FFE6E6E6"/>
        <bgColor rgb="FFFFFFFF"/>
      </patternFill>
    </fill>
    <fill>
      <patternFill patternType="solid">
        <fgColor rgb="FFE2EFDA"/>
        <bgColor rgb="FF000000"/>
      </patternFill>
    </fill>
    <fill>
      <patternFill patternType="solid">
        <fgColor rgb="FFDDEBF7"/>
        <bgColor rgb="FF000000"/>
      </patternFill>
    </fill>
    <fill>
      <patternFill patternType="solid">
        <fgColor rgb="FFFCE4D6"/>
        <bgColor rgb="FF000000"/>
      </patternFill>
    </fill>
    <fill>
      <patternFill patternType="solid">
        <fgColor theme="0"/>
        <bgColor rgb="FF000000"/>
      </patternFill>
    </fill>
    <fill>
      <patternFill patternType="solid">
        <fgColor rgb="FFF2F2F2"/>
        <bgColor rgb="FF000000"/>
      </patternFill>
    </fill>
  </fills>
  <borders count="351">
    <border>
      <left/>
      <right/>
      <top/>
      <bottom/>
      <diagonal/>
    </border>
    <border>
      <left/>
      <right/>
      <top/>
      <bottom/>
      <diagonal/>
    </border>
    <border>
      <left style="double">
        <color rgb="FF050505"/>
      </left>
      <right style="thin">
        <color rgb="FF050505"/>
      </right>
      <top style="double">
        <color rgb="FF050505"/>
      </top>
      <bottom style="thin">
        <color rgb="FF050505"/>
      </bottom>
      <diagonal/>
    </border>
    <border>
      <left style="thin">
        <color rgb="FF050505"/>
      </left>
      <right style="thin">
        <color rgb="FF050505"/>
      </right>
      <top style="double">
        <color rgb="FF050505"/>
      </top>
      <bottom style="thin">
        <color rgb="FF050505"/>
      </bottom>
      <diagonal/>
    </border>
    <border>
      <left style="thin">
        <color rgb="FF050505"/>
      </left>
      <right style="thin">
        <color rgb="FF050505"/>
      </right>
      <top style="thin">
        <color rgb="FF050505"/>
      </top>
      <bottom style="thin">
        <color rgb="FF050505"/>
      </bottom>
      <diagonal/>
    </border>
    <border>
      <left style="thin">
        <color rgb="FF050505"/>
      </left>
      <right style="double">
        <color rgb="FF050505"/>
      </right>
      <top style="thin">
        <color rgb="FF050505"/>
      </top>
      <bottom style="thin">
        <color rgb="FF050505"/>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style="double">
        <color rgb="FF050505"/>
      </right>
      <top style="double">
        <color rgb="FF050505"/>
      </top>
      <bottom style="thin">
        <color rgb="FF050505"/>
      </bottom>
      <diagonal/>
    </border>
    <border>
      <left style="double">
        <color rgb="FF000000"/>
      </left>
      <right style="thin">
        <color rgb="FF000000"/>
      </right>
      <top style="thin">
        <color rgb="FF000000"/>
      </top>
      <bottom style="double">
        <color rgb="FF000000"/>
      </bottom>
      <diagonal/>
    </border>
    <border>
      <left style="thin">
        <color rgb="FF050505"/>
      </left>
      <right style="thin">
        <color rgb="FF050505"/>
      </right>
      <top style="thin">
        <color rgb="FF050505"/>
      </top>
      <bottom style="hair">
        <color rgb="FF050505"/>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hair">
        <color rgb="FF000000"/>
      </left>
      <right style="double">
        <color rgb="FF000000"/>
      </right>
      <top/>
      <bottom style="hair">
        <color rgb="FF000000"/>
      </bottom>
      <diagonal/>
    </border>
    <border>
      <left style="double">
        <color rgb="FF050505"/>
      </left>
      <right style="hair">
        <color rgb="FF050505"/>
      </right>
      <top style="hair">
        <color rgb="FF050505"/>
      </top>
      <bottom style="thin">
        <color rgb="FF050505"/>
      </bottom>
      <diagonal/>
    </border>
    <border>
      <left style="hair">
        <color rgb="FF050505"/>
      </left>
      <right style="thin">
        <color rgb="FF050505"/>
      </right>
      <top style="hair">
        <color rgb="FF050505"/>
      </top>
      <bottom style="thin">
        <color rgb="FF050505"/>
      </bottom>
      <diagonal/>
    </border>
    <border>
      <left style="thin">
        <color rgb="FF000000"/>
      </left>
      <right style="thin">
        <color rgb="FF000000"/>
      </right>
      <top/>
      <bottom/>
      <diagonal/>
    </border>
    <border>
      <left style="thin">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hair">
        <color rgb="FF000000"/>
      </left>
      <right style="double">
        <color rgb="FF000000"/>
      </right>
      <top style="double">
        <color rgb="FF000000"/>
      </top>
      <bottom style="hair">
        <color rgb="FF000000"/>
      </bottom>
      <diagonal/>
    </border>
    <border>
      <left style="double">
        <color rgb="FF050505"/>
      </left>
      <right/>
      <top style="thin">
        <color rgb="FF050505"/>
      </top>
      <bottom style="thin">
        <color rgb="FF050505"/>
      </bottom>
      <diagonal/>
    </border>
    <border>
      <left/>
      <right/>
      <top style="thin">
        <color rgb="FF050505"/>
      </top>
      <bottom style="thin">
        <color rgb="FF050505"/>
      </bottom>
      <diagonal/>
    </border>
    <border>
      <left/>
      <right style="double">
        <color rgb="FF050505"/>
      </right>
      <top style="thin">
        <color rgb="FF050505"/>
      </top>
      <bottom style="thin">
        <color rgb="FF050505"/>
      </bottom>
      <diagonal/>
    </border>
    <border>
      <left style="thin">
        <color rgb="FF050505"/>
      </left>
      <right/>
      <top style="thin">
        <color rgb="FF050505"/>
      </top>
      <bottom style="hair">
        <color rgb="FF050505"/>
      </bottom>
      <diagonal/>
    </border>
    <border>
      <left/>
      <right style="thin">
        <color rgb="FF050505"/>
      </right>
      <top style="thin">
        <color rgb="FF050505"/>
      </top>
      <bottom style="hair">
        <color rgb="FF050505"/>
      </bottom>
      <diagonal/>
    </border>
    <border>
      <left style="thin">
        <color rgb="FF000000"/>
      </left>
      <right style="double">
        <color rgb="FF000000"/>
      </right>
      <top/>
      <bottom style="hair">
        <color rgb="FF000000"/>
      </bottom>
      <diagonal/>
    </border>
    <border>
      <left style="thin">
        <color rgb="FF050505"/>
      </left>
      <right style="double">
        <color rgb="FF050505"/>
      </right>
      <top style="double">
        <color rgb="FF050505"/>
      </top>
      <bottom style="thin">
        <color rgb="FF050505"/>
      </bottom>
      <diagonal/>
    </border>
    <border>
      <left style="double">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style="hair">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dotted">
        <color rgb="FF000000"/>
      </right>
      <top style="dashed">
        <color rgb="FF000000"/>
      </top>
      <bottom style="dash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50505"/>
      </left>
      <right/>
      <top style="thin">
        <color rgb="FF050505"/>
      </top>
      <bottom style="thin">
        <color rgb="FF000000"/>
      </bottom>
      <diagonal/>
    </border>
    <border>
      <left/>
      <right style="thin">
        <color rgb="FF050505"/>
      </right>
      <top style="thin">
        <color rgb="FF050505"/>
      </top>
      <bottom style="thin">
        <color rgb="FF000000"/>
      </bottom>
      <diagonal/>
    </border>
    <border>
      <left style="thin">
        <color rgb="FF050505"/>
      </left>
      <right/>
      <top style="thin">
        <color rgb="FF000000"/>
      </top>
      <bottom style="thin">
        <color rgb="FF050505"/>
      </bottom>
      <diagonal/>
    </border>
    <border>
      <left/>
      <right style="thin">
        <color rgb="FF050505"/>
      </right>
      <top style="thin">
        <color rgb="FF000000"/>
      </top>
      <bottom style="thin">
        <color rgb="FF050505"/>
      </bottom>
      <diagonal/>
    </border>
    <border>
      <left style="thin">
        <color rgb="FF050505"/>
      </left>
      <right style="thin">
        <color rgb="FF050505"/>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thin">
        <color rgb="FF050505"/>
      </left>
      <right/>
      <top style="double">
        <color rgb="FF050505"/>
      </top>
      <bottom/>
      <diagonal/>
    </border>
    <border>
      <left style="thin">
        <color rgb="FF050505"/>
      </left>
      <right/>
      <top/>
      <bottom/>
      <diagonal/>
    </border>
    <border>
      <left style="thin">
        <color rgb="FF050505"/>
      </left>
      <right/>
      <top/>
      <bottom style="thin">
        <color rgb="FF000000"/>
      </bottom>
      <diagonal/>
    </border>
    <border>
      <left style="thin">
        <color rgb="FF050505"/>
      </left>
      <right style="thin">
        <color rgb="FF050505"/>
      </right>
      <top style="double">
        <color rgb="FF050505"/>
      </top>
      <bottom/>
      <diagonal/>
    </border>
    <border>
      <left style="thin">
        <color rgb="FF050505"/>
      </left>
      <right style="thin">
        <color rgb="FF050505"/>
      </right>
      <top/>
      <bottom/>
      <diagonal/>
    </border>
    <border>
      <left/>
      <right style="thin">
        <color rgb="FF050505"/>
      </right>
      <top style="double">
        <color rgb="FF050505"/>
      </top>
      <bottom/>
      <diagonal/>
    </border>
    <border>
      <left/>
      <right style="thin">
        <color rgb="FF050505"/>
      </right>
      <top/>
      <bottom/>
      <diagonal/>
    </border>
    <border>
      <left/>
      <right style="thin">
        <color rgb="FF050505"/>
      </right>
      <top/>
      <bottom style="thin">
        <color rgb="FF000000"/>
      </bottom>
      <diagonal/>
    </border>
    <border>
      <left style="double">
        <color rgb="FF050505"/>
      </left>
      <right style="thin">
        <color rgb="FF050505"/>
      </right>
      <top style="double">
        <color rgb="FF050505"/>
      </top>
      <bottom/>
      <diagonal/>
    </border>
    <border>
      <left style="double">
        <color rgb="FF050505"/>
      </left>
      <right style="thin">
        <color rgb="FF050505"/>
      </right>
      <top/>
      <bottom/>
      <diagonal/>
    </border>
    <border>
      <left style="double">
        <color rgb="FF050505"/>
      </left>
      <right style="thin">
        <color rgb="FF050505"/>
      </right>
      <top/>
      <bottom style="thin">
        <color rgb="FF000000"/>
      </bottom>
      <diagonal/>
    </border>
    <border>
      <left style="thin">
        <color rgb="FF050505"/>
      </left>
      <right style="thin">
        <color rgb="FF050505"/>
      </right>
      <top/>
      <bottom style="thin">
        <color rgb="FF050505"/>
      </bottom>
      <diagonal/>
    </border>
    <border>
      <left style="thin">
        <color rgb="FF050505"/>
      </left>
      <right style="thin">
        <color rgb="FF050505"/>
      </right>
      <top style="thin">
        <color rgb="FF000000"/>
      </top>
      <bottom/>
      <diagonal/>
    </border>
    <border>
      <left/>
      <right/>
      <top style="thin">
        <color rgb="FF050505"/>
      </top>
      <bottom/>
      <diagonal/>
    </border>
    <border>
      <left/>
      <right/>
      <top/>
      <bottom style="double">
        <color rgb="FF050505"/>
      </bottom>
      <diagonal/>
    </border>
    <border>
      <left style="thin">
        <color rgb="FF050505"/>
      </left>
      <right/>
      <top style="thin">
        <color rgb="FF050505"/>
      </top>
      <bottom style="hair">
        <color rgb="FF000000"/>
      </bottom>
      <diagonal/>
    </border>
    <border>
      <left/>
      <right/>
      <top style="thin">
        <color rgb="FF050505"/>
      </top>
      <bottom style="hair">
        <color rgb="FF000000"/>
      </bottom>
      <diagonal/>
    </border>
    <border>
      <left/>
      <right style="thin">
        <color rgb="FF050505"/>
      </right>
      <top style="thin">
        <color rgb="FF050505"/>
      </top>
      <bottom style="hair">
        <color rgb="FF000000"/>
      </bottom>
      <diagonal/>
    </border>
    <border>
      <left style="thin">
        <color rgb="FF050505"/>
      </left>
      <right/>
      <top style="thin">
        <color rgb="FF050505"/>
      </top>
      <bottom/>
      <diagonal/>
    </border>
    <border>
      <left/>
      <right style="thin">
        <color rgb="FF050505"/>
      </right>
      <top style="thin">
        <color rgb="FF050505"/>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50505"/>
      </left>
      <right style="thin">
        <color rgb="FF000000"/>
      </right>
      <top style="thin">
        <color rgb="FF050505"/>
      </top>
      <bottom/>
      <diagonal/>
    </border>
    <border>
      <left style="double">
        <color rgb="FF050505"/>
      </left>
      <right style="thin">
        <color rgb="FF000000"/>
      </right>
      <top/>
      <bottom style="thin">
        <color rgb="FF000000"/>
      </bottom>
      <diagonal/>
    </border>
    <border>
      <left style="double">
        <color rgb="FF050505"/>
      </left>
      <right/>
      <top style="thin">
        <color rgb="FF000000"/>
      </top>
      <bottom style="hair">
        <color rgb="FF050505"/>
      </bottom>
      <diagonal/>
    </border>
    <border>
      <left/>
      <right style="thin">
        <color rgb="FF000000"/>
      </right>
      <top style="thin">
        <color rgb="FF000000"/>
      </top>
      <bottom style="hair">
        <color rgb="FF050505"/>
      </bottom>
      <diagonal/>
    </border>
    <border>
      <left style="double">
        <color rgb="FF050505"/>
      </left>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50505"/>
      </right>
      <top style="thin">
        <color rgb="FF050505"/>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50505"/>
      </top>
      <bottom style="thin">
        <color rgb="FF050505"/>
      </bottom>
      <diagonal/>
    </border>
    <border>
      <left style="thin">
        <color rgb="FF000000"/>
      </left>
      <right style="double">
        <color rgb="FF050505"/>
      </right>
      <top style="thin">
        <color rgb="FF050505"/>
      </top>
      <bottom style="thin">
        <color rgb="FF050505"/>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50505"/>
      </left>
      <right/>
      <top style="double">
        <color rgb="FF050505"/>
      </top>
      <bottom/>
      <diagonal/>
    </border>
    <border>
      <left style="double">
        <color rgb="FF050505"/>
      </left>
      <right/>
      <top/>
      <bottom style="thin">
        <color rgb="FF050505"/>
      </bottom>
      <diagonal/>
    </border>
    <border>
      <left/>
      <right/>
      <top style="double">
        <color rgb="FF050505"/>
      </top>
      <bottom/>
      <diagonal/>
    </border>
    <border>
      <left/>
      <right/>
      <top/>
      <bottom style="thin">
        <color rgb="FF050505"/>
      </bottom>
      <diagonal/>
    </border>
    <border>
      <left/>
      <right style="double">
        <color rgb="FF050505"/>
      </right>
      <top style="double">
        <color rgb="FF050505"/>
      </top>
      <bottom/>
      <diagonal/>
    </border>
    <border>
      <left/>
      <right style="double">
        <color rgb="FF050505"/>
      </right>
      <top/>
      <bottom style="thin">
        <color rgb="FF050505"/>
      </bottom>
      <diagonal/>
    </border>
    <border>
      <left style="double">
        <color rgb="FF000000"/>
      </left>
      <right/>
      <top style="thin">
        <color rgb="FF000000"/>
      </top>
      <bottom/>
      <diagonal/>
    </border>
    <border>
      <left/>
      <right style="thin">
        <color rgb="FF000000"/>
      </right>
      <top style="thin">
        <color rgb="FF000000"/>
      </top>
      <bottom/>
      <diagonal/>
    </border>
    <border>
      <left style="double">
        <color rgb="FF000000"/>
      </left>
      <right/>
      <top/>
      <bottom/>
      <diagonal/>
    </border>
    <border>
      <left/>
      <right style="thin">
        <color rgb="FF000000"/>
      </right>
      <top/>
      <bottom/>
      <diagonal/>
    </border>
    <border>
      <left style="double">
        <color rgb="FF000000"/>
      </left>
      <right/>
      <top/>
      <bottom style="double">
        <color rgb="FF000000"/>
      </bottom>
      <diagonal/>
    </border>
    <border>
      <left/>
      <right style="thin">
        <color rgb="FF000000"/>
      </right>
      <top/>
      <bottom style="double">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thin">
        <color rgb="FF050505"/>
      </left>
      <right style="thin">
        <color rgb="FF050505"/>
      </right>
      <top style="thin">
        <color rgb="FF050505"/>
      </top>
      <bottom/>
      <diagonal/>
    </border>
    <border>
      <left style="thin">
        <color rgb="FF000000"/>
      </left>
      <right style="double">
        <color rgb="FF000000"/>
      </right>
      <top style="thin">
        <color rgb="FF000000"/>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tted">
        <color rgb="FF000000"/>
      </right>
      <top/>
      <bottom/>
      <diagonal/>
    </border>
    <border>
      <left style="thin">
        <color rgb="FF000000"/>
      </left>
      <right style="dotted">
        <color rgb="FF000000"/>
      </right>
      <top style="hair">
        <color rgb="FF000000"/>
      </top>
      <bottom/>
      <diagonal/>
    </border>
    <border>
      <left/>
      <right style="thin">
        <color rgb="FF000000"/>
      </right>
      <top style="hair">
        <color rgb="FF000000"/>
      </top>
      <bottom/>
      <diagonal/>
    </border>
    <border>
      <left style="thin">
        <color rgb="FF000000"/>
      </left>
      <right style="thin">
        <color rgb="FF000000"/>
      </right>
      <top style="hair">
        <color rgb="FF000000"/>
      </top>
      <bottom/>
      <diagonal/>
    </border>
    <border>
      <left style="double">
        <color rgb="FF050505"/>
      </left>
      <right/>
      <top style="double">
        <color rgb="FF050505"/>
      </top>
      <bottom style="hair">
        <color rgb="FF050505"/>
      </bottom>
      <diagonal/>
    </border>
    <border>
      <left/>
      <right/>
      <top style="thin">
        <color rgb="FF050505"/>
      </top>
      <bottom style="thin">
        <color rgb="FF000000"/>
      </bottom>
      <diagonal/>
    </border>
    <border>
      <left/>
      <right style="double">
        <color rgb="FF050505"/>
      </right>
      <top style="thin">
        <color rgb="FF050505"/>
      </top>
      <bottom style="thin">
        <color rgb="FF000000"/>
      </bottom>
      <diagonal/>
    </border>
    <border>
      <left style="thin">
        <color rgb="FF050505"/>
      </left>
      <right/>
      <top style="thin">
        <color rgb="FF000000"/>
      </top>
      <bottom style="hair">
        <color rgb="FF000000"/>
      </bottom>
      <diagonal/>
    </border>
    <border>
      <left/>
      <right style="thin">
        <color rgb="FF050505"/>
      </right>
      <top style="thin">
        <color rgb="FF000000"/>
      </top>
      <bottom style="hair">
        <color rgb="FF000000"/>
      </bottom>
      <diagonal/>
    </border>
    <border>
      <left style="thin">
        <color rgb="FF000000"/>
      </left>
      <right style="dotted">
        <color rgb="FF000000"/>
      </right>
      <top style="hair">
        <color rgb="FF050505"/>
      </top>
      <bottom/>
      <diagonal/>
    </border>
    <border>
      <left style="dotted">
        <color rgb="FF000000"/>
      </left>
      <right style="thin">
        <color rgb="FF000000"/>
      </right>
      <top style="hair">
        <color rgb="FF050505"/>
      </top>
      <bottom/>
      <diagonal/>
    </border>
    <border>
      <left style="dotted">
        <color rgb="FF000000"/>
      </left>
      <right style="thin">
        <color rgb="FF000000"/>
      </right>
      <top/>
      <bottom/>
      <diagonal/>
    </border>
    <border>
      <left style="dotted">
        <color rgb="FF000000"/>
      </left>
      <right style="thin">
        <color rgb="FF000000"/>
      </right>
      <top/>
      <bottom style="thin">
        <color rgb="FF000000"/>
      </bottom>
      <diagonal/>
    </border>
    <border>
      <left style="dotted">
        <color rgb="FF000000"/>
      </left>
      <right style="thin">
        <color rgb="FF000000"/>
      </right>
      <top style="hair">
        <color rgb="FF000000"/>
      </top>
      <bottom/>
      <diagonal/>
    </border>
    <border>
      <left style="double">
        <color rgb="FF050505"/>
      </left>
      <right/>
      <top style="double">
        <color rgb="FF000000"/>
      </top>
      <bottom style="hair">
        <color rgb="FF050505"/>
      </bottom>
      <diagonal/>
    </border>
    <border>
      <left/>
      <right style="thin">
        <color rgb="FF000000"/>
      </right>
      <top style="double">
        <color rgb="FF000000"/>
      </top>
      <bottom style="hair">
        <color rgb="FF050505"/>
      </bottom>
      <diagonal/>
    </border>
    <border>
      <left/>
      <right style="thin">
        <color rgb="FF000000"/>
      </right>
      <top style="double">
        <color rgb="FF050505"/>
      </top>
      <bottom style="hair">
        <color rgb="FF050505"/>
      </bottom>
      <diagonal/>
    </border>
    <border>
      <left style="dotted">
        <color rgb="FF000000"/>
      </left>
      <right style="dotted">
        <color rgb="FF000000"/>
      </right>
      <top style="hair">
        <color rgb="FF000000"/>
      </top>
      <bottom/>
      <diagonal/>
    </border>
    <border>
      <left style="dotted">
        <color rgb="FF000000"/>
      </left>
      <right style="dotted">
        <color rgb="FF000000"/>
      </right>
      <top/>
      <bottom style="thin">
        <color rgb="FF000000"/>
      </bottom>
      <diagonal/>
    </border>
    <border>
      <left style="dotted">
        <color rgb="FF000000"/>
      </left>
      <right style="double">
        <color rgb="FF000000"/>
      </right>
      <top style="hair">
        <color rgb="FF000000"/>
      </top>
      <bottom/>
      <diagonal/>
    </border>
    <border>
      <left style="dotted">
        <color rgb="FF000000"/>
      </left>
      <right style="double">
        <color rgb="FF000000"/>
      </right>
      <top/>
      <bottom style="thin">
        <color rgb="FF000000"/>
      </bottom>
      <diagonal/>
    </border>
    <border>
      <left style="double">
        <color rgb="FF050505"/>
      </left>
      <right style="thin">
        <color rgb="FF000000"/>
      </right>
      <top/>
      <bottom/>
      <diagonal/>
    </border>
    <border>
      <left style="thin">
        <color rgb="FF000000"/>
      </left>
      <right/>
      <top/>
      <bottom/>
      <diagonal/>
    </border>
    <border>
      <left style="thin">
        <color rgb="FF050505"/>
      </left>
      <right style="double">
        <color rgb="FF050505"/>
      </right>
      <top style="thin">
        <color rgb="FF050505"/>
      </top>
      <bottom/>
      <diagonal/>
    </border>
    <border>
      <left style="thin">
        <color rgb="FF050505"/>
      </left>
      <right style="double">
        <color rgb="FF050505"/>
      </right>
      <top/>
      <bottom style="thin">
        <color rgb="FF000000"/>
      </bottom>
      <diagonal/>
    </border>
    <border>
      <left style="dotted">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dotted">
        <color rgb="FF000000"/>
      </right>
      <top style="thin">
        <color rgb="FF000000"/>
      </top>
      <bottom/>
      <diagonal/>
    </border>
    <border>
      <left style="medium">
        <color rgb="FF000000"/>
      </left>
      <right style="dotted">
        <color rgb="FF000000"/>
      </right>
      <top/>
      <bottom/>
      <diagonal/>
    </border>
    <border>
      <left style="medium">
        <color rgb="FF000000"/>
      </left>
      <right style="dotted">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thin">
        <color rgb="FF000000"/>
      </right>
      <top style="dotted">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medium">
        <color rgb="FF000000"/>
      </bottom>
      <diagonal/>
    </border>
    <border>
      <left style="dotted">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80808"/>
      </top>
      <bottom style="thin">
        <color rgb="FF000000"/>
      </bottom>
      <diagonal/>
    </border>
    <border>
      <left/>
      <right/>
      <top style="thin">
        <color rgb="FF080808"/>
      </top>
      <bottom style="thin">
        <color rgb="FF000000"/>
      </bottom>
      <diagonal/>
    </border>
    <border>
      <left/>
      <right style="medium">
        <color rgb="FF080808"/>
      </right>
      <top style="thin">
        <color rgb="FF080808"/>
      </top>
      <bottom style="thin">
        <color rgb="FF000000"/>
      </bottom>
      <diagonal/>
    </border>
    <border>
      <left style="thin">
        <color rgb="FF000000"/>
      </left>
      <right/>
      <top style="thin">
        <color rgb="FF000000"/>
      </top>
      <bottom style="thin">
        <color rgb="FF080808"/>
      </bottom>
      <diagonal/>
    </border>
    <border>
      <left/>
      <right/>
      <top style="thin">
        <color rgb="FF000000"/>
      </top>
      <bottom style="thin">
        <color rgb="FF080808"/>
      </bottom>
      <diagonal/>
    </border>
    <border>
      <left/>
      <right style="medium">
        <color rgb="FF080808"/>
      </right>
      <top style="thin">
        <color rgb="FF000000"/>
      </top>
      <bottom style="thin">
        <color rgb="FF080808"/>
      </bottom>
      <diagonal/>
    </border>
    <border>
      <left style="double">
        <color rgb="FF050505"/>
      </left>
      <right/>
      <top style="thin">
        <color rgb="FF000000"/>
      </top>
      <bottom style="thin">
        <color rgb="FF000000"/>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double">
        <color rgb="FF050505"/>
      </left>
      <right style="thin">
        <color rgb="FF050505"/>
      </right>
      <top style="thin">
        <color rgb="FF050505"/>
      </top>
      <bottom style="hair">
        <color rgb="FF050505"/>
      </bottom>
      <diagonal/>
    </border>
    <border>
      <left style="double">
        <color rgb="FF050505"/>
      </left>
      <right style="thin">
        <color rgb="FF000000"/>
      </right>
      <top style="thin">
        <color rgb="FF050505"/>
      </top>
      <bottom style="thin">
        <color rgb="FF050505"/>
      </bottom>
      <diagonal/>
    </border>
    <border>
      <left style="double">
        <color rgb="FF050505"/>
      </left>
      <right style="thin">
        <color rgb="FF050505"/>
      </right>
      <top style="double">
        <color rgb="FF050505"/>
      </top>
      <bottom style="hair">
        <color rgb="FF050505"/>
      </bottom>
      <diagonal/>
    </border>
    <border>
      <left style="double">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thin">
        <color rgb="FF000000"/>
      </bottom>
      <diagonal/>
    </border>
    <border>
      <left/>
      <right/>
      <top style="double">
        <color rgb="FF000000"/>
      </top>
      <bottom/>
      <diagonal/>
    </border>
    <border>
      <left style="dotted">
        <color rgb="FF000000"/>
      </left>
      <right style="dotted">
        <color rgb="FF000000"/>
      </right>
      <top style="hair">
        <color rgb="FF000000"/>
      </top>
      <bottom style="thin">
        <color rgb="FF000000"/>
      </bottom>
      <diagonal/>
    </border>
    <border>
      <left style="dotted">
        <color rgb="FF000000"/>
      </left>
      <right style="thin">
        <color rgb="FF000000"/>
      </right>
      <top style="hair">
        <color rgb="FF000000"/>
      </top>
      <bottom style="thin">
        <color rgb="FF000000"/>
      </bottom>
      <diagonal/>
    </border>
    <border>
      <left style="dotted">
        <color rgb="FF000000"/>
      </left>
      <right style="double">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dotted">
        <color rgb="FF000000"/>
      </top>
      <bottom style="thin">
        <color rgb="FF000000"/>
      </bottom>
      <diagonal/>
    </border>
    <border>
      <left style="double">
        <color rgb="FF050505"/>
      </left>
      <right style="thin">
        <color rgb="FF050505"/>
      </right>
      <top style="thin">
        <color rgb="FF050505"/>
      </top>
      <bottom style="thin">
        <color rgb="FF050505"/>
      </bottom>
      <diagonal/>
    </border>
    <border>
      <left style="thin">
        <color rgb="FF000000"/>
      </left>
      <right style="dotted">
        <color rgb="FF000000"/>
      </right>
      <top style="thin">
        <color rgb="FF000000"/>
      </top>
      <bottom style="thin">
        <color rgb="FF000000"/>
      </bottom>
      <diagonal/>
    </border>
    <border>
      <left style="thin">
        <color rgb="FF050505"/>
      </left>
      <right style="double">
        <color rgb="FF050505"/>
      </right>
      <top style="thin">
        <color rgb="FF050505"/>
      </top>
      <bottom style="hair">
        <color rgb="FF050505"/>
      </bottom>
      <diagonal/>
    </border>
    <border>
      <left style="dotted">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80808"/>
      </left>
      <right style="medium">
        <color rgb="FF080808"/>
      </right>
      <top style="thin">
        <color rgb="FF080808"/>
      </top>
      <bottom style="thin">
        <color rgb="FF08080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50505"/>
      </right>
      <top style="thin">
        <color rgb="FF050505"/>
      </top>
      <bottom style="thin">
        <color rgb="FF050505"/>
      </bottom>
      <diagonal/>
    </border>
    <border>
      <left style="thin">
        <color rgb="FF050505"/>
      </left>
      <right style="thin">
        <color indexed="64"/>
      </right>
      <top style="thin">
        <color rgb="FF050505"/>
      </top>
      <bottom/>
      <diagonal/>
    </border>
    <border>
      <left style="thin">
        <color rgb="FF050505"/>
      </left>
      <right style="thin">
        <color indexed="64"/>
      </right>
      <top/>
      <bottom/>
      <diagonal/>
    </border>
    <border>
      <left style="thin">
        <color rgb="FF050505"/>
      </left>
      <right style="thin">
        <color indexed="64"/>
      </right>
      <top/>
      <bottom style="thin">
        <color rgb="FF050505"/>
      </bottom>
      <diagonal/>
    </border>
    <border>
      <left style="thin">
        <color rgb="FF050505"/>
      </left>
      <right/>
      <top style="thin">
        <color rgb="FF050505"/>
      </top>
      <bottom style="thin">
        <color rgb="FF050505"/>
      </bottom>
      <diagonal/>
    </border>
    <border>
      <left style="double">
        <color rgb="FF050505"/>
      </left>
      <right style="thin">
        <color rgb="FF050505"/>
      </right>
      <top style="double">
        <color rgb="FF050505"/>
      </top>
      <bottom style="medium">
        <color rgb="FF050505"/>
      </bottom>
      <diagonal/>
    </border>
    <border>
      <left style="thin">
        <color rgb="FF050505"/>
      </left>
      <right style="thin">
        <color rgb="FF050505"/>
      </right>
      <top style="double">
        <color rgb="FF050505"/>
      </top>
      <bottom style="medium">
        <color rgb="FF050505"/>
      </bottom>
      <diagonal/>
    </border>
    <border>
      <left style="thin">
        <color rgb="FF050505"/>
      </left>
      <right style="double">
        <color rgb="FF050505"/>
      </right>
      <top style="double">
        <color rgb="FF050505"/>
      </top>
      <bottom style="medium">
        <color rgb="FF050505"/>
      </bottom>
      <diagonal/>
    </border>
    <border>
      <left style="thin">
        <color rgb="FF050505"/>
      </left>
      <right/>
      <top/>
      <bottom style="thin">
        <color rgb="FF050505"/>
      </bottom>
      <diagonal/>
    </border>
    <border>
      <left/>
      <right style="thin">
        <color rgb="FF050505"/>
      </right>
      <top/>
      <bottom style="thin">
        <color rgb="FF050505"/>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rgb="FF000000"/>
      </top>
      <bottom/>
      <diagonal/>
    </border>
    <border>
      <left/>
      <right style="thin">
        <color rgb="FF050505"/>
      </right>
      <top style="thin">
        <color indexed="64"/>
      </top>
      <bottom/>
      <diagonal/>
    </border>
    <border>
      <left style="thin">
        <color rgb="FF050505"/>
      </left>
      <right style="thin">
        <color rgb="FF050505"/>
      </right>
      <top style="thin">
        <color indexed="64"/>
      </top>
      <bottom style="thin">
        <color rgb="FF050505"/>
      </bottom>
      <diagonal/>
    </border>
    <border>
      <left/>
      <right style="double">
        <color rgb="FF050505"/>
      </right>
      <top/>
      <bottom/>
      <diagonal/>
    </border>
    <border>
      <left style="double">
        <color rgb="FF050505"/>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indexed="64"/>
      </right>
      <top style="thin">
        <color indexed="64"/>
      </top>
      <bottom style="thin">
        <color indexed="64"/>
      </bottom>
      <diagonal/>
    </border>
    <border>
      <left/>
      <right/>
      <top style="thin">
        <color rgb="FF000000"/>
      </top>
      <bottom style="double">
        <color rgb="FF000000"/>
      </bottom>
      <diagonal/>
    </border>
    <border>
      <left style="thin">
        <color rgb="FF050505"/>
      </left>
      <right style="thin">
        <color indexed="64"/>
      </right>
      <top style="thin">
        <color indexed="64"/>
      </top>
      <bottom style="thin">
        <color rgb="FF050505"/>
      </bottom>
      <diagonal/>
    </border>
    <border>
      <left style="thin">
        <color rgb="FF050505"/>
      </left>
      <right style="thin">
        <color indexed="64"/>
      </right>
      <top style="thin">
        <color rgb="FF050505"/>
      </top>
      <bottom style="thin">
        <color rgb="FF050505"/>
      </bottom>
      <diagonal/>
    </border>
    <border>
      <left style="thin">
        <color indexed="64"/>
      </left>
      <right style="thin">
        <color rgb="FF050505"/>
      </right>
      <top style="thin">
        <color indexed="64"/>
      </top>
      <bottom/>
      <diagonal/>
    </border>
    <border>
      <left style="thin">
        <color indexed="64"/>
      </left>
      <right style="thin">
        <color rgb="FF050505"/>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rgb="FF050505"/>
      </left>
      <right style="medium">
        <color indexed="64"/>
      </right>
      <top style="thin">
        <color rgb="FF050505"/>
      </top>
      <bottom style="thin">
        <color rgb="FF050505"/>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rgb="FF050505"/>
      </right>
      <top style="thin">
        <color indexed="64"/>
      </top>
      <bottom style="thin">
        <color rgb="FF050505"/>
      </bottom>
      <diagonal/>
    </border>
    <border>
      <left style="thin">
        <color rgb="FF000000"/>
      </left>
      <right style="medium">
        <color rgb="FF000000"/>
      </right>
      <top/>
      <bottom style="dotted">
        <color rgb="FF000000"/>
      </bottom>
      <diagonal/>
    </border>
    <border>
      <left/>
      <right style="thin">
        <color indexed="64"/>
      </right>
      <top style="thin">
        <color rgb="FF000000"/>
      </top>
      <bottom style="thin">
        <color rgb="FF000000"/>
      </bottom>
      <diagonal/>
    </border>
    <border>
      <left/>
      <right/>
      <top style="medium">
        <color indexed="64"/>
      </top>
      <bottom style="thin">
        <color indexed="64"/>
      </bottom>
      <diagonal/>
    </border>
    <border>
      <left style="medium">
        <color indexed="64"/>
      </left>
      <right style="thin">
        <color rgb="FF050505"/>
      </right>
      <top style="double">
        <color rgb="FF050505"/>
      </top>
      <bottom/>
      <diagonal/>
    </border>
    <border>
      <left style="medium">
        <color indexed="64"/>
      </left>
      <right style="thin">
        <color rgb="FF050505"/>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rgb="FF050505"/>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double">
        <color rgb="FF000000"/>
      </left>
      <right style="thin">
        <color rgb="FF000000"/>
      </right>
      <top style="thin">
        <color rgb="FF000000"/>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style="double">
        <color indexed="64"/>
      </left>
      <right style="dotted">
        <color rgb="FF000000"/>
      </right>
      <top style="double">
        <color indexed="64"/>
      </top>
      <bottom style="thin">
        <color rgb="FF000000"/>
      </bottom>
      <diagonal/>
    </border>
    <border>
      <left style="dotted">
        <color rgb="FF000000"/>
      </left>
      <right style="medium">
        <color rgb="FF000000"/>
      </right>
      <top style="double">
        <color indexed="64"/>
      </top>
      <bottom style="thin">
        <color rgb="FF000000"/>
      </bottom>
      <diagonal/>
    </border>
    <border>
      <left style="dotted">
        <color rgb="FF000000"/>
      </left>
      <right style="double">
        <color indexed="64"/>
      </right>
      <top style="double">
        <color indexed="64"/>
      </top>
      <bottom style="thin">
        <color rgb="FF000000"/>
      </bottom>
      <diagonal/>
    </border>
    <border>
      <left style="double">
        <color indexed="64"/>
      </left>
      <right style="thin">
        <color rgb="FF000000"/>
      </right>
      <top style="thin">
        <color rgb="FF000000"/>
      </top>
      <bottom style="thin">
        <color rgb="FF000000"/>
      </bottom>
      <diagonal/>
    </border>
    <border>
      <left style="thin">
        <color rgb="FF000000"/>
      </left>
      <right style="double">
        <color indexed="64"/>
      </right>
      <top style="thin">
        <color rgb="FF000000"/>
      </top>
      <bottom style="thin">
        <color rgb="FF000000"/>
      </bottom>
      <diagonal/>
    </border>
    <border>
      <left style="double">
        <color indexed="64"/>
      </left>
      <right style="dotted">
        <color rgb="FF000000"/>
      </right>
      <top style="thin">
        <color rgb="FF000000"/>
      </top>
      <bottom style="thin">
        <color rgb="FF000000"/>
      </bottom>
      <diagonal/>
    </border>
    <border>
      <left style="double">
        <color indexed="64"/>
      </left>
      <right style="dotted">
        <color rgb="FF000000"/>
      </right>
      <top style="dotted">
        <color rgb="FF000000"/>
      </top>
      <bottom style="dotted">
        <color rgb="FF000000"/>
      </bottom>
      <diagonal/>
    </border>
    <border>
      <left style="thin">
        <color rgb="FF080808"/>
      </left>
      <right style="double">
        <color indexed="64"/>
      </right>
      <top style="thin">
        <color rgb="FF080808"/>
      </top>
      <bottom style="thin">
        <color rgb="FF080808"/>
      </bottom>
      <diagonal/>
    </border>
    <border>
      <left style="dotted">
        <color rgb="FF000000"/>
      </left>
      <right style="double">
        <color indexed="64"/>
      </right>
      <top style="thin">
        <color rgb="FF000000"/>
      </top>
      <bottom style="thin">
        <color rgb="FF000000"/>
      </bottom>
      <diagonal/>
    </border>
    <border>
      <left style="double">
        <color indexed="64"/>
      </left>
      <right style="dotted">
        <color rgb="FF000000"/>
      </right>
      <top style="dashed">
        <color rgb="FF000000"/>
      </top>
      <bottom style="dashed">
        <color rgb="FF000000"/>
      </bottom>
      <diagonal/>
    </border>
    <border>
      <left style="thin">
        <color rgb="FF000000"/>
      </left>
      <right style="double">
        <color indexed="64"/>
      </right>
      <top style="dotted">
        <color rgb="FF000000"/>
      </top>
      <bottom style="dotted">
        <color rgb="FF000000"/>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double">
        <color indexed="64"/>
      </left>
      <right style="dotted">
        <color rgb="FF000000"/>
      </right>
      <top style="thin">
        <color rgb="FF000000"/>
      </top>
      <bottom/>
      <diagonal/>
    </border>
    <border>
      <left style="thin">
        <color rgb="FF080808"/>
      </left>
      <right style="medium">
        <color rgb="FF080808"/>
      </right>
      <top style="thin">
        <color rgb="FF080808"/>
      </top>
      <bottom/>
      <diagonal/>
    </border>
    <border>
      <left style="thin">
        <color rgb="FF080808"/>
      </left>
      <right style="double">
        <color indexed="64"/>
      </right>
      <top style="thin">
        <color rgb="FF080808"/>
      </top>
      <bottom/>
      <diagonal/>
    </border>
    <border>
      <left style="thin">
        <color indexed="64"/>
      </left>
      <right style="dotted">
        <color rgb="FF000000"/>
      </right>
      <top style="thin">
        <color indexed="64"/>
      </top>
      <bottom style="dotted">
        <color rgb="FF000000"/>
      </bottom>
      <diagonal/>
    </border>
    <border>
      <left style="dotted">
        <color rgb="FF000000"/>
      </left>
      <right style="thin">
        <color rgb="FF000000"/>
      </right>
      <top style="thin">
        <color indexed="64"/>
      </top>
      <bottom style="dotted">
        <color rgb="FF000000"/>
      </bottom>
      <diagonal/>
    </border>
    <border>
      <left style="thin">
        <color rgb="FF000000"/>
      </left>
      <right style="thin">
        <color rgb="FF000000"/>
      </right>
      <top style="thin">
        <color indexed="64"/>
      </top>
      <bottom style="dotted">
        <color rgb="FF000000"/>
      </bottom>
      <diagonal/>
    </border>
    <border>
      <left style="thin">
        <color rgb="FF000000"/>
      </left>
      <right style="thin">
        <color indexed="64"/>
      </right>
      <top style="thin">
        <color indexed="64"/>
      </top>
      <bottom style="dotted">
        <color rgb="FF000000"/>
      </bottom>
      <diagonal/>
    </border>
    <border>
      <left style="thin">
        <color indexed="64"/>
      </left>
      <right style="dotted">
        <color rgb="FF000000"/>
      </right>
      <top style="dotted">
        <color rgb="FF000000"/>
      </top>
      <bottom style="dotted">
        <color rgb="FF000000"/>
      </bottom>
      <diagonal/>
    </border>
    <border>
      <left style="thin">
        <color rgb="FF000000"/>
      </left>
      <right style="thin">
        <color indexed="64"/>
      </right>
      <top style="dotted">
        <color rgb="FF000000"/>
      </top>
      <bottom style="dotted">
        <color rgb="FF000000"/>
      </bottom>
      <diagonal/>
    </border>
    <border>
      <left style="thin">
        <color indexed="64"/>
      </left>
      <right style="dotted">
        <color rgb="FF000000"/>
      </right>
      <top style="dotted">
        <color rgb="FF000000"/>
      </top>
      <bottom style="thin">
        <color indexed="64"/>
      </bottom>
      <diagonal/>
    </border>
    <border>
      <left style="dotted">
        <color rgb="FF000000"/>
      </left>
      <right style="thin">
        <color rgb="FF000000"/>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style="thin">
        <color rgb="FF000000"/>
      </left>
      <right style="thin">
        <color indexed="64"/>
      </right>
      <top style="dotted">
        <color rgb="FF000000"/>
      </top>
      <bottom style="thin">
        <color indexed="64"/>
      </bottom>
      <diagonal/>
    </border>
    <border>
      <left/>
      <right/>
      <top style="thin">
        <color rgb="FF000000"/>
      </top>
      <bottom/>
      <diagonal/>
    </border>
    <border>
      <left/>
      <right style="medium">
        <color rgb="FF000000"/>
      </right>
      <top style="thin">
        <color rgb="FF000000"/>
      </top>
      <bottom/>
      <diagonal/>
    </border>
    <border>
      <left style="thin">
        <color rgb="FF050505"/>
      </left>
      <right/>
      <top style="double">
        <color rgb="FF050505"/>
      </top>
      <bottom style="medium">
        <color rgb="FF050505"/>
      </bottom>
      <diagonal/>
    </border>
    <border>
      <left/>
      <right style="thin">
        <color rgb="FF050505"/>
      </right>
      <top style="double">
        <color rgb="FF050505"/>
      </top>
      <bottom style="medium">
        <color rgb="FF050505"/>
      </bottom>
      <diagonal/>
    </border>
    <border>
      <left style="thin">
        <color rgb="FF000000"/>
      </left>
      <right/>
      <top style="medium">
        <color rgb="FF050505"/>
      </top>
      <bottom style="thin">
        <color rgb="FF000000"/>
      </bottom>
      <diagonal/>
    </border>
    <border>
      <left/>
      <right style="thin">
        <color rgb="FF000000"/>
      </right>
      <top style="medium">
        <color rgb="FF050505"/>
      </top>
      <bottom style="thin">
        <color rgb="FF000000"/>
      </bottom>
      <diagonal/>
    </border>
    <border>
      <left/>
      <right style="medium">
        <color rgb="FF080808"/>
      </right>
      <top style="thin">
        <color rgb="FF000000"/>
      </top>
      <bottom style="thin">
        <color rgb="FF000000"/>
      </bottom>
      <diagonal/>
    </border>
    <border>
      <left style="thin">
        <color rgb="FF050505"/>
      </left>
      <right style="thin">
        <color rgb="FF050505"/>
      </right>
      <top style="thin">
        <color indexed="64"/>
      </top>
      <bottom/>
      <diagonal/>
    </border>
    <border>
      <left style="thin">
        <color rgb="FF050505"/>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double">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top/>
      <bottom style="thin">
        <color indexed="64"/>
      </bottom>
      <diagonal/>
    </border>
    <border>
      <left style="thin">
        <color indexed="64"/>
      </left>
      <right style="thin">
        <color rgb="FF050505"/>
      </right>
      <top/>
      <bottom style="thin">
        <color rgb="FF000000"/>
      </bottom>
      <diagonal/>
    </border>
    <border>
      <left style="thin">
        <color rgb="FF050505"/>
      </left>
      <right style="thin">
        <color indexed="64"/>
      </right>
      <top/>
      <bottom style="thin">
        <color rgb="FF000000"/>
      </bottom>
      <diagonal/>
    </border>
    <border>
      <left style="dotted">
        <color rgb="FF000000"/>
      </left>
      <right style="thin">
        <color indexed="64"/>
      </right>
      <top style="dotted">
        <color rgb="FF000000"/>
      </top>
      <bottom style="dotted">
        <color rgb="FF000000"/>
      </bottom>
      <diagonal/>
    </border>
    <border>
      <left style="dotted">
        <color rgb="FF000000"/>
      </left>
      <right style="dotted">
        <color rgb="FF000000"/>
      </right>
      <top style="dotted">
        <color rgb="FF000000"/>
      </top>
      <bottom style="thin">
        <color indexed="64"/>
      </bottom>
      <diagonal/>
    </border>
    <border>
      <left style="dotted">
        <color rgb="FF000000"/>
      </left>
      <right style="thin">
        <color indexed="64"/>
      </right>
      <top style="dotted">
        <color rgb="FF000000"/>
      </top>
      <bottom style="thin">
        <color indexed="64"/>
      </bottom>
      <diagonal/>
    </border>
    <border>
      <left/>
      <right/>
      <top style="thin">
        <color rgb="FF000000"/>
      </top>
      <bottom style="thin">
        <color rgb="FF050505"/>
      </bottom>
      <diagonal/>
    </border>
    <border>
      <left style="medium">
        <color rgb="FF000000"/>
      </left>
      <right/>
      <top/>
      <bottom/>
      <diagonal/>
    </border>
    <border>
      <left style="thin">
        <color rgb="FF050505"/>
      </left>
      <right style="double">
        <color rgb="FF050505"/>
      </right>
      <top style="double">
        <color rgb="FF050505"/>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indexed="64"/>
      </top>
      <bottom style="thin">
        <color rgb="FF000000"/>
      </bottom>
      <diagonal/>
    </border>
    <border>
      <left style="dotted">
        <color rgb="FF000000"/>
      </left>
      <right style="thin">
        <color rgb="FF000000"/>
      </right>
      <top style="dotted">
        <color rgb="FF000000"/>
      </top>
      <bottom/>
      <diagonal/>
    </border>
    <border>
      <left/>
      <right style="thin">
        <color rgb="FF000000"/>
      </right>
      <top style="dotted">
        <color rgb="FF000000"/>
      </top>
      <bottom style="dotted">
        <color rgb="FF000000"/>
      </bottom>
      <diagonal/>
    </border>
    <border>
      <left style="medium">
        <color rgb="FF000000"/>
      </left>
      <right style="dotted">
        <color rgb="FF000000"/>
      </right>
      <top/>
      <bottom style="dotted">
        <color rgb="FF000000"/>
      </bottom>
      <diagonal/>
    </border>
    <border>
      <left style="dotted">
        <color rgb="FF000000"/>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indexed="64"/>
      </left>
      <right/>
      <top style="thin">
        <color rgb="FF050505"/>
      </top>
      <bottom/>
      <diagonal/>
    </border>
    <border>
      <left style="thin">
        <color indexed="64"/>
      </left>
      <right/>
      <top/>
      <bottom/>
      <diagonal/>
    </border>
    <border>
      <left style="thin">
        <color indexed="64"/>
      </left>
      <right/>
      <top/>
      <bottom style="thin">
        <color rgb="FF050505"/>
      </bottom>
      <diagonal/>
    </border>
    <border>
      <left style="thin">
        <color indexed="64"/>
      </left>
      <right style="thin">
        <color rgb="FF050505"/>
      </right>
      <top style="thin">
        <color rgb="FF050505"/>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otted">
        <color rgb="FF000000"/>
      </right>
      <top style="medium">
        <color indexed="64"/>
      </top>
      <bottom style="thin">
        <color rgb="FF000000"/>
      </bottom>
      <diagonal/>
    </border>
    <border>
      <left style="dotted">
        <color rgb="FF000000"/>
      </left>
      <right style="thin">
        <color rgb="FF000000"/>
      </right>
      <top style="medium">
        <color indexed="64"/>
      </top>
      <bottom style="thin">
        <color rgb="FF000000"/>
      </bottom>
      <diagonal/>
    </border>
    <border>
      <left style="thin">
        <color rgb="FF000000"/>
      </left>
      <right/>
      <top style="medium">
        <color indexed="64"/>
      </top>
      <bottom style="thin">
        <color rgb="FF080808"/>
      </bottom>
      <diagonal/>
    </border>
    <border>
      <left/>
      <right/>
      <top style="medium">
        <color indexed="64"/>
      </top>
      <bottom style="thin">
        <color rgb="FF080808"/>
      </bottom>
      <diagonal/>
    </border>
    <border>
      <left style="medium">
        <color indexed="64"/>
      </left>
      <right style="dotted">
        <color rgb="FF000000"/>
      </right>
      <top style="dotted">
        <color rgb="FF000000"/>
      </top>
      <bottom style="dotted">
        <color rgb="FF000000"/>
      </bottom>
      <diagonal/>
    </border>
    <border>
      <left style="thin">
        <color rgb="FF000000"/>
      </left>
      <right style="medium">
        <color indexed="64"/>
      </right>
      <top style="dotted">
        <color rgb="FF000000"/>
      </top>
      <bottom style="dotted">
        <color rgb="FF000000"/>
      </bottom>
      <diagonal/>
    </border>
    <border>
      <left style="medium">
        <color indexed="64"/>
      </left>
      <right style="dotted">
        <color rgb="FF000000"/>
      </right>
      <top style="dotted">
        <color rgb="FF000000"/>
      </top>
      <bottom/>
      <diagonal/>
    </border>
    <border>
      <left style="medium">
        <color indexed="64"/>
      </left>
      <right style="dotted">
        <color rgb="FF000000"/>
      </right>
      <top style="dotted">
        <color rgb="FF000000"/>
      </top>
      <bottom style="medium">
        <color indexed="64"/>
      </bottom>
      <diagonal/>
    </border>
    <border>
      <left style="dotted">
        <color rgb="FF000000"/>
      </left>
      <right style="thin">
        <color rgb="FF000000"/>
      </right>
      <top style="dotted">
        <color rgb="FF000000"/>
      </top>
      <bottom style="medium">
        <color indexed="64"/>
      </bottom>
      <diagonal/>
    </border>
    <border>
      <left/>
      <right style="thin">
        <color rgb="FF000000"/>
      </right>
      <top style="dotted">
        <color rgb="FF000000"/>
      </top>
      <bottom style="medium">
        <color indexed="64"/>
      </bottom>
      <diagonal/>
    </border>
    <border>
      <left style="thin">
        <color rgb="FF000000"/>
      </left>
      <right style="thin">
        <color rgb="FF000000"/>
      </right>
      <top style="dotted">
        <color rgb="FF000000"/>
      </top>
      <bottom style="medium">
        <color indexed="64"/>
      </bottom>
      <diagonal/>
    </border>
    <border>
      <left style="thin">
        <color rgb="FF000000"/>
      </left>
      <right style="medium">
        <color indexed="64"/>
      </right>
      <top style="dotted">
        <color rgb="FF000000"/>
      </top>
      <bottom style="medium">
        <color indexed="64"/>
      </bottom>
      <diagonal/>
    </border>
    <border>
      <left style="medium">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s>
  <cellStyleXfs count="25">
    <xf numFmtId="0" fontId="0" fillId="0" borderId="0"/>
    <xf numFmtId="0" fontId="57" fillId="2" borderId="1"/>
    <xf numFmtId="43" fontId="57" fillId="2" borderId="1" applyFont="0" applyFill="0" applyBorder="0" applyAlignment="0" applyProtection="0"/>
    <xf numFmtId="9" fontId="57" fillId="2" borderId="1" applyFont="0" applyFill="0" applyBorder="0" applyAlignment="0" applyProtection="0"/>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xf numFmtId="0" fontId="57" fillId="2" borderId="1"/>
  </cellStyleXfs>
  <cellXfs count="2445">
    <xf numFmtId="0" fontId="0" fillId="0" borderId="0" xfId="0"/>
    <xf numFmtId="0" fontId="26" fillId="0" borderId="1" xfId="0" applyFont="1" applyBorder="1" applyAlignment="1">
      <alignment wrapText="1"/>
    </xf>
    <xf numFmtId="0" fontId="7" fillId="3" borderId="29" xfId="0" applyFont="1" applyFill="1" applyBorder="1" applyAlignment="1">
      <alignment horizontal="left" vertical="center"/>
    </xf>
    <xf numFmtId="0" fontId="9" fillId="3" borderId="32" xfId="0" applyFont="1" applyFill="1" applyBorder="1" applyAlignment="1">
      <alignment horizontal="right" vertical="center"/>
    </xf>
    <xf numFmtId="0" fontId="9" fillId="3" borderId="33" xfId="0" applyFont="1" applyFill="1" applyBorder="1" applyAlignment="1">
      <alignment horizontal="left" vertical="center"/>
    </xf>
    <xf numFmtId="0" fontId="9" fillId="3" borderId="13" xfId="0" applyFont="1" applyFill="1" applyBorder="1" applyAlignment="1">
      <alignment horizontal="center" vertical="center"/>
    </xf>
    <xf numFmtId="0" fontId="9" fillId="3" borderId="120" xfId="0" applyFont="1" applyFill="1" applyBorder="1" applyAlignment="1">
      <alignment horizontal="center"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1" fillId="0" borderId="22" xfId="0" applyFont="1" applyBorder="1" applyAlignment="1">
      <alignment horizontal="center" vertical="center"/>
    </xf>
    <xf numFmtId="0" fontId="12" fillId="0" borderId="23" xfId="0" applyFont="1" applyBorder="1" applyAlignment="1">
      <alignment horizontal="center" vertical="center"/>
    </xf>
    <xf numFmtId="0" fontId="10" fillId="0" borderId="24" xfId="0" applyFont="1" applyBorder="1" applyAlignment="1">
      <alignment horizontal="center" vertical="center"/>
    </xf>
    <xf numFmtId="0" fontId="13" fillId="4" borderId="6" xfId="0" applyFont="1" applyFill="1" applyBorder="1" applyAlignment="1">
      <alignment horizontal="center" vertical="center"/>
    </xf>
    <xf numFmtId="0" fontId="13" fillId="4" borderId="7" xfId="0" applyFont="1" applyFill="1" applyBorder="1" applyAlignment="1">
      <alignment horizontal="left" vertical="center"/>
    </xf>
    <xf numFmtId="4" fontId="13" fillId="4" borderId="7" xfId="0" applyNumberFormat="1" applyFont="1" applyFill="1" applyBorder="1" applyAlignment="1">
      <alignment horizontal="right" vertical="center"/>
    </xf>
    <xf numFmtId="0" fontId="13" fillId="4" borderId="7" xfId="0" applyFont="1" applyFill="1" applyBorder="1" applyAlignment="1">
      <alignment horizontal="right" vertical="center"/>
    </xf>
    <xf numFmtId="3" fontId="13" fillId="4" borderId="7" xfId="0" applyNumberFormat="1" applyFont="1" applyFill="1" applyBorder="1" applyAlignment="1">
      <alignment horizontal="right" vertical="center"/>
    </xf>
    <xf numFmtId="0" fontId="13" fillId="4" borderId="8" xfId="0" applyFont="1" applyFill="1" applyBorder="1" applyAlignment="1">
      <alignment horizontal="right" vertical="center"/>
    </xf>
    <xf numFmtId="0" fontId="14" fillId="4" borderId="6" xfId="0" applyFont="1" applyFill="1" applyBorder="1" applyAlignment="1">
      <alignment horizontal="center" vertical="center"/>
    </xf>
    <xf numFmtId="0" fontId="14" fillId="4" borderId="7" xfId="0" applyFont="1" applyFill="1" applyBorder="1" applyAlignment="1">
      <alignment horizontal="left" vertical="center"/>
    </xf>
    <xf numFmtId="4" fontId="14" fillId="4" borderId="7" xfId="0" applyNumberFormat="1" applyFont="1" applyFill="1" applyBorder="1" applyAlignment="1">
      <alignment horizontal="right" vertical="center"/>
    </xf>
    <xf numFmtId="0" fontId="14" fillId="4" borderId="7" xfId="0" applyFont="1" applyFill="1" applyBorder="1" applyAlignment="1">
      <alignment horizontal="right" vertical="center"/>
    </xf>
    <xf numFmtId="3" fontId="14" fillId="4" borderId="7" xfId="0" applyNumberFormat="1" applyFont="1" applyFill="1" applyBorder="1" applyAlignment="1">
      <alignment horizontal="right" vertical="center"/>
    </xf>
    <xf numFmtId="0" fontId="14" fillId="4" borderId="8" xfId="0" applyFont="1" applyFill="1" applyBorder="1" applyAlignment="1">
      <alignment horizontal="right" vertical="center"/>
    </xf>
    <xf numFmtId="0" fontId="9" fillId="4" borderId="6" xfId="0" applyFont="1" applyFill="1" applyBorder="1" applyAlignment="1">
      <alignment horizontal="center" vertical="center"/>
    </xf>
    <xf numFmtId="0" fontId="9" fillId="4" borderId="7" xfId="0" applyFont="1" applyFill="1" applyBorder="1" applyAlignment="1">
      <alignment horizontal="left" vertical="center"/>
    </xf>
    <xf numFmtId="0" fontId="9" fillId="4" borderId="7" xfId="0" applyFont="1" applyFill="1" applyBorder="1" applyAlignment="1">
      <alignment horizontal="right" vertical="center"/>
    </xf>
    <xf numFmtId="3" fontId="9" fillId="4" borderId="7" xfId="0" applyNumberFormat="1" applyFont="1" applyFill="1" applyBorder="1" applyAlignment="1">
      <alignment horizontal="right" vertical="center"/>
    </xf>
    <xf numFmtId="4" fontId="9" fillId="4" borderId="7" xfId="0" applyNumberFormat="1" applyFont="1" applyFill="1" applyBorder="1" applyAlignment="1">
      <alignment horizontal="right" vertical="center"/>
    </xf>
    <xf numFmtId="0" fontId="9" fillId="4" borderId="8" xfId="0" applyFont="1" applyFill="1" applyBorder="1"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2" fillId="0" borderId="22" xfId="0" applyFont="1" applyBorder="1" applyAlignment="1">
      <alignment horizontal="center" vertical="center"/>
    </xf>
    <xf numFmtId="0" fontId="9"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6" fillId="4" borderId="7" xfId="0" applyFont="1" applyFill="1" applyBorder="1" applyAlignment="1">
      <alignment horizontal="left" vertical="center" wrapText="1"/>
    </xf>
    <xf numFmtId="4" fontId="16" fillId="4" borderId="7" xfId="0" applyNumberFormat="1" applyFont="1" applyFill="1" applyBorder="1" applyAlignment="1">
      <alignment horizontal="right" vertical="center"/>
    </xf>
    <xf numFmtId="0" fontId="16" fillId="4" borderId="7" xfId="0" applyFont="1" applyFill="1" applyBorder="1" applyAlignment="1">
      <alignment horizontal="right" vertical="center"/>
    </xf>
    <xf numFmtId="3" fontId="16" fillId="4" borderId="7" xfId="0" applyNumberFormat="1" applyFont="1" applyFill="1" applyBorder="1" applyAlignment="1">
      <alignment horizontal="right" vertical="center"/>
    </xf>
    <xf numFmtId="0" fontId="16" fillId="4" borderId="8" xfId="0" applyFont="1" applyFill="1" applyBorder="1" applyAlignment="1">
      <alignment horizontal="righ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8" fillId="0" borderId="6" xfId="0" applyFont="1" applyBorder="1" applyAlignment="1">
      <alignment horizontal="center" vertical="center"/>
    </xf>
    <xf numFmtId="0" fontId="28" fillId="0" borderId="7" xfId="0" applyFont="1" applyBorder="1" applyAlignment="1">
      <alignment horizontal="left" vertical="center"/>
    </xf>
    <xf numFmtId="0" fontId="28" fillId="0" borderId="7" xfId="0" applyFont="1" applyBorder="1" applyAlignment="1">
      <alignment horizontal="center" vertical="center"/>
    </xf>
    <xf numFmtId="0" fontId="28" fillId="0" borderId="7" xfId="0" applyFont="1" applyBorder="1" applyAlignment="1">
      <alignment horizontal="left" vertical="center" wrapText="1"/>
    </xf>
    <xf numFmtId="0" fontId="28" fillId="0" borderId="7" xfId="0" applyFont="1" applyBorder="1" applyAlignment="1">
      <alignment horizontal="right" vertical="center"/>
    </xf>
    <xf numFmtId="3" fontId="28" fillId="0" borderId="7" xfId="0" applyNumberFormat="1" applyFont="1" applyBorder="1" applyAlignment="1">
      <alignment horizontal="right" vertical="center"/>
    </xf>
    <xf numFmtId="3" fontId="28" fillId="0" borderId="8" xfId="0" applyNumberFormat="1" applyFont="1" applyBorder="1" applyAlignment="1">
      <alignment horizontal="right" vertical="center"/>
    </xf>
    <xf numFmtId="0" fontId="28" fillId="0" borderId="8" xfId="0" applyFont="1" applyBorder="1" applyAlignment="1">
      <alignment horizontal="right" vertical="center"/>
    </xf>
    <xf numFmtId="0" fontId="7" fillId="3" borderId="9"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30" xfId="0" applyFont="1" applyFill="1" applyBorder="1" applyAlignment="1">
      <alignment horizontal="left" vertical="center" wrapText="1"/>
    </xf>
    <xf numFmtId="0" fontId="9" fillId="3" borderId="12" xfId="0" applyFont="1" applyFill="1" applyBorder="1" applyAlignment="1">
      <alignment horizontal="center" vertical="center"/>
    </xf>
    <xf numFmtId="0" fontId="10" fillId="0" borderId="34" xfId="0" applyFont="1" applyBorder="1" applyAlignment="1">
      <alignment horizontal="center" vertical="center"/>
    </xf>
    <xf numFmtId="0" fontId="15" fillId="0" borderId="6" xfId="0" applyFont="1" applyBorder="1" applyAlignment="1">
      <alignment horizontal="center" vertical="center"/>
    </xf>
    <xf numFmtId="0" fontId="13" fillId="0" borderId="7" xfId="0" applyFont="1" applyBorder="1" applyAlignment="1">
      <alignment horizontal="left" vertical="center" wrapText="1"/>
    </xf>
    <xf numFmtId="0" fontId="15" fillId="0" borderId="7" xfId="0" applyFont="1" applyBorder="1" applyAlignment="1">
      <alignment horizontal="left" vertical="center"/>
    </xf>
    <xf numFmtId="3" fontId="15" fillId="0" borderId="7" xfId="0" applyNumberFormat="1" applyFont="1" applyBorder="1" applyAlignment="1">
      <alignment horizontal="right" vertical="center"/>
    </xf>
    <xf numFmtId="0" fontId="15" fillId="0" borderId="7" xfId="0" applyFont="1" applyBorder="1" applyAlignment="1">
      <alignment horizontal="right" vertical="center"/>
    </xf>
    <xf numFmtId="0" fontId="15" fillId="0" borderId="8" xfId="0" applyFont="1" applyBorder="1" applyAlignment="1">
      <alignment horizontal="right" vertical="center" wrapText="1"/>
    </xf>
    <xf numFmtId="0" fontId="4" fillId="0" borderId="75" xfId="0" applyFont="1" applyBorder="1" applyAlignment="1">
      <alignment horizontal="center" vertical="center" wrapText="1"/>
    </xf>
    <xf numFmtId="0" fontId="1" fillId="0" borderId="1" xfId="0" applyFont="1" applyBorder="1" applyAlignment="1">
      <alignment horizontal="left" vertical="top"/>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7" xfId="0" applyFont="1" applyBorder="1" applyAlignment="1">
      <alignment horizontal="left" vertical="center" wrapText="1"/>
    </xf>
    <xf numFmtId="0" fontId="28" fillId="4" borderId="37" xfId="0" applyFont="1" applyFill="1" applyBorder="1" applyAlignment="1">
      <alignment horizontal="left" vertical="center" wrapText="1"/>
    </xf>
    <xf numFmtId="0" fontId="29" fillId="4" borderId="37" xfId="0" applyFont="1" applyFill="1" applyBorder="1" applyAlignment="1">
      <alignment horizontal="left" vertical="center" wrapText="1"/>
    </xf>
    <xf numFmtId="3" fontId="28" fillId="4" borderId="37" xfId="0" applyNumberFormat="1" applyFont="1" applyFill="1" applyBorder="1" applyAlignment="1">
      <alignment horizontal="right" vertical="center"/>
    </xf>
    <xf numFmtId="3" fontId="28" fillId="4" borderId="38" xfId="0" applyNumberFormat="1" applyFont="1" applyFill="1" applyBorder="1" applyAlignment="1">
      <alignment horizontal="right" vertical="center"/>
    </xf>
    <xf numFmtId="0" fontId="30" fillId="5" borderId="37" xfId="0" applyFont="1" applyFill="1" applyBorder="1" applyAlignment="1">
      <alignment horizontal="left" vertical="center" wrapText="1"/>
    </xf>
    <xf numFmtId="0" fontId="29" fillId="5" borderId="37" xfId="0" applyFont="1" applyFill="1" applyBorder="1" applyAlignment="1">
      <alignment horizontal="left" vertical="center" wrapText="1"/>
    </xf>
    <xf numFmtId="0" fontId="30" fillId="5" borderId="37" xfId="0" applyFont="1" applyFill="1" applyBorder="1" applyAlignment="1">
      <alignment horizontal="right" vertical="center"/>
    </xf>
    <xf numFmtId="3" fontId="30" fillId="5" borderId="38" xfId="0" applyNumberFormat="1" applyFont="1" applyFill="1" applyBorder="1" applyAlignment="1">
      <alignment horizontal="right" vertical="center"/>
    </xf>
    <xf numFmtId="3" fontId="30" fillId="5" borderId="37" xfId="0" applyNumberFormat="1" applyFont="1" applyFill="1" applyBorder="1" applyAlignment="1">
      <alignment horizontal="right" vertical="center"/>
    </xf>
    <xf numFmtId="0" fontId="28" fillId="4" borderId="37" xfId="0" applyFont="1" applyFill="1" applyBorder="1" applyAlignment="1">
      <alignment horizontal="right" vertical="center"/>
    </xf>
    <xf numFmtId="0" fontId="31" fillId="5" borderId="37" xfId="0" applyFont="1" applyFill="1" applyBorder="1" applyAlignment="1">
      <alignment horizontal="left" vertical="center" wrapText="1"/>
    </xf>
    <xf numFmtId="0" fontId="28" fillId="5" borderId="37" xfId="0" applyFont="1" applyFill="1" applyBorder="1" applyAlignment="1">
      <alignment horizontal="left" vertical="center" wrapText="1"/>
    </xf>
    <xf numFmtId="0" fontId="31" fillId="5" borderId="37" xfId="0" applyFont="1" applyFill="1" applyBorder="1" applyAlignment="1">
      <alignment horizontal="right" vertical="center"/>
    </xf>
    <xf numFmtId="3" fontId="31" fillId="5" borderId="37" xfId="0" applyNumberFormat="1" applyFont="1" applyFill="1" applyBorder="1" applyAlignment="1">
      <alignment horizontal="right" vertical="center"/>
    </xf>
    <xf numFmtId="3" fontId="31" fillId="5" borderId="38" xfId="0" applyNumberFormat="1" applyFont="1" applyFill="1" applyBorder="1" applyAlignment="1">
      <alignment horizontal="right" vertical="center"/>
    </xf>
    <xf numFmtId="0" fontId="28" fillId="4" borderId="38" xfId="0" applyFont="1" applyFill="1" applyBorder="1" applyAlignment="1">
      <alignment horizontal="right" vertical="center"/>
    </xf>
    <xf numFmtId="0" fontId="30" fillId="5" borderId="38" xfId="0" applyFont="1" applyFill="1" applyBorder="1" applyAlignment="1">
      <alignment horizontal="right" vertical="center"/>
    </xf>
    <xf numFmtId="0" fontId="31" fillId="5" borderId="38" xfId="0" applyFont="1" applyFill="1" applyBorder="1" applyAlignment="1">
      <alignment horizontal="right" vertical="center"/>
    </xf>
    <xf numFmtId="0" fontId="33" fillId="3" borderId="39" xfId="0" applyFont="1" applyFill="1" applyBorder="1" applyAlignment="1">
      <alignment horizontal="center" vertical="center" wrapText="1"/>
    </xf>
    <xf numFmtId="0" fontId="33" fillId="3" borderId="42" xfId="0" applyFont="1" applyFill="1" applyBorder="1" applyAlignment="1">
      <alignment horizontal="center" vertical="center" wrapText="1"/>
    </xf>
    <xf numFmtId="0" fontId="34" fillId="0" borderId="45" xfId="0" applyFont="1" applyBorder="1" applyAlignment="1">
      <alignment horizontal="center" vertical="center" wrapText="1"/>
    </xf>
    <xf numFmtId="0" fontId="36" fillId="0" borderId="150" xfId="0" applyFont="1" applyBorder="1" applyAlignment="1">
      <alignment horizontal="center" vertical="center" wrapText="1"/>
    </xf>
    <xf numFmtId="0" fontId="17" fillId="4" borderId="47" xfId="0" applyFont="1" applyFill="1" applyBorder="1" applyAlignment="1">
      <alignment horizontal="center" vertical="center"/>
    </xf>
    <xf numFmtId="0" fontId="13" fillId="4" borderId="48" xfId="0" applyFont="1" applyFill="1" applyBorder="1" applyAlignment="1">
      <alignment horizontal="left" vertical="center" wrapText="1"/>
    </xf>
    <xf numFmtId="0" fontId="13" fillId="4" borderId="49" xfId="0" applyFont="1" applyFill="1" applyBorder="1" applyAlignment="1">
      <alignment horizontal="center" vertical="center"/>
    </xf>
    <xf numFmtId="0" fontId="13" fillId="4" borderId="50" xfId="0" applyFont="1" applyFill="1" applyBorder="1" applyAlignment="1">
      <alignment horizontal="right" vertical="center" wrapText="1"/>
    </xf>
    <xf numFmtId="0" fontId="13" fillId="4" borderId="49" xfId="0" applyFont="1" applyFill="1" applyBorder="1" applyAlignment="1">
      <alignment horizontal="right" vertical="center" wrapText="1"/>
    </xf>
    <xf numFmtId="0" fontId="13" fillId="4" borderId="49" xfId="0" applyFont="1" applyFill="1" applyBorder="1" applyAlignment="1">
      <alignment horizontal="right" vertical="center"/>
    </xf>
    <xf numFmtId="0" fontId="13" fillId="4" borderId="51" xfId="0" applyFont="1" applyFill="1" applyBorder="1" applyAlignment="1">
      <alignment horizontal="right" vertical="center"/>
    </xf>
    <xf numFmtId="0" fontId="38" fillId="0" borderId="45" xfId="0" applyFont="1" applyBorder="1" applyAlignment="1">
      <alignment horizontal="center" vertical="center" wrapText="1"/>
    </xf>
    <xf numFmtId="0" fontId="17" fillId="4" borderId="52" xfId="0" applyFont="1" applyFill="1" applyBorder="1" applyAlignment="1">
      <alignment horizontal="center" vertical="center"/>
    </xf>
    <xf numFmtId="0" fontId="13" fillId="4" borderId="53" xfId="0" applyFont="1" applyFill="1" applyBorder="1" applyAlignment="1">
      <alignment horizontal="left" vertical="center" wrapText="1"/>
    </xf>
    <xf numFmtId="0" fontId="35" fillId="0" borderId="45" xfId="0" applyFont="1" applyBorder="1" applyAlignment="1">
      <alignment horizontal="center" vertical="center" wrapText="1"/>
    </xf>
    <xf numFmtId="0" fontId="35" fillId="0" borderId="46" xfId="0" applyFont="1" applyBorder="1" applyAlignment="1">
      <alignment horizontal="center" vertical="center"/>
    </xf>
    <xf numFmtId="0" fontId="41" fillId="0" borderId="47" xfId="0" applyFont="1" applyBorder="1" applyAlignment="1">
      <alignment horizontal="center" vertical="center"/>
    </xf>
    <xf numFmtId="0" fontId="42" fillId="0" borderId="53" xfId="0" applyFont="1" applyBorder="1" applyAlignment="1">
      <alignment horizontal="left" vertical="center" wrapText="1"/>
    </xf>
    <xf numFmtId="0" fontId="42" fillId="0" borderId="49" xfId="0" applyFont="1" applyBorder="1" applyAlignment="1">
      <alignment horizontal="center" vertical="center"/>
    </xf>
    <xf numFmtId="0" fontId="42" fillId="0" borderId="49" xfId="0" applyFont="1" applyBorder="1" applyAlignment="1">
      <alignment horizontal="left" vertical="center"/>
    </xf>
    <xf numFmtId="3" fontId="42" fillId="0" borderId="49" xfId="0" applyNumberFormat="1" applyFont="1" applyBorder="1" applyAlignment="1">
      <alignment horizontal="right" vertical="center" wrapText="1"/>
    </xf>
    <xf numFmtId="3" fontId="42" fillId="0" borderId="49" xfId="0" applyNumberFormat="1" applyFont="1" applyBorder="1" applyAlignment="1">
      <alignment horizontal="right" vertical="center"/>
    </xf>
    <xf numFmtId="0" fontId="42" fillId="0" borderId="51" xfId="0" applyFont="1" applyBorder="1" applyAlignment="1">
      <alignment horizontal="right" vertical="center"/>
    </xf>
    <xf numFmtId="0" fontId="43" fillId="0" borderId="1" xfId="0" applyFont="1" applyBorder="1" applyAlignment="1">
      <alignment wrapText="1"/>
    </xf>
    <xf numFmtId="0" fontId="42" fillId="0" borderId="49" xfId="0" applyFont="1" applyBorder="1" applyAlignment="1">
      <alignment horizontal="right" vertical="center"/>
    </xf>
    <xf numFmtId="0" fontId="42" fillId="0" borderId="49" xfId="0" applyFont="1" applyBorder="1" applyAlignment="1">
      <alignment horizontal="right" vertical="center" wrapText="1"/>
    </xf>
    <xf numFmtId="0" fontId="9" fillId="6" borderId="13" xfId="0" applyNumberFormat="1" applyFont="1" applyFill="1" applyBorder="1" applyAlignment="1" applyProtection="1">
      <alignment horizontal="center" vertical="center" wrapText="1"/>
    </xf>
    <xf numFmtId="0" fontId="9" fillId="6" borderId="14" xfId="0" applyNumberFormat="1" applyFont="1" applyFill="1" applyBorder="1" applyAlignment="1" applyProtection="1">
      <alignment horizontal="center" vertical="center" wrapText="1"/>
    </xf>
    <xf numFmtId="0" fontId="9" fillId="6" borderId="15" xfId="0" applyNumberFormat="1" applyFont="1" applyFill="1" applyBorder="1" applyAlignment="1" applyProtection="1">
      <alignment horizontal="center" vertical="center" wrapText="1"/>
    </xf>
    <xf numFmtId="0" fontId="9" fillId="6" borderId="165" xfId="0" applyNumberFormat="1" applyFont="1" applyFill="1" applyBorder="1" applyAlignment="1" applyProtection="1">
      <alignment horizontal="center" vertical="center" wrapText="1"/>
    </xf>
    <xf numFmtId="0" fontId="9" fillId="6" borderId="166" xfId="0" applyNumberFormat="1" applyFont="1" applyFill="1" applyBorder="1" applyAlignment="1" applyProtection="1">
      <alignment horizontal="center" vertical="center" wrapText="1"/>
    </xf>
    <xf numFmtId="0" fontId="9" fillId="6" borderId="167" xfId="0" applyNumberFormat="1" applyFont="1" applyFill="1" applyBorder="1" applyAlignment="1" applyProtection="1">
      <alignment horizontal="center" vertical="center" wrapText="1"/>
    </xf>
    <xf numFmtId="0" fontId="9" fillId="6" borderId="16" xfId="0" applyNumberFormat="1" applyFont="1" applyFill="1" applyBorder="1" applyAlignment="1" applyProtection="1">
      <alignment horizontal="center" vertical="center"/>
    </xf>
    <xf numFmtId="0" fontId="9" fillId="6" borderId="17" xfId="0" applyNumberFormat="1" applyFont="1" applyFill="1" applyBorder="1" applyAlignment="1" applyProtection="1">
      <alignment horizontal="center" vertical="center"/>
    </xf>
    <xf numFmtId="0" fontId="10" fillId="2" borderId="18" xfId="0" applyNumberFormat="1" applyFont="1" applyFill="1" applyBorder="1" applyAlignment="1" applyProtection="1">
      <alignment horizontal="center" vertical="center"/>
    </xf>
    <xf numFmtId="0" fontId="10" fillId="2" borderId="19" xfId="0" applyNumberFormat="1" applyFont="1" applyFill="1" applyBorder="1" applyAlignment="1" applyProtection="1">
      <alignment horizontal="center" vertical="center"/>
    </xf>
    <xf numFmtId="0" fontId="10" fillId="2" borderId="20" xfId="0" applyNumberFormat="1" applyFont="1" applyFill="1" applyBorder="1" applyAlignment="1" applyProtection="1">
      <alignment horizontal="center" vertical="center"/>
    </xf>
    <xf numFmtId="0" fontId="10" fillId="2" borderId="21" xfId="0" applyNumberFormat="1" applyFont="1" applyFill="1" applyBorder="1" applyAlignment="1" applyProtection="1">
      <alignment horizontal="center" vertical="center"/>
    </xf>
    <xf numFmtId="0" fontId="12" fillId="2" borderId="23" xfId="0" applyNumberFormat="1" applyFont="1" applyFill="1" applyBorder="1" applyAlignment="1" applyProtection="1">
      <alignment horizontal="center" vertical="center"/>
    </xf>
    <xf numFmtId="0" fontId="10" fillId="2" borderId="24" xfId="0" applyNumberFormat="1" applyFont="1" applyFill="1" applyBorder="1" applyAlignment="1" applyProtection="1">
      <alignment horizontal="center" vertical="center"/>
    </xf>
    <xf numFmtId="0" fontId="13" fillId="7" borderId="96" xfId="0" applyNumberFormat="1" applyFont="1" applyFill="1" applyBorder="1" applyAlignment="1" applyProtection="1">
      <alignment horizontal="left" vertical="center" wrapText="1"/>
    </xf>
    <xf numFmtId="0" fontId="14" fillId="7" borderId="96" xfId="0" applyNumberFormat="1" applyFont="1" applyFill="1" applyBorder="1" applyAlignment="1" applyProtection="1">
      <alignment horizontal="left" vertical="center" wrapText="1"/>
    </xf>
    <xf numFmtId="0" fontId="10" fillId="2" borderId="25" xfId="0" applyNumberFormat="1" applyFont="1" applyFill="1" applyBorder="1" applyAlignment="1" applyProtection="1">
      <alignment horizontal="center" vertical="center"/>
    </xf>
    <xf numFmtId="0" fontId="10" fillId="2" borderId="26" xfId="0" applyNumberFormat="1" applyFont="1" applyFill="1" applyBorder="1" applyAlignment="1" applyProtection="1">
      <alignment horizontal="center" vertical="center"/>
    </xf>
    <xf numFmtId="0" fontId="10" fillId="2" borderId="27" xfId="0" applyNumberFormat="1" applyFont="1" applyFill="1" applyBorder="1" applyAlignment="1" applyProtection="1">
      <alignment horizontal="center" vertical="center"/>
    </xf>
    <xf numFmtId="0" fontId="10" fillId="2" borderId="28" xfId="0" applyNumberFormat="1" applyFont="1" applyFill="1" applyBorder="1" applyAlignment="1" applyProtection="1">
      <alignment horizontal="center" vertical="center"/>
    </xf>
    <xf numFmtId="0" fontId="13" fillId="7" borderId="7" xfId="0" applyNumberFormat="1" applyFont="1" applyFill="1" applyBorder="1" applyAlignment="1" applyProtection="1">
      <alignment horizontal="left" vertical="center" wrapText="1"/>
    </xf>
    <xf numFmtId="4" fontId="13" fillId="7" borderId="7" xfId="0" applyNumberFormat="1" applyFont="1" applyFill="1" applyBorder="1" applyAlignment="1" applyProtection="1">
      <alignment horizontal="right" vertical="center"/>
    </xf>
    <xf numFmtId="3" fontId="13" fillId="7" borderId="7" xfId="0" applyNumberFormat="1" applyFont="1" applyFill="1" applyBorder="1" applyAlignment="1" applyProtection="1">
      <alignment horizontal="right" vertical="center"/>
    </xf>
    <xf numFmtId="3" fontId="13" fillId="7" borderId="8" xfId="0" applyNumberFormat="1" applyFont="1" applyFill="1" applyBorder="1" applyAlignment="1" applyProtection="1">
      <alignment horizontal="right" vertical="center"/>
    </xf>
    <xf numFmtId="0" fontId="14" fillId="7" borderId="7" xfId="0" applyNumberFormat="1" applyFont="1" applyFill="1" applyBorder="1" applyAlignment="1" applyProtection="1">
      <alignment horizontal="left" vertical="center" wrapText="1"/>
    </xf>
    <xf numFmtId="4" fontId="14" fillId="7" borderId="7" xfId="0" applyNumberFormat="1" applyFont="1" applyFill="1" applyBorder="1" applyAlignment="1" applyProtection="1">
      <alignment horizontal="right" vertical="center"/>
    </xf>
    <xf numFmtId="3" fontId="14" fillId="7" borderId="7" xfId="0" applyNumberFormat="1" applyFont="1" applyFill="1" applyBorder="1" applyAlignment="1" applyProtection="1">
      <alignment horizontal="right" vertical="center"/>
    </xf>
    <xf numFmtId="3" fontId="14" fillId="7" borderId="8" xfId="0" applyNumberFormat="1" applyFont="1" applyFill="1" applyBorder="1" applyAlignment="1" applyProtection="1">
      <alignment horizontal="right" vertical="center"/>
    </xf>
    <xf numFmtId="0" fontId="7" fillId="6" borderId="98" xfId="0" applyNumberFormat="1" applyFont="1" applyFill="1" applyBorder="1" applyAlignment="1" applyProtection="1">
      <alignment horizontal="center" vertical="center"/>
    </xf>
    <xf numFmtId="0" fontId="7" fillId="6" borderId="98" xfId="0" applyNumberFormat="1" applyFont="1" applyFill="1" applyBorder="1" applyAlignment="1" applyProtection="1">
      <alignment horizontal="right" vertical="center"/>
    </xf>
    <xf numFmtId="0" fontId="15" fillId="6" borderId="98" xfId="0" applyNumberFormat="1" applyFont="1" applyFill="1" applyBorder="1" applyAlignment="1" applyProtection="1">
      <alignment horizontal="right" vertical="center"/>
    </xf>
    <xf numFmtId="0" fontId="15" fillId="6" borderId="99" xfId="0" applyNumberFormat="1" applyFont="1" applyFill="1" applyBorder="1" applyAlignment="1" applyProtection="1">
      <alignment horizontal="right" vertical="center"/>
    </xf>
    <xf numFmtId="0" fontId="0" fillId="2" borderId="1" xfId="0" applyNumberFormat="1" applyFont="1" applyFill="1" applyBorder="1" applyAlignment="1" applyProtection="1">
      <alignment wrapText="1"/>
      <protection locked="0"/>
    </xf>
    <xf numFmtId="0" fontId="7" fillId="6" borderId="29" xfId="0" applyNumberFormat="1" applyFont="1" applyFill="1" applyBorder="1" applyAlignment="1" applyProtection="1">
      <alignment horizontal="left" vertical="center"/>
    </xf>
    <xf numFmtId="0" fontId="9" fillId="6" borderId="32" xfId="0" applyNumberFormat="1" applyFont="1" applyFill="1" applyBorder="1" applyAlignment="1" applyProtection="1">
      <alignment horizontal="right" vertical="center"/>
    </xf>
    <xf numFmtId="164" fontId="9" fillId="6" borderId="33" xfId="0" applyNumberFormat="1" applyFont="1" applyFill="1" applyBorder="1" applyAlignment="1" applyProtection="1">
      <alignment horizontal="left" vertical="center"/>
    </xf>
    <xf numFmtId="0" fontId="9" fillId="6" borderId="13" xfId="0" applyNumberFormat="1" applyFont="1" applyFill="1" applyBorder="1" applyAlignment="1" applyProtection="1">
      <alignment horizontal="center" vertical="center"/>
    </xf>
    <xf numFmtId="0" fontId="11" fillId="2" borderId="22" xfId="0" applyNumberFormat="1" applyFont="1" applyFill="1" applyBorder="1" applyAlignment="1" applyProtection="1">
      <alignment horizontal="center" vertical="center"/>
    </xf>
    <xf numFmtId="0" fontId="13" fillId="7" borderId="6" xfId="0" applyNumberFormat="1" applyFont="1" applyFill="1" applyBorder="1" applyAlignment="1" applyProtection="1">
      <alignment horizontal="center" vertical="center"/>
    </xf>
    <xf numFmtId="0" fontId="13" fillId="7" borderId="7" xfId="0" applyNumberFormat="1" applyFont="1" applyFill="1" applyBorder="1" applyAlignment="1" applyProtection="1">
      <alignment horizontal="left" vertical="center"/>
    </xf>
    <xf numFmtId="0" fontId="14" fillId="7" borderId="6" xfId="0" applyNumberFormat="1" applyFont="1" applyFill="1" applyBorder="1" applyAlignment="1" applyProtection="1">
      <alignment horizontal="center" vertical="center"/>
    </xf>
    <xf numFmtId="0" fontId="14" fillId="7" borderId="7" xfId="0" applyNumberFormat="1" applyFont="1" applyFill="1" applyBorder="1" applyAlignment="1" applyProtection="1">
      <alignment horizontal="left" vertical="center"/>
    </xf>
    <xf numFmtId="0" fontId="9" fillId="7" borderId="6" xfId="0" applyNumberFormat="1" applyFont="1" applyFill="1" applyBorder="1" applyAlignment="1" applyProtection="1">
      <alignment horizontal="center" vertical="center"/>
    </xf>
    <xf numFmtId="0" fontId="9" fillId="7" borderId="7" xfId="0" applyNumberFormat="1" applyFont="1" applyFill="1" applyBorder="1" applyAlignment="1" applyProtection="1">
      <alignment horizontal="left" vertical="center"/>
    </xf>
    <xf numFmtId="4" fontId="9" fillId="7" borderId="7" xfId="0" applyNumberFormat="1" applyFont="1" applyFill="1" applyBorder="1" applyAlignment="1" applyProtection="1">
      <alignment horizontal="right" vertical="center"/>
    </xf>
    <xf numFmtId="3" fontId="9" fillId="7" borderId="7" xfId="0" applyNumberFormat="1" applyFont="1" applyFill="1" applyBorder="1" applyAlignment="1" applyProtection="1">
      <alignment horizontal="right" vertical="center"/>
    </xf>
    <xf numFmtId="3" fontId="9" fillId="7" borderId="8" xfId="0" applyNumberFormat="1" applyFont="1" applyFill="1" applyBorder="1" applyAlignment="1" applyProtection="1">
      <alignment horizontal="right" vertical="center"/>
    </xf>
    <xf numFmtId="0" fontId="12" fillId="2" borderId="22" xfId="0" applyNumberFormat="1" applyFont="1" applyFill="1" applyBorder="1" applyAlignment="1" applyProtection="1">
      <alignment horizontal="center" vertical="center"/>
    </xf>
    <xf numFmtId="0" fontId="9" fillId="7" borderId="7" xfId="0" applyNumberFormat="1" applyFont="1" applyFill="1" applyBorder="1" applyAlignment="1" applyProtection="1">
      <alignment horizontal="left" vertical="center" wrapText="1"/>
    </xf>
    <xf numFmtId="0" fontId="16" fillId="7" borderId="7" xfId="0" applyNumberFormat="1" applyFont="1" applyFill="1" applyBorder="1" applyAlignment="1" applyProtection="1">
      <alignment horizontal="left" vertical="center" wrapText="1"/>
    </xf>
    <xf numFmtId="4" fontId="16" fillId="7" borderId="7" xfId="0" applyNumberFormat="1" applyFont="1" applyFill="1" applyBorder="1" applyAlignment="1" applyProtection="1">
      <alignment horizontal="right" vertical="center"/>
    </xf>
    <xf numFmtId="3" fontId="16" fillId="7" borderId="7" xfId="0" applyNumberFormat="1" applyFont="1" applyFill="1" applyBorder="1" applyAlignment="1" applyProtection="1">
      <alignment horizontal="right" vertical="center"/>
    </xf>
    <xf numFmtId="3" fontId="16" fillId="7" borderId="8" xfId="0" applyNumberFormat="1" applyFont="1" applyFill="1" applyBorder="1" applyAlignment="1" applyProtection="1">
      <alignment horizontal="right" vertical="center"/>
    </xf>
    <xf numFmtId="0" fontId="7" fillId="6" borderId="9" xfId="0" applyNumberFormat="1" applyFont="1" applyFill="1" applyBorder="1" applyAlignment="1" applyProtection="1">
      <alignment horizontal="left" vertical="center" wrapText="1"/>
    </xf>
    <xf numFmtId="0" fontId="7" fillId="6" borderId="10" xfId="0" applyNumberFormat="1" applyFont="1" applyFill="1" applyBorder="1" applyAlignment="1" applyProtection="1">
      <alignment horizontal="left" vertical="center" wrapText="1"/>
    </xf>
    <xf numFmtId="0" fontId="7" fillId="6" borderId="29" xfId="0" applyNumberFormat="1" applyFont="1" applyFill="1" applyBorder="1" applyAlignment="1" applyProtection="1">
      <alignment horizontal="left" vertical="center" wrapText="1"/>
    </xf>
    <xf numFmtId="0" fontId="7" fillId="6" borderId="30" xfId="0" applyNumberFormat="1" applyFont="1" applyFill="1" applyBorder="1" applyAlignment="1" applyProtection="1">
      <alignment horizontal="left" vertical="center" wrapText="1"/>
    </xf>
    <xf numFmtId="0" fontId="9" fillId="6" borderId="174" xfId="0" applyNumberFormat="1" applyFont="1" applyFill="1" applyBorder="1" applyAlignment="1" applyProtection="1">
      <alignment horizontal="center" vertical="center" wrapText="1"/>
    </xf>
    <xf numFmtId="0" fontId="9" fillId="6" borderId="175" xfId="0" applyNumberFormat="1" applyFont="1" applyFill="1" applyBorder="1" applyAlignment="1" applyProtection="1">
      <alignment horizontal="center" vertical="center" wrapText="1"/>
    </xf>
    <xf numFmtId="0" fontId="9" fillId="6" borderId="176" xfId="0" applyNumberFormat="1" applyFont="1" applyFill="1" applyBorder="1" applyAlignment="1" applyProtection="1">
      <alignment horizontal="center" vertical="center" wrapText="1"/>
    </xf>
    <xf numFmtId="0" fontId="9" fillId="6" borderId="12" xfId="0" applyNumberFormat="1" applyFont="1" applyFill="1" applyBorder="1" applyAlignment="1" applyProtection="1">
      <alignment horizontal="center" vertical="center"/>
    </xf>
    <xf numFmtId="0" fontId="19" fillId="2" borderId="18" xfId="0" applyNumberFormat="1" applyFont="1" applyFill="1" applyBorder="1" applyAlignment="1" applyProtection="1">
      <alignment horizontal="center" vertical="center"/>
    </xf>
    <xf numFmtId="0" fontId="19" fillId="2" borderId="19" xfId="0" applyNumberFormat="1" applyFont="1" applyFill="1" applyBorder="1" applyAlignment="1" applyProtection="1">
      <alignment horizontal="center" vertical="center"/>
    </xf>
    <xf numFmtId="0" fontId="19" fillId="2" borderId="20" xfId="0" applyNumberFormat="1" applyFont="1" applyFill="1" applyBorder="1" applyAlignment="1" applyProtection="1">
      <alignment horizontal="center" vertical="center"/>
    </xf>
    <xf numFmtId="0" fontId="10" fillId="2" borderId="34" xfId="0" applyNumberFormat="1" applyFont="1" applyFill="1" applyBorder="1" applyAlignment="1" applyProtection="1">
      <alignment horizontal="center" vertical="center"/>
    </xf>
    <xf numFmtId="0" fontId="15" fillId="2" borderId="6" xfId="0" applyNumberFormat="1" applyFont="1" applyFill="1" applyBorder="1" applyAlignment="1" applyProtection="1">
      <alignment horizontal="center" vertical="center"/>
    </xf>
    <xf numFmtId="0" fontId="13" fillId="2" borderId="7"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xf>
    <xf numFmtId="3" fontId="18" fillId="2" borderId="7" xfId="0" applyNumberFormat="1" applyFont="1" applyFill="1" applyBorder="1" applyAlignment="1" applyProtection="1">
      <alignment horizontal="right" vertical="center"/>
    </xf>
    <xf numFmtId="3" fontId="15" fillId="2" borderId="7" xfId="0" applyNumberFormat="1" applyFont="1" applyFill="1" applyBorder="1" applyAlignment="1" applyProtection="1">
      <alignment horizontal="right" vertical="center"/>
    </xf>
    <xf numFmtId="3" fontId="15" fillId="2" borderId="8" xfId="0" applyNumberFormat="1" applyFont="1" applyFill="1" applyBorder="1" applyAlignment="1" applyProtection="1">
      <alignment horizontal="right" vertical="center" wrapText="1"/>
    </xf>
    <xf numFmtId="0" fontId="48" fillId="2" borderId="2"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164" fontId="48" fillId="2" borderId="3" xfId="0" applyNumberFormat="1" applyFont="1" applyFill="1" applyBorder="1" applyAlignment="1" applyProtection="1">
      <alignment horizontal="center" vertical="center" wrapText="1"/>
    </xf>
    <xf numFmtId="0" fontId="48" fillId="2" borderId="35" xfId="0" applyNumberFormat="1" applyFont="1" applyFill="1" applyBorder="1" applyAlignment="1" applyProtection="1">
      <alignment horizontal="center" vertical="center" wrapText="1"/>
    </xf>
    <xf numFmtId="0" fontId="49" fillId="2" borderId="36" xfId="0" applyNumberFormat="1" applyFont="1" applyFill="1" applyBorder="1" applyAlignment="1" applyProtection="1">
      <alignment horizontal="center" vertical="center"/>
    </xf>
    <xf numFmtId="0" fontId="49" fillId="2" borderId="37" xfId="0" applyNumberFormat="1" applyFont="1" applyFill="1" applyBorder="1" applyAlignment="1" applyProtection="1">
      <alignment horizontal="center" vertical="center"/>
    </xf>
    <xf numFmtId="0" fontId="49" fillId="2" borderId="37" xfId="0" applyNumberFormat="1" applyFont="1" applyFill="1" applyBorder="1" applyAlignment="1" applyProtection="1">
      <alignment horizontal="left" vertical="center" wrapText="1"/>
    </xf>
    <xf numFmtId="0" fontId="49" fillId="7" borderId="37" xfId="0" applyNumberFormat="1" applyFont="1" applyFill="1" applyBorder="1" applyAlignment="1" applyProtection="1">
      <alignment horizontal="left" vertical="center" wrapText="1"/>
    </xf>
    <xf numFmtId="0" fontId="50" fillId="7" borderId="37" xfId="0" applyNumberFormat="1" applyFont="1" applyFill="1" applyBorder="1" applyAlignment="1" applyProtection="1">
      <alignment horizontal="left" vertical="center" wrapText="1"/>
    </xf>
    <xf numFmtId="3" fontId="49" fillId="7" borderId="37" xfId="0" applyNumberFormat="1" applyFont="1" applyFill="1" applyBorder="1" applyAlignment="1" applyProtection="1">
      <alignment horizontal="right" vertical="center"/>
    </xf>
    <xf numFmtId="3" fontId="49" fillId="7" borderId="38" xfId="0" applyNumberFormat="1" applyFont="1" applyFill="1" applyBorder="1" applyAlignment="1" applyProtection="1">
      <alignment horizontal="right" vertical="center"/>
    </xf>
    <xf numFmtId="0" fontId="51" fillId="8" borderId="37" xfId="0" applyNumberFormat="1" applyFont="1" applyFill="1" applyBorder="1" applyAlignment="1" applyProtection="1">
      <alignment horizontal="left" vertical="center" wrapText="1"/>
    </xf>
    <xf numFmtId="0" fontId="50" fillId="8" borderId="37" xfId="0" applyNumberFormat="1" applyFont="1" applyFill="1" applyBorder="1" applyAlignment="1" applyProtection="1">
      <alignment horizontal="left" vertical="center" wrapText="1"/>
    </xf>
    <xf numFmtId="3" fontId="51" fillId="8" borderId="37" xfId="0" applyNumberFormat="1" applyFont="1" applyFill="1" applyBorder="1" applyAlignment="1" applyProtection="1">
      <alignment horizontal="right" vertical="center"/>
    </xf>
    <xf numFmtId="3" fontId="51" fillId="8" borderId="38" xfId="0" applyNumberFormat="1" applyFont="1" applyFill="1" applyBorder="1" applyAlignment="1" applyProtection="1">
      <alignment horizontal="right" vertical="center"/>
    </xf>
    <xf numFmtId="0" fontId="52" fillId="8" borderId="37" xfId="0" applyNumberFormat="1" applyFont="1" applyFill="1" applyBorder="1" applyAlignment="1" applyProtection="1">
      <alignment horizontal="left" vertical="center" wrapText="1"/>
    </xf>
    <xf numFmtId="0" fontId="49" fillId="8" borderId="37" xfId="0" applyNumberFormat="1" applyFont="1" applyFill="1" applyBorder="1" applyAlignment="1" applyProtection="1">
      <alignment horizontal="left" vertical="center" wrapText="1"/>
    </xf>
    <xf numFmtId="3" fontId="52" fillId="8" borderId="37" xfId="0" applyNumberFormat="1" applyFont="1" applyFill="1" applyBorder="1" applyAlignment="1" applyProtection="1">
      <alignment horizontal="right" vertical="center"/>
    </xf>
    <xf numFmtId="3" fontId="52" fillId="8" borderId="38" xfId="0" applyNumberFormat="1" applyFont="1" applyFill="1" applyBorder="1" applyAlignment="1" applyProtection="1">
      <alignment horizontal="right" vertical="center"/>
    </xf>
    <xf numFmtId="0" fontId="49" fillId="9" borderId="37" xfId="0" applyNumberFormat="1" applyFont="1" applyFill="1" applyBorder="1" applyAlignment="1" applyProtection="1">
      <alignment horizontal="center" vertical="center"/>
    </xf>
    <xf numFmtId="0" fontId="49" fillId="9" borderId="37" xfId="0" applyNumberFormat="1" applyFont="1" applyFill="1" applyBorder="1" applyAlignment="1" applyProtection="1">
      <alignment horizontal="left" vertical="center" wrapText="1"/>
    </xf>
    <xf numFmtId="0" fontId="50" fillId="9" borderId="37" xfId="0" applyNumberFormat="1" applyFont="1" applyFill="1" applyBorder="1" applyAlignment="1" applyProtection="1">
      <alignment horizontal="left" vertical="center" wrapText="1"/>
    </xf>
    <xf numFmtId="3" fontId="49" fillId="9" borderId="37" xfId="0" applyNumberFormat="1" applyFont="1" applyFill="1" applyBorder="1" applyAlignment="1" applyProtection="1">
      <alignment horizontal="right" vertical="center"/>
    </xf>
    <xf numFmtId="0" fontId="51" fillId="9" borderId="37" xfId="0" applyNumberFormat="1" applyFont="1" applyFill="1" applyBorder="1" applyAlignment="1" applyProtection="1">
      <alignment horizontal="left" vertical="center" wrapText="1"/>
    </xf>
    <xf numFmtId="3" fontId="51" fillId="9" borderId="37" xfId="0" applyNumberFormat="1" applyFont="1" applyFill="1" applyBorder="1" applyAlignment="1" applyProtection="1">
      <alignment horizontal="right" vertical="center"/>
    </xf>
    <xf numFmtId="0" fontId="55" fillId="2" borderId="46" xfId="0" applyNumberFormat="1" applyFont="1" applyFill="1" applyBorder="1" applyAlignment="1" applyProtection="1">
      <alignment horizontal="center" vertical="center"/>
    </xf>
    <xf numFmtId="0" fontId="13" fillId="7" borderId="49" xfId="0" applyNumberFormat="1" applyFont="1" applyFill="1" applyBorder="1" applyAlignment="1" applyProtection="1">
      <alignment horizontal="center" vertical="center"/>
    </xf>
    <xf numFmtId="0" fontId="13" fillId="7" borderId="49" xfId="0" applyNumberFormat="1" applyFont="1" applyFill="1" applyBorder="1" applyAlignment="1" applyProtection="1">
      <alignment horizontal="right" vertical="center"/>
    </xf>
    <xf numFmtId="9" fontId="13" fillId="4" borderId="49" xfId="0" applyNumberFormat="1" applyFont="1" applyFill="1" applyBorder="1" applyAlignment="1">
      <alignment horizontal="right" vertical="center"/>
    </xf>
    <xf numFmtId="4" fontId="18" fillId="7" borderId="96" xfId="0" applyNumberFormat="1" applyFont="1" applyFill="1" applyBorder="1" applyAlignment="1" applyProtection="1">
      <alignment horizontal="right" vertical="center"/>
    </xf>
    <xf numFmtId="3" fontId="18" fillId="7" borderId="96" xfId="0" applyNumberFormat="1" applyFont="1" applyFill="1" applyBorder="1" applyAlignment="1" applyProtection="1">
      <alignment horizontal="right" vertical="center"/>
    </xf>
    <xf numFmtId="4" fontId="64" fillId="7" borderId="96" xfId="0" applyNumberFormat="1" applyFont="1" applyFill="1" applyBorder="1" applyAlignment="1" applyProtection="1">
      <alignment horizontal="right" vertical="center"/>
    </xf>
    <xf numFmtId="3" fontId="64" fillId="7" borderId="96" xfId="0" applyNumberFormat="1" applyFont="1" applyFill="1" applyBorder="1" applyAlignment="1" applyProtection="1">
      <alignment horizontal="right" vertical="center"/>
    </xf>
    <xf numFmtId="0" fontId="19" fillId="2" borderId="25" xfId="0" applyNumberFormat="1" applyFont="1" applyFill="1" applyBorder="1" applyAlignment="1" applyProtection="1">
      <alignment horizontal="center" vertical="center"/>
    </xf>
    <xf numFmtId="0" fontId="19" fillId="2" borderId="26" xfId="0" applyNumberFormat="1" applyFont="1" applyFill="1" applyBorder="1" applyAlignment="1" applyProtection="1">
      <alignment horizontal="center" vertical="center"/>
    </xf>
    <xf numFmtId="4" fontId="18" fillId="7" borderId="7" xfId="0" applyNumberFormat="1" applyFont="1" applyFill="1" applyBorder="1" applyAlignment="1" applyProtection="1">
      <alignment horizontal="right" vertical="center"/>
    </xf>
    <xf numFmtId="3" fontId="18" fillId="7" borderId="7" xfId="0" applyNumberFormat="1" applyFont="1" applyFill="1" applyBorder="1" applyAlignment="1" applyProtection="1">
      <alignment horizontal="right" vertical="center"/>
    </xf>
    <xf numFmtId="4" fontId="64" fillId="7" borderId="7" xfId="0" applyNumberFormat="1" applyFont="1" applyFill="1" applyBorder="1" applyAlignment="1" applyProtection="1">
      <alignment horizontal="right" vertical="center"/>
    </xf>
    <xf numFmtId="3" fontId="64" fillId="7" borderId="7" xfId="0" applyNumberFormat="1" applyFont="1" applyFill="1" applyBorder="1" applyAlignment="1" applyProtection="1">
      <alignment horizontal="right" vertical="center"/>
    </xf>
    <xf numFmtId="0" fontId="65" fillId="2" borderId="19" xfId="0" applyNumberFormat="1" applyFont="1" applyFill="1" applyBorder="1" applyAlignment="1" applyProtection="1">
      <alignment horizontal="center" vertical="center"/>
    </xf>
    <xf numFmtId="0" fontId="65" fillId="2" borderId="18" xfId="0" applyNumberFormat="1" applyFont="1" applyFill="1" applyBorder="1" applyAlignment="1" applyProtection="1">
      <alignment horizontal="center" vertical="center"/>
    </xf>
    <xf numFmtId="0" fontId="65" fillId="2" borderId="24" xfId="0" applyNumberFormat="1" applyFont="1" applyFill="1" applyBorder="1" applyAlignment="1" applyProtection="1">
      <alignment horizontal="center" vertical="center"/>
    </xf>
    <xf numFmtId="0" fontId="65" fillId="2" borderId="21" xfId="0" applyNumberFormat="1" applyFont="1" applyFill="1" applyBorder="1" applyAlignment="1" applyProtection="1">
      <alignment horizontal="center" vertical="center"/>
    </xf>
    <xf numFmtId="3" fontId="66" fillId="7" borderId="96" xfId="0" applyNumberFormat="1" applyFont="1" applyFill="1" applyBorder="1" applyAlignment="1" applyProtection="1">
      <alignment horizontal="right" vertical="center"/>
    </xf>
    <xf numFmtId="4" fontId="66" fillId="7" borderId="96" xfId="0" applyNumberFormat="1" applyFont="1" applyFill="1" applyBorder="1" applyAlignment="1" applyProtection="1">
      <alignment horizontal="right" vertical="center"/>
    </xf>
    <xf numFmtId="3" fontId="67" fillId="7" borderId="97" xfId="0" applyNumberFormat="1" applyFont="1" applyFill="1" applyBorder="1" applyAlignment="1" applyProtection="1">
      <alignment horizontal="right" vertical="center"/>
    </xf>
    <xf numFmtId="3" fontId="68" fillId="7" borderId="96" xfId="0" applyNumberFormat="1" applyFont="1" applyFill="1" applyBorder="1" applyAlignment="1" applyProtection="1">
      <alignment horizontal="right" vertical="center"/>
    </xf>
    <xf numFmtId="4" fontId="68" fillId="7" borderId="96" xfId="0" applyNumberFormat="1" applyFont="1" applyFill="1" applyBorder="1" applyAlignment="1" applyProtection="1">
      <alignment horizontal="right" vertical="center"/>
    </xf>
    <xf numFmtId="3" fontId="69" fillId="7" borderId="97" xfId="0" applyNumberFormat="1" applyFont="1" applyFill="1" applyBorder="1" applyAlignment="1" applyProtection="1">
      <alignment horizontal="right" vertical="center"/>
    </xf>
    <xf numFmtId="0" fontId="68" fillId="2" borderId="26" xfId="0" applyNumberFormat="1" applyFont="1" applyFill="1" applyBorder="1" applyAlignment="1" applyProtection="1">
      <alignment horizontal="center" vertical="center"/>
    </xf>
    <xf numFmtId="0" fontId="68" fillId="2" borderId="25" xfId="0" applyNumberFormat="1" applyFont="1" applyFill="1" applyBorder="1" applyAlignment="1" applyProtection="1">
      <alignment horizontal="center" vertical="center"/>
    </xf>
    <xf numFmtId="0" fontId="65" fillId="2" borderId="28" xfId="0" applyNumberFormat="1" applyFont="1" applyFill="1" applyBorder="1" applyAlignment="1" applyProtection="1">
      <alignment horizontal="center" vertical="center"/>
    </xf>
    <xf numFmtId="0" fontId="68" fillId="2" borderId="19" xfId="0" applyNumberFormat="1" applyFont="1" applyFill="1" applyBorder="1" applyAlignment="1" applyProtection="1">
      <alignment horizontal="center" vertical="center"/>
    </xf>
    <xf numFmtId="0" fontId="68" fillId="2" borderId="18" xfId="0" applyNumberFormat="1" applyFont="1" applyFill="1" applyBorder="1" applyAlignment="1" applyProtection="1">
      <alignment horizontal="center" vertical="center"/>
    </xf>
    <xf numFmtId="3" fontId="66" fillId="7" borderId="7" xfId="0" applyNumberFormat="1" applyFont="1" applyFill="1" applyBorder="1" applyAlignment="1" applyProtection="1">
      <alignment horizontal="right" vertical="center"/>
    </xf>
    <xf numFmtId="4" fontId="66" fillId="7" borderId="7" xfId="0" applyNumberFormat="1" applyFont="1" applyFill="1" applyBorder="1" applyAlignment="1" applyProtection="1">
      <alignment horizontal="right" vertical="center"/>
    </xf>
    <xf numFmtId="3" fontId="67" fillId="7" borderId="8" xfId="0" applyNumberFormat="1" applyFont="1" applyFill="1" applyBorder="1" applyAlignment="1" applyProtection="1">
      <alignment horizontal="right" vertical="center"/>
    </xf>
    <xf numFmtId="3" fontId="68" fillId="7" borderId="7" xfId="0" applyNumberFormat="1" applyFont="1" applyFill="1" applyBorder="1" applyAlignment="1" applyProtection="1">
      <alignment horizontal="right" vertical="center"/>
    </xf>
    <xf numFmtId="4" fontId="68" fillId="7" borderId="7" xfId="0" applyNumberFormat="1" applyFont="1" applyFill="1" applyBorder="1" applyAlignment="1" applyProtection="1">
      <alignment horizontal="right" vertical="center"/>
    </xf>
    <xf numFmtId="3" fontId="69" fillId="7" borderId="8" xfId="0" applyNumberFormat="1" applyFont="1" applyFill="1" applyBorder="1" applyAlignment="1" applyProtection="1">
      <alignment horizontal="right" vertical="center"/>
    </xf>
    <xf numFmtId="4" fontId="15" fillId="7" borderId="7" xfId="0" applyNumberFormat="1" applyFont="1" applyFill="1" applyBorder="1" applyAlignment="1" applyProtection="1">
      <alignment horizontal="right" vertical="center"/>
    </xf>
    <xf numFmtId="3" fontId="15" fillId="7" borderId="7" xfId="0" applyNumberFormat="1" applyFont="1" applyFill="1" applyBorder="1" applyAlignment="1" applyProtection="1">
      <alignment horizontal="right" vertical="center"/>
    </xf>
    <xf numFmtId="3" fontId="15" fillId="7" borderId="8" xfId="0" applyNumberFormat="1" applyFont="1" applyFill="1" applyBorder="1" applyAlignment="1" applyProtection="1">
      <alignment horizontal="right" vertical="center"/>
    </xf>
    <xf numFmtId="4" fontId="70" fillId="7" borderId="7" xfId="0" applyNumberFormat="1" applyFont="1" applyFill="1" applyBorder="1" applyAlignment="1" applyProtection="1">
      <alignment horizontal="right" vertical="center"/>
    </xf>
    <xf numFmtId="3" fontId="70" fillId="7" borderId="7" xfId="0" applyNumberFormat="1" applyFont="1" applyFill="1" applyBorder="1" applyAlignment="1" applyProtection="1">
      <alignment horizontal="right" vertical="center"/>
    </xf>
    <xf numFmtId="3" fontId="70" fillId="7" borderId="8" xfId="0" applyNumberFormat="1" applyFont="1" applyFill="1" applyBorder="1" applyAlignment="1" applyProtection="1">
      <alignment horizontal="right" vertical="center"/>
    </xf>
    <xf numFmtId="4" fontId="7" fillId="7" borderId="7" xfId="0" applyNumberFormat="1" applyFont="1" applyFill="1" applyBorder="1" applyAlignment="1" applyProtection="1">
      <alignment horizontal="right" vertical="center"/>
    </xf>
    <xf numFmtId="3" fontId="7" fillId="7" borderId="7" xfId="0" applyNumberFormat="1" applyFont="1" applyFill="1" applyBorder="1" applyAlignment="1" applyProtection="1">
      <alignment horizontal="right" vertical="center"/>
    </xf>
    <xf numFmtId="3" fontId="7" fillId="7" borderId="8" xfId="0" applyNumberFormat="1" applyFont="1" applyFill="1" applyBorder="1" applyAlignment="1" applyProtection="1">
      <alignment horizontal="right" vertical="center"/>
    </xf>
    <xf numFmtId="3" fontId="15" fillId="9" borderId="7" xfId="0" applyNumberFormat="1" applyFont="1" applyFill="1" applyBorder="1" applyAlignment="1" applyProtection="1">
      <alignment horizontal="right" vertical="center"/>
    </xf>
    <xf numFmtId="4" fontId="15" fillId="9" borderId="7" xfId="0" applyNumberFormat="1" applyFont="1" applyFill="1" applyBorder="1" applyAlignment="1" applyProtection="1">
      <alignment horizontal="right" vertical="center"/>
    </xf>
    <xf numFmtId="3" fontId="70" fillId="9" borderId="7" xfId="0" applyNumberFormat="1" applyFont="1" applyFill="1" applyBorder="1" applyAlignment="1" applyProtection="1">
      <alignment horizontal="right" vertical="center"/>
    </xf>
    <xf numFmtId="4" fontId="70" fillId="9" borderId="7" xfId="0" applyNumberFormat="1" applyFont="1" applyFill="1" applyBorder="1" applyAlignment="1" applyProtection="1">
      <alignment horizontal="right" vertical="center"/>
    </xf>
    <xf numFmtId="4" fontId="71" fillId="7" borderId="7" xfId="0" applyNumberFormat="1" applyFont="1" applyFill="1" applyBorder="1" applyAlignment="1" applyProtection="1">
      <alignment horizontal="right" vertical="center"/>
    </xf>
    <xf numFmtId="3" fontId="71" fillId="7" borderId="7" xfId="0" applyNumberFormat="1" applyFont="1" applyFill="1" applyBorder="1" applyAlignment="1" applyProtection="1">
      <alignment horizontal="right" vertical="center"/>
    </xf>
    <xf numFmtId="3" fontId="71" fillId="7" borderId="8" xfId="0" applyNumberFormat="1" applyFont="1" applyFill="1" applyBorder="1" applyAlignment="1" applyProtection="1">
      <alignment horizontal="right" vertical="center"/>
    </xf>
    <xf numFmtId="3" fontId="72" fillId="7" borderId="7" xfId="0" applyNumberFormat="1" applyFont="1" applyFill="1" applyBorder="1" applyAlignment="1" applyProtection="1">
      <alignment horizontal="right" vertical="center"/>
    </xf>
    <xf numFmtId="3" fontId="73" fillId="7" borderId="38" xfId="0" applyNumberFormat="1" applyFont="1" applyFill="1" applyBorder="1" applyAlignment="1" applyProtection="1">
      <alignment horizontal="right" vertical="center"/>
    </xf>
    <xf numFmtId="3" fontId="73" fillId="8" borderId="38" xfId="0" applyNumberFormat="1" applyFont="1" applyFill="1" applyBorder="1" applyAlignment="1" applyProtection="1">
      <alignment horizontal="right" vertical="center"/>
    </xf>
    <xf numFmtId="3" fontId="74" fillId="8" borderId="38" xfId="0" applyNumberFormat="1" applyFont="1" applyFill="1" applyBorder="1" applyAlignment="1" applyProtection="1">
      <alignment horizontal="right" vertical="center"/>
    </xf>
    <xf numFmtId="3" fontId="73" fillId="9" borderId="38" xfId="0" applyNumberFormat="1" applyFont="1" applyFill="1" applyBorder="1" applyAlignment="1" applyProtection="1">
      <alignment horizontal="right" vertical="center"/>
    </xf>
    <xf numFmtId="3" fontId="49" fillId="7" borderId="1" xfId="0" applyNumberFormat="1" applyFont="1" applyFill="1" applyBorder="1" applyAlignment="1" applyProtection="1">
      <alignment horizontal="right" vertical="center"/>
    </xf>
    <xf numFmtId="0" fontId="75" fillId="2" borderId="37" xfId="0" applyNumberFormat="1" applyFont="1" applyFill="1" applyBorder="1" applyAlignment="1" applyProtection="1">
      <alignment horizontal="center" vertical="center"/>
    </xf>
    <xf numFmtId="3" fontId="66" fillId="2" borderId="7" xfId="0" applyNumberFormat="1" applyFont="1" applyFill="1" applyBorder="1" applyAlignment="1" applyProtection="1">
      <alignment horizontal="right" vertical="center"/>
    </xf>
    <xf numFmtId="0" fontId="75" fillId="9" borderId="37" xfId="0" applyNumberFormat="1" applyFont="1" applyFill="1" applyBorder="1" applyAlignment="1" applyProtection="1">
      <alignment horizontal="center" vertical="center"/>
    </xf>
    <xf numFmtId="0" fontId="75" fillId="9" borderId="37" xfId="0" applyNumberFormat="1" applyFont="1" applyFill="1" applyBorder="1" applyAlignment="1" applyProtection="1">
      <alignment horizontal="left" vertical="center" wrapText="1"/>
    </xf>
    <xf numFmtId="3" fontId="75" fillId="7" borderId="38" xfId="0" applyNumberFormat="1" applyFont="1" applyFill="1" applyBorder="1" applyAlignment="1" applyProtection="1">
      <alignment horizontal="right" vertical="center"/>
    </xf>
    <xf numFmtId="3" fontId="75" fillId="9" borderId="38" xfId="0" applyNumberFormat="1" applyFont="1" applyFill="1" applyBorder="1" applyAlignment="1" applyProtection="1">
      <alignment horizontal="right" vertical="center"/>
    </xf>
    <xf numFmtId="0" fontId="77" fillId="2" borderId="4" xfId="0" applyNumberFormat="1" applyFont="1" applyFill="1" applyBorder="1" applyAlignment="1" applyProtection="1">
      <alignment horizontal="left" vertical="center"/>
    </xf>
    <xf numFmtId="0" fontId="77" fillId="2" borderId="4" xfId="0" applyNumberFormat="1" applyFont="1" applyFill="1" applyBorder="1" applyAlignment="1" applyProtection="1">
      <alignment horizontal="left" vertical="center"/>
    </xf>
    <xf numFmtId="0" fontId="77" fillId="2" borderId="95" xfId="0" applyNumberFormat="1" applyFont="1" applyFill="1" applyBorder="1" applyAlignment="1" applyProtection="1">
      <alignment horizontal="left" vertical="center"/>
    </xf>
    <xf numFmtId="0" fontId="0" fillId="0" borderId="95" xfId="0" applyBorder="1"/>
    <xf numFmtId="0" fontId="76" fillId="2" borderId="1" xfId="0" applyNumberFormat="1" applyFont="1" applyFill="1" applyBorder="1" applyAlignment="1" applyProtection="1">
      <alignment horizontal="center" vertical="center" wrapText="1"/>
    </xf>
    <xf numFmtId="0" fontId="77" fillId="2" borderId="1" xfId="0" applyNumberFormat="1" applyFont="1" applyFill="1" applyBorder="1" applyAlignment="1" applyProtection="1">
      <alignment horizontal="left" vertical="center"/>
    </xf>
    <xf numFmtId="0" fontId="0" fillId="0" borderId="1" xfId="0" applyBorder="1"/>
    <xf numFmtId="0" fontId="76" fillId="2" borderId="1" xfId="0" applyNumberFormat="1" applyFont="1" applyFill="1" applyBorder="1" applyAlignment="1" applyProtection="1">
      <alignment horizontal="center" vertical="center"/>
    </xf>
    <xf numFmtId="3" fontId="15" fillId="6" borderId="98" xfId="0" applyNumberFormat="1" applyFont="1" applyFill="1" applyBorder="1" applyAlignment="1" applyProtection="1">
      <alignment horizontal="right" vertical="center"/>
    </xf>
    <xf numFmtId="0" fontId="5" fillId="2" borderId="1" xfId="0" applyNumberFormat="1" applyFont="1" applyFill="1" applyBorder="1" applyAlignment="1" applyProtection="1">
      <alignment horizontal="left" vertical="top"/>
    </xf>
    <xf numFmtId="0" fontId="78" fillId="0" borderId="4" xfId="0" applyFont="1" applyBorder="1" applyAlignment="1">
      <alignment horizontal="left" vertical="center"/>
    </xf>
    <xf numFmtId="0" fontId="26" fillId="0" borderId="1" xfId="0" applyFont="1" applyBorder="1"/>
    <xf numFmtId="0" fontId="5" fillId="0" borderId="0" xfId="0" applyFont="1" applyAlignment="1">
      <alignment horizontal="left" vertical="top"/>
    </xf>
    <xf numFmtId="0" fontId="5" fillId="0" borderId="1" xfId="0" applyFont="1" applyBorder="1" applyAlignment="1">
      <alignment horizontal="left" vertical="top"/>
    </xf>
    <xf numFmtId="0" fontId="26" fillId="0" borderId="95" xfId="0" applyFont="1" applyBorder="1"/>
    <xf numFmtId="0" fontId="26" fillId="0" borderId="95" xfId="0" applyFont="1" applyBorder="1" applyAlignment="1">
      <alignment wrapText="1"/>
    </xf>
    <xf numFmtId="0" fontId="84" fillId="2" borderId="200" xfId="0" applyNumberFormat="1" applyFont="1" applyFill="1" applyBorder="1" applyAlignment="1" applyProtection="1">
      <alignment horizontal="center" vertical="center" wrapText="1"/>
    </xf>
    <xf numFmtId="0" fontId="84" fillId="2" borderId="201" xfId="0" applyNumberFormat="1" applyFont="1" applyFill="1" applyBorder="1" applyAlignment="1" applyProtection="1">
      <alignment horizontal="center" vertical="center" wrapText="1"/>
    </xf>
    <xf numFmtId="0" fontId="84" fillId="2" borderId="201" xfId="0" applyNumberFormat="1" applyFont="1" applyFill="1" applyBorder="1" applyAlignment="1" applyProtection="1">
      <alignment horizontal="center" vertical="center"/>
    </xf>
    <xf numFmtId="0" fontId="84" fillId="2" borderId="202" xfId="0" applyNumberFormat="1" applyFont="1" applyFill="1" applyBorder="1" applyAlignment="1" applyProtection="1">
      <alignment horizontal="center" vertical="center"/>
    </xf>
    <xf numFmtId="0" fontId="75" fillId="2" borderId="6" xfId="0" applyNumberFormat="1" applyFont="1" applyFill="1" applyBorder="1" applyAlignment="1" applyProtection="1">
      <alignment horizontal="center" vertical="center"/>
    </xf>
    <xf numFmtId="0" fontId="75" fillId="2" borderId="7" xfId="0" applyNumberFormat="1" applyFont="1" applyFill="1" applyBorder="1" applyAlignment="1" applyProtection="1">
      <alignment horizontal="center" vertical="center"/>
    </xf>
    <xf numFmtId="0" fontId="84" fillId="2" borderId="7" xfId="0" applyNumberFormat="1" applyFont="1" applyFill="1" applyBorder="1" applyAlignment="1" applyProtection="1">
      <alignment horizontal="center" vertical="center"/>
    </xf>
    <xf numFmtId="0" fontId="75" fillId="2" borderId="7" xfId="0" applyNumberFormat="1" applyFont="1" applyFill="1" applyBorder="1" applyAlignment="1" applyProtection="1">
      <alignment horizontal="left" vertical="center"/>
    </xf>
    <xf numFmtId="3" fontId="75" fillId="2" borderId="7" xfId="0" applyNumberFormat="1" applyFont="1" applyFill="1" applyBorder="1" applyAlignment="1" applyProtection="1">
      <alignment horizontal="right" vertical="center"/>
    </xf>
    <xf numFmtId="3" fontId="75" fillId="2" borderId="8" xfId="0" applyNumberFormat="1" applyFont="1" applyFill="1" applyBorder="1" applyAlignment="1" applyProtection="1">
      <alignment horizontal="right" vertical="center"/>
    </xf>
    <xf numFmtId="0" fontId="84" fillId="2" borderId="7" xfId="0" applyNumberFormat="1" applyFont="1" applyFill="1" applyBorder="1" applyAlignment="1" applyProtection="1">
      <alignment horizontal="left" vertical="center"/>
    </xf>
    <xf numFmtId="3" fontId="84" fillId="2" borderId="7" xfId="0" applyNumberFormat="1" applyFont="1" applyFill="1" applyBorder="1" applyAlignment="1" applyProtection="1">
      <alignment horizontal="right" vertical="center"/>
    </xf>
    <xf numFmtId="3" fontId="84" fillId="2" borderId="8" xfId="0" applyNumberFormat="1" applyFont="1" applyFill="1" applyBorder="1" applyAlignment="1" applyProtection="1">
      <alignment horizontal="right" vertical="center"/>
    </xf>
    <xf numFmtId="0" fontId="49" fillId="2" borderId="6" xfId="4" applyNumberFormat="1" applyFont="1" applyFill="1" applyBorder="1" applyAlignment="1" applyProtection="1">
      <alignment horizontal="center" vertical="center"/>
    </xf>
    <xf numFmtId="0" fontId="49" fillId="2" borderId="7" xfId="4" applyNumberFormat="1" applyFont="1" applyFill="1" applyBorder="1" applyAlignment="1" applyProtection="1">
      <alignment horizontal="center" vertical="center"/>
    </xf>
    <xf numFmtId="0" fontId="49" fillId="2" borderId="7" xfId="4" applyNumberFormat="1" applyFont="1" applyFill="1" applyBorder="1" applyAlignment="1" applyProtection="1">
      <alignment horizontal="left" vertical="center" wrapText="1"/>
    </xf>
    <xf numFmtId="0" fontId="49" fillId="2" borderId="7" xfId="4" applyNumberFormat="1" applyFont="1" applyFill="1" applyBorder="1" applyAlignment="1" applyProtection="1">
      <alignment horizontal="left" vertical="center"/>
    </xf>
    <xf numFmtId="0" fontId="48" fillId="2" borderId="4" xfId="4" applyNumberFormat="1" applyFont="1" applyFill="1" applyBorder="1" applyAlignment="1" applyProtection="1">
      <alignment horizontal="center" vertical="center"/>
    </xf>
    <xf numFmtId="0" fontId="48" fillId="2" borderId="5" xfId="4" applyNumberFormat="1" applyFont="1" applyFill="1" applyBorder="1" applyAlignment="1" applyProtection="1">
      <alignment horizontal="center" vertical="center"/>
    </xf>
    <xf numFmtId="0" fontId="4" fillId="2" borderId="4" xfId="4" applyNumberFormat="1" applyFont="1" applyFill="1" applyBorder="1" applyAlignment="1" applyProtection="1">
      <alignment horizontal="center" vertical="center" wrapText="1"/>
    </xf>
    <xf numFmtId="0" fontId="4" fillId="2" borderId="5" xfId="4" applyNumberFormat="1" applyFont="1" applyFill="1" applyBorder="1" applyAlignment="1" applyProtection="1">
      <alignment horizontal="center" vertical="center" wrapText="1"/>
    </xf>
    <xf numFmtId="0" fontId="49" fillId="2" borderId="7" xfId="4" applyNumberFormat="1" applyFont="1" applyFill="1" applyBorder="1" applyAlignment="1" applyProtection="1">
      <alignment horizontal="right" vertical="center"/>
    </xf>
    <xf numFmtId="0" fontId="48" fillId="2" borderId="59" xfId="4" applyNumberFormat="1" applyFont="1" applyFill="1" applyBorder="1" applyAlignment="1" applyProtection="1">
      <alignment horizontal="center" vertical="center"/>
    </xf>
    <xf numFmtId="0" fontId="4" fillId="2" borderId="57" xfId="4" applyNumberFormat="1" applyFont="1" applyFill="1" applyBorder="1" applyAlignment="1" applyProtection="1">
      <alignment horizontal="center" vertical="center" wrapText="1"/>
    </xf>
    <xf numFmtId="0" fontId="57" fillId="2" borderId="1" xfId="5"/>
    <xf numFmtId="0" fontId="0" fillId="2" borderId="1" xfId="5" applyNumberFormat="1" applyFont="1" applyFill="1" applyBorder="1" applyAlignment="1" applyProtection="1">
      <alignment wrapText="1"/>
      <protection locked="0"/>
    </xf>
    <xf numFmtId="0" fontId="56" fillId="2" borderId="4" xfId="5" applyNumberFormat="1" applyFont="1" applyFill="1" applyBorder="1" applyAlignment="1" applyProtection="1">
      <alignment horizontal="left" vertical="center"/>
    </xf>
    <xf numFmtId="0" fontId="82" fillId="2" borderId="1" xfId="5" applyNumberFormat="1" applyFont="1" applyFill="1" applyBorder="1" applyAlignment="1" applyProtection="1">
      <alignment wrapText="1"/>
      <protection locked="0"/>
    </xf>
    <xf numFmtId="0" fontId="87" fillId="2" borderId="39" xfId="5" applyNumberFormat="1" applyFont="1" applyFill="1" applyBorder="1" applyAlignment="1" applyProtection="1">
      <alignment horizontal="center" vertical="center" wrapText="1"/>
    </xf>
    <xf numFmtId="0" fontId="87" fillId="2" borderId="42" xfId="5" applyNumberFormat="1" applyFont="1" applyFill="1" applyBorder="1" applyAlignment="1" applyProtection="1">
      <alignment horizontal="center" vertical="center" wrapText="1"/>
    </xf>
    <xf numFmtId="0" fontId="86" fillId="2" borderId="45" xfId="5" applyNumberFormat="1" applyFont="1" applyFill="1" applyBorder="1" applyAlignment="1" applyProtection="1">
      <alignment horizontal="center" vertical="center" wrapText="1"/>
    </xf>
    <xf numFmtId="0" fontId="88" fillId="2" borderId="45" xfId="5" applyNumberFormat="1" applyFont="1" applyFill="1" applyBorder="1" applyAlignment="1" applyProtection="1">
      <alignment horizontal="center" vertical="center" wrapText="1"/>
    </xf>
    <xf numFmtId="0" fontId="88" fillId="2" borderId="46" xfId="5" applyNumberFormat="1" applyFont="1" applyFill="1" applyBorder="1" applyAlignment="1" applyProtection="1">
      <alignment horizontal="center" vertical="center"/>
    </xf>
    <xf numFmtId="0" fontId="89" fillId="2" borderId="7" xfId="5" applyNumberFormat="1" applyFont="1" applyFill="1" applyBorder="1" applyAlignment="1" applyProtection="1">
      <alignment horizontal="center" vertical="center" wrapText="1"/>
    </xf>
    <xf numFmtId="0" fontId="89" fillId="2" borderId="178" xfId="5" applyNumberFormat="1" applyFont="1" applyFill="1" applyBorder="1" applyAlignment="1" applyProtection="1">
      <alignment horizontal="center" vertical="center" wrapText="1"/>
    </xf>
    <xf numFmtId="0" fontId="83" fillId="2" borderId="47" xfId="5" applyNumberFormat="1" applyFont="1" applyFill="1" applyBorder="1" applyAlignment="1" applyProtection="1">
      <alignment horizontal="center" vertical="center"/>
    </xf>
    <xf numFmtId="0" fontId="67" fillId="2" borderId="48" xfId="5" applyNumberFormat="1" applyFont="1" applyFill="1" applyBorder="1" applyAlignment="1" applyProtection="1">
      <alignment horizontal="left" vertical="center" wrapText="1"/>
    </xf>
    <xf numFmtId="0" fontId="67" fillId="2" borderId="49" xfId="5" applyNumberFormat="1" applyFont="1" applyFill="1" applyBorder="1" applyAlignment="1" applyProtection="1">
      <alignment horizontal="center" vertical="center"/>
    </xf>
    <xf numFmtId="0" fontId="67" fillId="2" borderId="50" xfId="5" applyNumberFormat="1" applyFont="1" applyFill="1" applyBorder="1" applyAlignment="1" applyProtection="1">
      <alignment horizontal="right" vertical="center" wrapText="1"/>
    </xf>
    <xf numFmtId="0" fontId="67" fillId="2" borderId="49" xfId="5" applyNumberFormat="1" applyFont="1" applyFill="1" applyBorder="1" applyAlignment="1" applyProtection="1">
      <alignment horizontal="right" vertical="center" wrapText="1"/>
    </xf>
    <xf numFmtId="9" fontId="67" fillId="2" borderId="49" xfId="5" applyNumberFormat="1" applyFont="1" applyFill="1" applyBorder="1" applyAlignment="1" applyProtection="1">
      <alignment horizontal="right" vertical="center"/>
    </xf>
    <xf numFmtId="0" fontId="67" fillId="2" borderId="49" xfId="5" applyNumberFormat="1" applyFont="1" applyFill="1" applyBorder="1" applyAlignment="1" applyProtection="1">
      <alignment horizontal="right" vertical="center"/>
    </xf>
    <xf numFmtId="0" fontId="67" fillId="2" borderId="51" xfId="5" applyNumberFormat="1" applyFont="1" applyFill="1" applyBorder="1" applyAlignment="1" applyProtection="1">
      <alignment horizontal="right" vertical="center"/>
    </xf>
    <xf numFmtId="0" fontId="83" fillId="2" borderId="52" xfId="5" applyNumberFormat="1" applyFont="1" applyFill="1" applyBorder="1" applyAlignment="1" applyProtection="1">
      <alignment horizontal="center" vertical="center"/>
    </xf>
    <xf numFmtId="0" fontId="67" fillId="2" borderId="53" xfId="5" applyNumberFormat="1" applyFont="1" applyFill="1" applyBorder="1" applyAlignment="1" applyProtection="1">
      <alignment horizontal="left" vertical="center" wrapText="1"/>
    </xf>
    <xf numFmtId="0" fontId="92" fillId="2" borderId="47" xfId="5" applyNumberFormat="1" applyFont="1" applyFill="1" applyBorder="1" applyAlignment="1" applyProtection="1">
      <alignment horizontal="center" vertical="center"/>
    </xf>
    <xf numFmtId="0" fontId="90" fillId="2" borderId="53" xfId="5" applyNumberFormat="1" applyFont="1" applyFill="1" applyBorder="1" applyAlignment="1" applyProtection="1">
      <alignment horizontal="left" vertical="center" wrapText="1"/>
    </xf>
    <xf numFmtId="0" fontId="90" fillId="2" borderId="49" xfId="5" applyNumberFormat="1" applyFont="1" applyFill="1" applyBorder="1" applyAlignment="1" applyProtection="1">
      <alignment horizontal="center" vertical="center"/>
    </xf>
    <xf numFmtId="0" fontId="90" fillId="2" borderId="49" xfId="5" applyNumberFormat="1" applyFont="1" applyFill="1" applyBorder="1" applyAlignment="1" applyProtection="1">
      <alignment horizontal="left" vertical="center"/>
    </xf>
    <xf numFmtId="3" fontId="90" fillId="2" borderId="49" xfId="5" applyNumberFormat="1" applyFont="1" applyFill="1" applyBorder="1" applyAlignment="1" applyProtection="1">
      <alignment horizontal="right" vertical="center" wrapText="1"/>
    </xf>
    <xf numFmtId="9" fontId="90" fillId="2" borderId="51" xfId="3" applyFont="1" applyFill="1" applyBorder="1" applyAlignment="1" applyProtection="1">
      <alignment horizontal="right" vertical="center"/>
    </xf>
    <xf numFmtId="3" fontId="90" fillId="2" borderId="49" xfId="5" applyNumberFormat="1" applyFont="1" applyFill="1" applyBorder="1" applyAlignment="1" applyProtection="1">
      <alignment horizontal="right" vertical="center"/>
    </xf>
    <xf numFmtId="3" fontId="90" fillId="2" borderId="51" xfId="5" applyNumberFormat="1" applyFont="1" applyFill="1" applyBorder="1" applyAlignment="1" applyProtection="1">
      <alignment horizontal="right" vertical="center"/>
    </xf>
    <xf numFmtId="0" fontId="89" fillId="2" borderId="177" xfId="5" applyNumberFormat="1" applyFont="1" applyFill="1" applyBorder="1" applyAlignment="1" applyProtection="1">
      <alignment horizontal="center" vertical="center" wrapText="1"/>
    </xf>
    <xf numFmtId="9" fontId="13" fillId="4" borderId="8" xfId="0" applyNumberFormat="1" applyFont="1" applyFill="1" applyBorder="1" applyAlignment="1">
      <alignment horizontal="right" vertical="center"/>
    </xf>
    <xf numFmtId="9" fontId="14" fillId="4" borderId="8" xfId="0" applyNumberFormat="1" applyFont="1" applyFill="1" applyBorder="1" applyAlignment="1">
      <alignment horizontal="right" vertical="center"/>
    </xf>
    <xf numFmtId="0" fontId="42" fillId="4" borderId="1" xfId="0" applyFont="1" applyFill="1" applyBorder="1" applyAlignment="1">
      <alignment horizontal="left" vertical="center"/>
    </xf>
    <xf numFmtId="0" fontId="102" fillId="0" borderId="1" xfId="0" applyFont="1" applyBorder="1"/>
    <xf numFmtId="0" fontId="104" fillId="3" borderId="29" xfId="0" applyFont="1" applyFill="1" applyBorder="1" applyAlignment="1">
      <alignment horizontal="left" vertical="center"/>
    </xf>
    <xf numFmtId="0" fontId="104" fillId="3" borderId="32" xfId="0" applyFont="1" applyFill="1" applyBorder="1" applyAlignment="1">
      <alignment horizontal="right" vertical="center"/>
    </xf>
    <xf numFmtId="0" fontId="104" fillId="3" borderId="33" xfId="0" applyFont="1" applyFill="1" applyBorder="1" applyAlignment="1">
      <alignment horizontal="left" vertical="center"/>
    </xf>
    <xf numFmtId="0" fontId="104" fillId="3" borderId="16" xfId="0" applyFont="1" applyFill="1" applyBorder="1" applyAlignment="1">
      <alignment horizontal="center" vertical="center"/>
    </xf>
    <xf numFmtId="0" fontId="104" fillId="3" borderId="17" xfId="0" applyFont="1" applyFill="1" applyBorder="1" applyAlignment="1">
      <alignment horizontal="center" vertical="center"/>
    </xf>
    <xf numFmtId="0" fontId="105" fillId="0" borderId="18" xfId="0" applyFont="1" applyBorder="1" applyAlignment="1">
      <alignment horizontal="center" vertical="center"/>
    </xf>
    <xf numFmtId="0" fontId="105" fillId="0" borderId="19" xfId="0" applyFont="1" applyBorder="1" applyAlignment="1">
      <alignment horizontal="center" vertical="center"/>
    </xf>
    <xf numFmtId="0" fontId="105" fillId="0" borderId="20" xfId="0" applyFont="1" applyBorder="1" applyAlignment="1">
      <alignment horizontal="center" vertical="center"/>
    </xf>
    <xf numFmtId="0" fontId="105" fillId="0" borderId="21" xfId="0" applyFont="1" applyBorder="1" applyAlignment="1">
      <alignment horizontal="center" vertical="center"/>
    </xf>
    <xf numFmtId="0" fontId="77" fillId="0" borderId="22" xfId="0" applyFont="1" applyBorder="1" applyAlignment="1">
      <alignment horizontal="center" vertical="center"/>
    </xf>
    <xf numFmtId="0" fontId="77" fillId="0" borderId="23" xfId="0" applyFont="1" applyBorder="1" applyAlignment="1">
      <alignment horizontal="center" vertical="center"/>
    </xf>
    <xf numFmtId="0" fontId="105" fillId="0" borderId="24" xfId="0" applyFont="1" applyBorder="1" applyAlignment="1">
      <alignment horizontal="center" vertical="center"/>
    </xf>
    <xf numFmtId="0" fontId="102" fillId="4" borderId="6" xfId="0" applyFont="1" applyFill="1" applyBorder="1" applyAlignment="1">
      <alignment horizontal="center" vertical="center"/>
    </xf>
    <xf numFmtId="0" fontId="102" fillId="4" borderId="7" xfId="0" applyFont="1" applyFill="1" applyBorder="1" applyAlignment="1">
      <alignment horizontal="left" vertical="center"/>
    </xf>
    <xf numFmtId="4" fontId="102" fillId="4" borderId="7" xfId="0" applyNumberFormat="1" applyFont="1" applyFill="1" applyBorder="1" applyAlignment="1">
      <alignment horizontal="right" vertical="center"/>
    </xf>
    <xf numFmtId="0" fontId="102" fillId="4" borderId="7" xfId="0" applyFont="1" applyFill="1" applyBorder="1" applyAlignment="1">
      <alignment horizontal="right" vertical="center"/>
    </xf>
    <xf numFmtId="3" fontId="102" fillId="4" borderId="7" xfId="0" applyNumberFormat="1" applyFont="1" applyFill="1" applyBorder="1" applyAlignment="1">
      <alignment horizontal="right" vertical="center"/>
    </xf>
    <xf numFmtId="0" fontId="102" fillId="4" borderId="8" xfId="0" applyFont="1" applyFill="1" applyBorder="1" applyAlignment="1">
      <alignment horizontal="right" vertical="center"/>
    </xf>
    <xf numFmtId="0" fontId="106" fillId="4" borderId="6" xfId="0" applyFont="1" applyFill="1" applyBorder="1" applyAlignment="1">
      <alignment horizontal="center" vertical="center"/>
    </xf>
    <xf numFmtId="0" fontId="106" fillId="4" borderId="7" xfId="0" applyFont="1" applyFill="1" applyBorder="1" applyAlignment="1">
      <alignment horizontal="left" vertical="center"/>
    </xf>
    <xf numFmtId="4" fontId="106" fillId="4" borderId="7" xfId="0" applyNumberFormat="1" applyFont="1" applyFill="1" applyBorder="1" applyAlignment="1">
      <alignment horizontal="right" vertical="center"/>
    </xf>
    <xf numFmtId="0" fontId="106" fillId="4" borderId="7" xfId="0" applyFont="1" applyFill="1" applyBorder="1" applyAlignment="1">
      <alignment horizontal="right" vertical="center"/>
    </xf>
    <xf numFmtId="3" fontId="106" fillId="4" borderId="7" xfId="0" applyNumberFormat="1" applyFont="1" applyFill="1" applyBorder="1" applyAlignment="1">
      <alignment horizontal="right" vertical="center"/>
    </xf>
    <xf numFmtId="0" fontId="106" fillId="4" borderId="8" xfId="0" applyFont="1" applyFill="1" applyBorder="1" applyAlignment="1">
      <alignment horizontal="right" vertical="center"/>
    </xf>
    <xf numFmtId="0" fontId="104" fillId="4" borderId="6" xfId="0" applyFont="1" applyFill="1" applyBorder="1" applyAlignment="1">
      <alignment horizontal="center" vertical="center"/>
    </xf>
    <xf numFmtId="0" fontId="104" fillId="4" borderId="7" xfId="0" applyFont="1" applyFill="1" applyBorder="1" applyAlignment="1">
      <alignment horizontal="left" vertical="center"/>
    </xf>
    <xf numFmtId="4" fontId="104" fillId="4" borderId="7" xfId="0" applyNumberFormat="1" applyFont="1" applyFill="1" applyBorder="1" applyAlignment="1">
      <alignment horizontal="right" vertical="center"/>
    </xf>
    <xf numFmtId="0" fontId="104" fillId="4" borderId="7" xfId="0" applyFont="1" applyFill="1" applyBorder="1" applyAlignment="1">
      <alignment horizontal="right" vertical="center"/>
    </xf>
    <xf numFmtId="3" fontId="104" fillId="4" borderId="7" xfId="0" applyNumberFormat="1" applyFont="1" applyFill="1" applyBorder="1" applyAlignment="1">
      <alignment horizontal="right" vertical="center"/>
    </xf>
    <xf numFmtId="0" fontId="105" fillId="0" borderId="25" xfId="0" applyFont="1" applyBorder="1" applyAlignment="1">
      <alignment horizontal="center" vertical="center"/>
    </xf>
    <xf numFmtId="0" fontId="105" fillId="0" borderId="26" xfId="0" applyFont="1" applyBorder="1" applyAlignment="1">
      <alignment horizontal="center" vertical="center"/>
    </xf>
    <xf numFmtId="0" fontId="105" fillId="0" borderId="27" xfId="0" applyFont="1" applyBorder="1" applyAlignment="1">
      <alignment horizontal="center" vertical="center"/>
    </xf>
    <xf numFmtId="0" fontId="105" fillId="0" borderId="28" xfId="0" applyFont="1" applyBorder="1" applyAlignment="1">
      <alignment horizontal="center" vertical="center"/>
    </xf>
    <xf numFmtId="0" fontId="104" fillId="4" borderId="7" xfId="0" applyFont="1" applyFill="1" applyBorder="1" applyAlignment="1">
      <alignment horizontal="left" vertical="center" wrapText="1"/>
    </xf>
    <xf numFmtId="0" fontId="102" fillId="4" borderId="7" xfId="0" applyFont="1" applyFill="1" applyBorder="1" applyAlignment="1">
      <alignment horizontal="left" vertical="center" wrapText="1"/>
    </xf>
    <xf numFmtId="0" fontId="106" fillId="4" borderId="7" xfId="0" applyFont="1" applyFill="1" applyBorder="1" applyAlignment="1">
      <alignment horizontal="left" vertical="center" wrapText="1"/>
    </xf>
    <xf numFmtId="0" fontId="107" fillId="4" borderId="7" xfId="0" applyFont="1" applyFill="1" applyBorder="1" applyAlignment="1">
      <alignment horizontal="left" vertical="center" wrapText="1"/>
    </xf>
    <xf numFmtId="4" fontId="107" fillId="4" borderId="7" xfId="0" applyNumberFormat="1" applyFont="1" applyFill="1" applyBorder="1" applyAlignment="1">
      <alignment horizontal="right" vertical="center"/>
    </xf>
    <xf numFmtId="0" fontId="107" fillId="4" borderId="7" xfId="0" applyFont="1" applyFill="1" applyBorder="1" applyAlignment="1">
      <alignment horizontal="right" vertical="center"/>
    </xf>
    <xf numFmtId="3" fontId="107" fillId="4" borderId="7" xfId="0" applyNumberFormat="1" applyFont="1" applyFill="1" applyBorder="1" applyAlignment="1">
      <alignment horizontal="right" vertical="center"/>
    </xf>
    <xf numFmtId="0" fontId="108" fillId="0" borderId="1" xfId="0" applyFont="1" applyBorder="1" applyAlignment="1">
      <alignment wrapText="1"/>
    </xf>
    <xf numFmtId="0" fontId="109" fillId="0" borderId="4" xfId="0" applyFont="1" applyBorder="1" applyAlignment="1">
      <alignment horizontal="center" vertical="center"/>
    </xf>
    <xf numFmtId="0" fontId="109" fillId="0" borderId="5" xfId="0" applyFont="1" applyBorder="1" applyAlignment="1">
      <alignment horizontal="center" vertical="center"/>
    </xf>
    <xf numFmtId="0" fontId="109" fillId="0" borderId="4" xfId="0" applyFont="1" applyBorder="1" applyAlignment="1">
      <alignment horizontal="center" vertical="center" wrapText="1"/>
    </xf>
    <xf numFmtId="0" fontId="110" fillId="0" borderId="4" xfId="0" applyFont="1" applyBorder="1" applyAlignment="1">
      <alignment horizontal="center" vertical="center" wrapText="1"/>
    </xf>
    <xf numFmtId="0" fontId="109" fillId="0" borderId="5" xfId="0" applyFont="1" applyBorder="1" applyAlignment="1">
      <alignment horizontal="center" vertical="center" wrapText="1"/>
    </xf>
    <xf numFmtId="0" fontId="102" fillId="0" borderId="6" xfId="0" applyFont="1" applyBorder="1" applyAlignment="1">
      <alignment horizontal="center" vertical="center"/>
    </xf>
    <xf numFmtId="0" fontId="102" fillId="0" borderId="7" xfId="0" applyFont="1" applyBorder="1" applyAlignment="1">
      <alignment vertical="center"/>
    </xf>
    <xf numFmtId="0" fontId="102" fillId="0" borderId="7" xfId="0" applyFont="1" applyBorder="1" applyAlignment="1">
      <alignment horizontal="center" vertical="center"/>
    </xf>
    <xf numFmtId="0" fontId="102" fillId="0" borderId="7" xfId="0" applyFont="1" applyBorder="1" applyAlignment="1">
      <alignment horizontal="left" vertical="center" wrapText="1"/>
    </xf>
    <xf numFmtId="0" fontId="102" fillId="0" borderId="7" xfId="0" applyFont="1" applyBorder="1" applyAlignment="1">
      <alignment horizontal="left" vertical="center"/>
    </xf>
    <xf numFmtId="0" fontId="102" fillId="0" borderId="7" xfId="0" applyFont="1" applyBorder="1" applyAlignment="1">
      <alignment horizontal="right" vertical="center"/>
    </xf>
    <xf numFmtId="3" fontId="102" fillId="0" borderId="7" xfId="0" applyNumberFormat="1" applyFont="1" applyBorder="1" applyAlignment="1">
      <alignment horizontal="right" vertical="center"/>
    </xf>
    <xf numFmtId="3" fontId="102" fillId="0" borderId="8" xfId="0" applyNumberFormat="1" applyFont="1" applyBorder="1" applyAlignment="1">
      <alignment horizontal="right" vertical="center"/>
    </xf>
    <xf numFmtId="0" fontId="102" fillId="0" borderId="8" xfId="0" applyFont="1" applyBorder="1" applyAlignment="1">
      <alignment horizontal="right" vertical="center"/>
    </xf>
    <xf numFmtId="0" fontId="104" fillId="10" borderId="9" xfId="0" applyFont="1" applyFill="1" applyBorder="1" applyAlignment="1">
      <alignment horizontal="left" vertical="center" wrapText="1"/>
    </xf>
    <xf numFmtId="0" fontId="104" fillId="10" borderId="10" xfId="0" applyFont="1" applyFill="1" applyBorder="1" applyAlignment="1">
      <alignment horizontal="left" vertical="center" wrapText="1"/>
    </xf>
    <xf numFmtId="0" fontId="104" fillId="10" borderId="11" xfId="0" applyFont="1" applyFill="1" applyBorder="1" applyAlignment="1">
      <alignment vertical="center" wrapText="1"/>
    </xf>
    <xf numFmtId="0" fontId="104" fillId="10" borderId="29" xfId="0" applyFont="1" applyFill="1" applyBorder="1" applyAlignment="1">
      <alignment horizontal="left" vertical="center" wrapText="1"/>
    </xf>
    <xf numFmtId="0" fontId="104" fillId="10" borderId="30" xfId="0" applyFont="1" applyFill="1" applyBorder="1" applyAlignment="1">
      <alignment horizontal="left" vertical="center" wrapText="1"/>
    </xf>
    <xf numFmtId="0" fontId="104" fillId="10" borderId="31" xfId="0" applyFont="1" applyFill="1" applyBorder="1" applyAlignment="1">
      <alignment vertical="center" wrapText="1"/>
    </xf>
    <xf numFmtId="0" fontId="104" fillId="10" borderId="118" xfId="0" applyFont="1" applyFill="1" applyBorder="1" applyAlignment="1">
      <alignment horizontal="center" vertical="center" wrapText="1"/>
    </xf>
    <xf numFmtId="0" fontId="104" fillId="10" borderId="120" xfId="0" applyFont="1" applyFill="1" applyBorder="1" applyAlignment="1">
      <alignment horizontal="center" vertical="center" wrapText="1"/>
    </xf>
    <xf numFmtId="0" fontId="104" fillId="10" borderId="15" xfId="0" applyFont="1" applyFill="1" applyBorder="1" applyAlignment="1">
      <alignment horizontal="center" vertical="center" wrapText="1"/>
    </xf>
    <xf numFmtId="0" fontId="104" fillId="10" borderId="12" xfId="0" applyFont="1" applyFill="1" applyBorder="1" applyAlignment="1">
      <alignment horizontal="center" vertical="center"/>
    </xf>
    <xf numFmtId="0" fontId="104" fillId="10" borderId="16" xfId="0" applyFont="1" applyFill="1" applyBorder="1" applyAlignment="1">
      <alignment horizontal="center" vertical="center"/>
    </xf>
    <xf numFmtId="0" fontId="104" fillId="10" borderId="17" xfId="0" applyFont="1" applyFill="1" applyBorder="1" applyAlignment="1">
      <alignment horizontal="center" vertical="center"/>
    </xf>
    <xf numFmtId="0" fontId="102" fillId="0" borderId="8" xfId="0" applyFont="1" applyBorder="1" applyAlignment="1">
      <alignment horizontal="right" vertical="center" wrapText="1"/>
    </xf>
    <xf numFmtId="0" fontId="111" fillId="0" borderId="7" xfId="0" applyFont="1" applyBorder="1" applyAlignment="1">
      <alignment horizontal="left" vertical="center" wrapText="1"/>
    </xf>
    <xf numFmtId="0" fontId="102" fillId="0" borderId="37" xfId="0" applyFont="1" applyBorder="1" applyAlignment="1">
      <alignment horizontal="center" vertical="center"/>
    </xf>
    <xf numFmtId="0" fontId="102" fillId="0" borderId="37" xfId="0" applyFont="1" applyBorder="1" applyAlignment="1">
      <alignment horizontal="left" vertical="center" wrapText="1"/>
    </xf>
    <xf numFmtId="0" fontId="102" fillId="11" borderId="37" xfId="0" applyFont="1" applyFill="1" applyBorder="1" applyAlignment="1">
      <alignment horizontal="left" vertical="center" wrapText="1"/>
    </xf>
    <xf numFmtId="0" fontId="112" fillId="11" borderId="37" xfId="0" applyFont="1" applyFill="1" applyBorder="1" applyAlignment="1">
      <alignment horizontal="left" vertical="center" wrapText="1"/>
    </xf>
    <xf numFmtId="3" fontId="102" fillId="11" borderId="37" xfId="0" applyNumberFormat="1" applyFont="1" applyFill="1" applyBorder="1" applyAlignment="1">
      <alignment horizontal="right" vertical="center"/>
    </xf>
    <xf numFmtId="0" fontId="113" fillId="12" borderId="37" xfId="0" applyFont="1" applyFill="1" applyBorder="1" applyAlignment="1">
      <alignment horizontal="left" vertical="center" wrapText="1"/>
    </xf>
    <xf numFmtId="0" fontId="112" fillId="12" borderId="37" xfId="0" applyFont="1" applyFill="1" applyBorder="1" applyAlignment="1">
      <alignment horizontal="left" vertical="center" wrapText="1"/>
    </xf>
    <xf numFmtId="0" fontId="113" fillId="12" borderId="37" xfId="0" applyFont="1" applyFill="1" applyBorder="1" applyAlignment="1">
      <alignment horizontal="right" vertical="center"/>
    </xf>
    <xf numFmtId="3" fontId="113" fillId="12" borderId="37" xfId="0" applyNumberFormat="1" applyFont="1" applyFill="1" applyBorder="1" applyAlignment="1">
      <alignment horizontal="right" vertical="center"/>
    </xf>
    <xf numFmtId="0" fontId="104" fillId="12" borderId="37" xfId="0" applyFont="1" applyFill="1" applyBorder="1" applyAlignment="1">
      <alignment horizontal="left" vertical="center" wrapText="1"/>
    </xf>
    <xf numFmtId="0" fontId="102" fillId="12" borderId="37" xfId="0" applyFont="1" applyFill="1" applyBorder="1" applyAlignment="1">
      <alignment horizontal="left" vertical="center" wrapText="1"/>
    </xf>
    <xf numFmtId="0" fontId="104" fillId="12" borderId="37" xfId="0" applyFont="1" applyFill="1" applyBorder="1" applyAlignment="1">
      <alignment horizontal="right" vertical="center"/>
    </xf>
    <xf numFmtId="3" fontId="104" fillId="12" borderId="37" xfId="0" applyNumberFormat="1" applyFont="1" applyFill="1" applyBorder="1" applyAlignment="1">
      <alignment horizontal="right" vertical="center"/>
    </xf>
    <xf numFmtId="0" fontId="102" fillId="11" borderId="37" xfId="0" applyFont="1" applyFill="1" applyBorder="1" applyAlignment="1">
      <alignment horizontal="right" vertical="center"/>
    </xf>
    <xf numFmtId="0" fontId="78" fillId="0" borderId="199" xfId="0" applyFont="1" applyBorder="1" applyAlignment="1">
      <alignment horizontal="left" vertical="center"/>
    </xf>
    <xf numFmtId="0" fontId="78" fillId="0" borderId="195" xfId="0" applyFont="1" applyBorder="1" applyAlignment="1">
      <alignment horizontal="left" vertical="center"/>
    </xf>
    <xf numFmtId="0" fontId="2" fillId="0" borderId="0" xfId="0" applyFont="1" applyAlignment="1">
      <alignment horizontal="center" vertical="top"/>
    </xf>
    <xf numFmtId="0" fontId="4" fillId="0" borderId="114" xfId="0" applyFont="1" applyBorder="1" applyAlignment="1">
      <alignment horizontal="center" vertical="center" wrapText="1"/>
    </xf>
    <xf numFmtId="4" fontId="0" fillId="0" borderId="0" xfId="0" applyNumberFormat="1"/>
    <xf numFmtId="0" fontId="28" fillId="0" borderId="86" xfId="0" applyFont="1" applyBorder="1" applyAlignment="1">
      <alignment horizontal="left" vertical="center" wrapText="1"/>
    </xf>
    <xf numFmtId="0" fontId="28" fillId="0" borderId="86" xfId="0" applyFont="1" applyBorder="1" applyAlignment="1">
      <alignment horizontal="center" vertical="center"/>
    </xf>
    <xf numFmtId="0" fontId="28" fillId="0" borderId="206" xfId="0" applyFont="1" applyBorder="1" applyAlignment="1">
      <alignment vertical="center" wrapText="1"/>
    </xf>
    <xf numFmtId="0" fontId="28" fillId="0" borderId="95" xfId="0" applyFont="1" applyBorder="1" applyAlignment="1">
      <alignment vertical="center" wrapText="1"/>
    </xf>
    <xf numFmtId="0" fontId="28" fillId="0" borderId="55" xfId="0" applyFont="1" applyBorder="1" applyAlignment="1">
      <alignment horizontal="left" vertical="center" wrapText="1"/>
    </xf>
    <xf numFmtId="0" fontId="28" fillId="0" borderId="206" xfId="0" applyFont="1" applyBorder="1" applyAlignment="1">
      <alignment horizontal="left" vertical="center" wrapText="1"/>
    </xf>
    <xf numFmtId="0" fontId="28" fillId="0" borderId="95" xfId="0" applyFont="1" applyBorder="1" applyAlignment="1">
      <alignment horizontal="center" vertical="center"/>
    </xf>
    <xf numFmtId="0" fontId="28" fillId="0" borderId="206" xfId="0" applyFont="1" applyBorder="1" applyAlignment="1">
      <alignment horizontal="left" vertical="center"/>
    </xf>
    <xf numFmtId="0" fontId="4" fillId="0" borderId="56" xfId="0" applyFont="1" applyBorder="1" applyAlignment="1">
      <alignment vertical="center" wrapText="1"/>
    </xf>
    <xf numFmtId="0" fontId="27" fillId="0" borderId="58" xfId="0" applyFont="1" applyBorder="1" applyAlignment="1">
      <alignment vertical="center"/>
    </xf>
    <xf numFmtId="3" fontId="119" fillId="2" borderId="7" xfId="0" applyNumberFormat="1" applyFont="1" applyFill="1" applyBorder="1" applyAlignment="1" applyProtection="1">
      <alignment horizontal="right" vertical="center"/>
    </xf>
    <xf numFmtId="3" fontId="0" fillId="0" borderId="0" xfId="0" applyNumberFormat="1"/>
    <xf numFmtId="3" fontId="84" fillId="2" borderId="7" xfId="0" applyNumberFormat="1" applyFont="1" applyFill="1" applyBorder="1" applyAlignment="1" applyProtection="1">
      <alignment horizontal="right" vertical="center"/>
    </xf>
    <xf numFmtId="3" fontId="2" fillId="0" borderId="0" xfId="0" applyNumberFormat="1" applyFont="1" applyAlignment="1">
      <alignment horizontal="center" vertical="top"/>
    </xf>
    <xf numFmtId="3" fontId="26" fillId="0" borderId="1" xfId="0" applyNumberFormat="1" applyFont="1" applyBorder="1" applyAlignment="1">
      <alignment wrapText="1"/>
    </xf>
    <xf numFmtId="0" fontId="120" fillId="2" borderId="7" xfId="4" applyNumberFormat="1" applyFont="1" applyFill="1" applyBorder="1" applyAlignment="1" applyProtection="1">
      <alignment horizontal="right" vertical="center"/>
    </xf>
    <xf numFmtId="3" fontId="120" fillId="2" borderId="7" xfId="4" applyNumberFormat="1" applyFont="1" applyFill="1" applyBorder="1" applyAlignment="1" applyProtection="1">
      <alignment horizontal="right" vertical="center"/>
    </xf>
    <xf numFmtId="0" fontId="121" fillId="2" borderId="7" xfId="4" applyNumberFormat="1" applyFont="1" applyFill="1" applyBorder="1" applyAlignment="1" applyProtection="1">
      <alignment horizontal="right" vertical="center"/>
    </xf>
    <xf numFmtId="0" fontId="23" fillId="0" borderId="1" xfId="0" applyFont="1" applyBorder="1" applyAlignment="1">
      <alignment horizontal="left" vertical="top"/>
    </xf>
    <xf numFmtId="0" fontId="23" fillId="0" borderId="1" xfId="0" applyFont="1" applyBorder="1" applyAlignment="1">
      <alignment wrapText="1"/>
    </xf>
    <xf numFmtId="0" fontId="58" fillId="0" borderId="29" xfId="0" applyFont="1" applyBorder="1" applyAlignment="1">
      <alignment horizontal="left" vertical="center"/>
    </xf>
    <xf numFmtId="0" fontId="58" fillId="13" borderId="32" xfId="0" applyFont="1" applyFill="1" applyBorder="1" applyAlignment="1">
      <alignment horizontal="right" vertical="center"/>
    </xf>
    <xf numFmtId="0" fontId="58" fillId="13" borderId="33" xfId="0" applyFont="1" applyFill="1" applyBorder="1" applyAlignment="1">
      <alignment horizontal="left" vertical="center"/>
    </xf>
    <xf numFmtId="0" fontId="58" fillId="13" borderId="13" xfId="0" applyFont="1" applyFill="1" applyBorder="1" applyAlignment="1">
      <alignment horizontal="center" vertical="center" wrapText="1"/>
    </xf>
    <xf numFmtId="0" fontId="59" fillId="13" borderId="118" xfId="0" applyFont="1" applyFill="1" applyBorder="1" applyAlignment="1">
      <alignment horizontal="center" vertical="center" wrapText="1"/>
    </xf>
    <xf numFmtId="0" fontId="59" fillId="13" borderId="119" xfId="0" applyFont="1" applyFill="1" applyBorder="1" applyAlignment="1">
      <alignment horizontal="center" vertical="center" wrapText="1"/>
    </xf>
    <xf numFmtId="0" fontId="59" fillId="13" borderId="14" xfId="0" applyFont="1" applyFill="1" applyBorder="1" applyAlignment="1">
      <alignment horizontal="center" vertical="center" wrapText="1"/>
    </xf>
    <xf numFmtId="0" fontId="58" fillId="13" borderId="16" xfId="0" applyFont="1" applyFill="1" applyBorder="1" applyAlignment="1">
      <alignment horizontal="center" vertical="center"/>
    </xf>
    <xf numFmtId="0" fontId="58" fillId="13" borderId="17" xfId="0" applyFont="1" applyFill="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1" fillId="0" borderId="24" xfId="0" applyFont="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left" vertical="center"/>
    </xf>
    <xf numFmtId="3" fontId="23" fillId="4" borderId="7" xfId="0" applyNumberFormat="1" applyFont="1" applyFill="1" applyBorder="1" applyAlignment="1">
      <alignment horizontal="right" vertical="center"/>
    </xf>
    <xf numFmtId="0" fontId="23" fillId="4" borderId="7" xfId="0" applyFont="1" applyFill="1" applyBorder="1" applyAlignment="1">
      <alignment horizontal="right" vertical="center"/>
    </xf>
    <xf numFmtId="0" fontId="23" fillId="4" borderId="8" xfId="0" applyFont="1" applyFill="1" applyBorder="1" applyAlignment="1">
      <alignment horizontal="right" vertical="center"/>
    </xf>
    <xf numFmtId="0" fontId="24" fillId="14" borderId="6" xfId="0" applyFont="1" applyFill="1" applyBorder="1" applyAlignment="1">
      <alignment horizontal="center" vertical="center"/>
    </xf>
    <xf numFmtId="0" fontId="24" fillId="14" borderId="7" xfId="0" applyFont="1" applyFill="1" applyBorder="1" applyAlignment="1">
      <alignment horizontal="left" vertical="center"/>
    </xf>
    <xf numFmtId="3" fontId="24" fillId="14" borderId="7" xfId="0" applyNumberFormat="1" applyFont="1" applyFill="1" applyBorder="1" applyAlignment="1">
      <alignment horizontal="right" vertical="center"/>
    </xf>
    <xf numFmtId="0" fontId="24" fillId="14" borderId="7" xfId="0" applyFont="1" applyFill="1" applyBorder="1" applyAlignment="1">
      <alignment horizontal="right" vertical="center"/>
    </xf>
    <xf numFmtId="0" fontId="23" fillId="14" borderId="7" xfId="0" applyFont="1" applyFill="1" applyBorder="1" applyAlignment="1">
      <alignment horizontal="right" vertical="center"/>
    </xf>
    <xf numFmtId="0" fontId="23" fillId="14" borderId="8" xfId="0" applyFont="1" applyFill="1" applyBorder="1" applyAlignment="1">
      <alignment horizontal="right" vertical="center"/>
    </xf>
    <xf numFmtId="0" fontId="24" fillId="4" borderId="6" xfId="0" applyFont="1" applyFill="1" applyBorder="1" applyAlignment="1">
      <alignment horizontal="center" vertical="center"/>
    </xf>
    <xf numFmtId="0" fontId="24" fillId="4" borderId="7" xfId="0" applyFont="1" applyFill="1" applyBorder="1" applyAlignment="1">
      <alignment horizontal="left" vertical="center" wrapText="1"/>
    </xf>
    <xf numFmtId="3" fontId="24" fillId="4" borderId="7" xfId="0" applyNumberFormat="1" applyFont="1" applyFill="1" applyBorder="1" applyAlignment="1">
      <alignment horizontal="right" vertical="center"/>
    </xf>
    <xf numFmtId="0" fontId="24" fillId="4" borderId="7" xfId="0" applyFont="1" applyFill="1" applyBorder="1" applyAlignment="1">
      <alignment horizontal="right" vertical="center"/>
    </xf>
    <xf numFmtId="0" fontId="24" fillId="14" borderId="7" xfId="0" applyFont="1" applyFill="1" applyBorder="1" applyAlignment="1">
      <alignment horizontal="left" vertical="center" wrapText="1"/>
    </xf>
    <xf numFmtId="0" fontId="20" fillId="4" borderId="6" xfId="0" applyFont="1" applyFill="1" applyBorder="1" applyAlignment="1">
      <alignment horizontal="center" vertical="center"/>
    </xf>
    <xf numFmtId="0" fontId="20" fillId="4" borderId="7" xfId="0" applyFont="1" applyFill="1" applyBorder="1" applyAlignment="1">
      <alignment horizontal="left" vertical="center"/>
    </xf>
    <xf numFmtId="3" fontId="20" fillId="4" borderId="7" xfId="0" applyNumberFormat="1" applyFont="1" applyFill="1" applyBorder="1" applyAlignment="1">
      <alignment horizontal="right" vertical="center"/>
    </xf>
    <xf numFmtId="0" fontId="20" fillId="4" borderId="7" xfId="0" applyFont="1" applyFill="1" applyBorder="1" applyAlignment="1">
      <alignment horizontal="right" vertical="center"/>
    </xf>
    <xf numFmtId="0" fontId="20" fillId="15" borderId="6" xfId="0" applyFont="1" applyFill="1" applyBorder="1" applyAlignment="1">
      <alignment horizontal="center" vertical="center"/>
    </xf>
    <xf numFmtId="0" fontId="20" fillId="15" borderId="7" xfId="0" applyFont="1" applyFill="1" applyBorder="1" applyAlignment="1">
      <alignment horizontal="left" vertical="center" wrapText="1"/>
    </xf>
    <xf numFmtId="3" fontId="20" fillId="15" borderId="7" xfId="0" applyNumberFormat="1" applyFont="1" applyFill="1" applyBorder="1" applyAlignment="1">
      <alignment horizontal="right" vertical="center"/>
    </xf>
    <xf numFmtId="0" fontId="20" fillId="15" borderId="7" xfId="0" applyFont="1" applyFill="1" applyBorder="1" applyAlignment="1">
      <alignment horizontal="right" vertical="center"/>
    </xf>
    <xf numFmtId="0" fontId="23" fillId="15" borderId="7" xfId="0" applyFont="1" applyFill="1" applyBorder="1" applyAlignment="1">
      <alignment horizontal="right" vertical="center"/>
    </xf>
    <xf numFmtId="0" fontId="23" fillId="15" borderId="8" xfId="0" applyFont="1" applyFill="1" applyBorder="1" applyAlignment="1">
      <alignment horizontal="right" vertical="center"/>
    </xf>
    <xf numFmtId="0" fontId="24" fillId="4" borderId="8" xfId="0" applyFont="1" applyFill="1" applyBorder="1" applyAlignment="1">
      <alignment horizontal="right" vertical="center"/>
    </xf>
    <xf numFmtId="0" fontId="20" fillId="13" borderId="6" xfId="0" applyFont="1" applyFill="1" applyBorder="1" applyAlignment="1">
      <alignment horizontal="center" vertical="center"/>
    </xf>
    <xf numFmtId="0" fontId="20" fillId="13" borderId="7" xfId="0" applyFont="1" applyFill="1" applyBorder="1" applyAlignment="1">
      <alignment horizontal="left" vertical="center"/>
    </xf>
    <xf numFmtId="3" fontId="20" fillId="13" borderId="7" xfId="0" applyNumberFormat="1" applyFont="1" applyFill="1" applyBorder="1" applyAlignment="1">
      <alignment horizontal="right" vertical="center"/>
    </xf>
    <xf numFmtId="0" fontId="20" fillId="13" borderId="7" xfId="0" applyFont="1" applyFill="1" applyBorder="1" applyAlignment="1">
      <alignment horizontal="right" vertical="center"/>
    </xf>
    <xf numFmtId="0" fontId="20" fillId="13" borderId="8" xfId="0" applyFont="1" applyFill="1" applyBorder="1" applyAlignment="1">
      <alignment horizontal="righ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3" fillId="14" borderId="6" xfId="0" applyFont="1" applyFill="1" applyBorder="1" applyAlignment="1">
      <alignment horizontal="center" vertical="center"/>
    </xf>
    <xf numFmtId="0" fontId="20" fillId="14" borderId="7" xfId="0" applyFont="1" applyFill="1" applyBorder="1" applyAlignment="1">
      <alignment horizontal="left" vertical="center" wrapText="1"/>
    </xf>
    <xf numFmtId="3" fontId="20" fillId="14" borderId="7" xfId="0" applyNumberFormat="1" applyFont="1" applyFill="1" applyBorder="1" applyAlignment="1">
      <alignment horizontal="right" vertical="center"/>
    </xf>
    <xf numFmtId="0" fontId="20" fillId="14" borderId="7" xfId="0" applyFont="1" applyFill="1" applyBorder="1" applyAlignment="1">
      <alignment horizontal="right" vertical="center"/>
    </xf>
    <xf numFmtId="0" fontId="20" fillId="14" borderId="8" xfId="0" applyFont="1" applyFill="1" applyBorder="1" applyAlignment="1">
      <alignment horizontal="right" vertical="center"/>
    </xf>
    <xf numFmtId="0" fontId="23" fillId="4" borderId="7" xfId="0" applyFont="1" applyFill="1" applyBorder="1" applyAlignment="1">
      <alignment horizontal="left" vertical="center" wrapText="1"/>
    </xf>
    <xf numFmtId="0" fontId="23" fillId="13" borderId="6" xfId="0" applyFont="1" applyFill="1" applyBorder="1" applyAlignment="1">
      <alignment horizontal="center" vertical="center"/>
    </xf>
    <xf numFmtId="0" fontId="60" fillId="13" borderId="7" xfId="0" applyFont="1" applyFill="1" applyBorder="1" applyAlignment="1">
      <alignment horizontal="left" vertical="center" wrapText="1"/>
    </xf>
    <xf numFmtId="3" fontId="60" fillId="13" borderId="7" xfId="0" applyNumberFormat="1" applyFont="1" applyFill="1" applyBorder="1" applyAlignment="1">
      <alignment horizontal="right" vertical="center"/>
    </xf>
    <xf numFmtId="0" fontId="60" fillId="13" borderId="7" xfId="0" applyFont="1" applyFill="1" applyBorder="1" applyAlignment="1">
      <alignment horizontal="right" vertical="center"/>
    </xf>
    <xf numFmtId="0" fontId="60" fillId="13" borderId="8" xfId="0" applyFont="1" applyFill="1" applyBorder="1" applyAlignment="1">
      <alignment horizontal="right" vertical="center"/>
    </xf>
    <xf numFmtId="0" fontId="114" fillId="0" borderId="1" xfId="0" applyFont="1" applyBorder="1" applyAlignment="1">
      <alignment horizontal="left" vertical="top"/>
    </xf>
    <xf numFmtId="0" fontId="25" fillId="0" borderId="4" xfId="0" applyFont="1" applyBorder="1" applyAlignment="1">
      <alignment horizontal="center" vertical="center"/>
    </xf>
    <xf numFmtId="0" fontId="25" fillId="0" borderId="223" xfId="0" applyFont="1" applyBorder="1" applyAlignment="1">
      <alignment horizontal="center" vertical="center"/>
    </xf>
    <xf numFmtId="0" fontId="25" fillId="0" borderId="4" xfId="0" applyFont="1" applyBorder="1" applyAlignment="1">
      <alignment horizontal="center" vertical="center" wrapText="1"/>
    </xf>
    <xf numFmtId="0" fontId="25" fillId="0" borderId="223" xfId="0" applyFont="1" applyBorder="1" applyAlignment="1">
      <alignment horizontal="center" vertical="center" wrapText="1"/>
    </xf>
    <xf numFmtId="0" fontId="61" fillId="0" borderId="233" xfId="0" applyFont="1" applyBorder="1" applyAlignment="1">
      <alignment horizontal="center" vertical="center"/>
    </xf>
    <xf numFmtId="0" fontId="61" fillId="0" borderId="7" xfId="0" applyFont="1" applyBorder="1" applyAlignment="1">
      <alignment horizontal="left" vertical="center"/>
    </xf>
    <xf numFmtId="0" fontId="61" fillId="0" borderId="7" xfId="0" applyFont="1" applyBorder="1" applyAlignment="1">
      <alignment horizontal="center" vertical="center"/>
    </xf>
    <xf numFmtId="0" fontId="61" fillId="0" borderId="7" xfId="0" applyFont="1" applyBorder="1" applyAlignment="1">
      <alignment horizontal="left" vertical="center" wrapText="1"/>
    </xf>
    <xf numFmtId="0" fontId="61" fillId="0" borderId="7" xfId="0" applyFont="1" applyBorder="1" applyAlignment="1">
      <alignment horizontal="right" vertical="center"/>
    </xf>
    <xf numFmtId="3" fontId="61" fillId="0" borderId="7" xfId="0" applyNumberFormat="1" applyFont="1" applyBorder="1" applyAlignment="1">
      <alignment horizontal="right" vertical="center"/>
    </xf>
    <xf numFmtId="0" fontId="61" fillId="0" borderId="7" xfId="0" applyFont="1" applyBorder="1" applyAlignment="1">
      <alignment vertical="center" wrapText="1"/>
    </xf>
    <xf numFmtId="3" fontId="62" fillId="0" borderId="234" xfId="0" applyNumberFormat="1" applyFont="1" applyBorder="1" applyAlignment="1">
      <alignment horizontal="right" vertical="center"/>
    </xf>
    <xf numFmtId="3" fontId="61" fillId="0" borderId="7" xfId="0" applyNumberFormat="1" applyFont="1" applyBorder="1" applyAlignment="1">
      <alignment vertical="center" wrapText="1"/>
    </xf>
    <xf numFmtId="0" fontId="62" fillId="0" borderId="234" xfId="0" applyFont="1" applyBorder="1" applyAlignment="1">
      <alignment horizontal="right" vertical="center"/>
    </xf>
    <xf numFmtId="0" fontId="61" fillId="0" borderId="235" xfId="0" applyFont="1" applyBorder="1" applyAlignment="1">
      <alignment horizontal="center" vertical="center"/>
    </xf>
    <xf numFmtId="0" fontId="61" fillId="0" borderId="86" xfId="0" applyFont="1" applyBorder="1" applyAlignment="1">
      <alignment horizontal="left" vertical="center"/>
    </xf>
    <xf numFmtId="0" fontId="61" fillId="0" borderId="86" xfId="0" applyFont="1" applyBorder="1" applyAlignment="1">
      <alignment horizontal="center" vertical="center"/>
    </xf>
    <xf numFmtId="0" fontId="61" fillId="0" borderId="86" xfId="0" applyFont="1" applyBorder="1" applyAlignment="1">
      <alignment horizontal="left" vertical="center" wrapText="1"/>
    </xf>
    <xf numFmtId="0" fontId="61" fillId="0" borderId="86" xfId="0" applyFont="1" applyBorder="1" applyAlignment="1">
      <alignment horizontal="right" vertical="center"/>
    </xf>
    <xf numFmtId="3" fontId="61" fillId="0" borderId="86" xfId="0" applyNumberFormat="1" applyFont="1" applyBorder="1" applyAlignment="1">
      <alignment horizontal="right" vertical="center"/>
    </xf>
    <xf numFmtId="0" fontId="61" fillId="0" borderId="236" xfId="0" applyFont="1" applyBorder="1" applyAlignment="1">
      <alignment horizontal="center" vertical="center"/>
    </xf>
    <xf numFmtId="0" fontId="61" fillId="0" borderId="237" xfId="0" applyFont="1" applyBorder="1" applyAlignment="1">
      <alignment horizontal="left" vertical="center"/>
    </xf>
    <xf numFmtId="0" fontId="61" fillId="0" borderId="237" xfId="0" applyFont="1" applyBorder="1" applyAlignment="1">
      <alignment horizontal="center" vertical="center"/>
    </xf>
    <xf numFmtId="0" fontId="61" fillId="0" borderId="237" xfId="0" applyFont="1" applyBorder="1" applyAlignment="1">
      <alignment horizontal="left" vertical="center" wrapText="1"/>
    </xf>
    <xf numFmtId="0" fontId="61" fillId="0" borderId="237" xfId="0" applyFont="1" applyBorder="1" applyAlignment="1">
      <alignment horizontal="right" vertical="center"/>
    </xf>
    <xf numFmtId="0" fontId="61" fillId="0" borderId="238" xfId="0" applyFont="1" applyBorder="1" applyAlignment="1">
      <alignment horizontal="right" vertical="center"/>
    </xf>
    <xf numFmtId="0" fontId="61" fillId="0" borderId="7" xfId="0" applyFont="1" applyBorder="1" applyAlignment="1">
      <alignment horizontal="center" vertical="center" wrapText="1"/>
    </xf>
    <xf numFmtId="0" fontId="61" fillId="0" borderId="7" xfId="0" applyNumberFormat="1" applyFont="1" applyBorder="1" applyAlignment="1">
      <alignment horizontal="center" vertical="center"/>
    </xf>
    <xf numFmtId="0" fontId="61" fillId="0" borderId="7" xfId="0" quotePrefix="1" applyFont="1" applyBorder="1" applyAlignment="1">
      <alignment horizontal="center" vertical="center"/>
    </xf>
    <xf numFmtId="0" fontId="58" fillId="0" borderId="187" xfId="0" applyFont="1" applyBorder="1" applyAlignment="1">
      <alignment horizontal="left" vertical="center" wrapText="1"/>
    </xf>
    <xf numFmtId="0" fontId="58" fillId="0" borderId="188" xfId="0" applyFont="1" applyBorder="1" applyAlignment="1">
      <alignment horizontal="left" vertical="center" wrapText="1"/>
    </xf>
    <xf numFmtId="0" fontId="58" fillId="0" borderId="190" xfId="0" applyFont="1" applyBorder="1" applyAlignment="1">
      <alignment horizontal="left" vertical="center" wrapText="1"/>
    </xf>
    <xf numFmtId="0" fontId="58" fillId="0" borderId="95" xfId="0" applyFont="1" applyBorder="1" applyAlignment="1">
      <alignment horizontal="left" vertical="center" wrapText="1"/>
    </xf>
    <xf numFmtId="0" fontId="58" fillId="0" borderId="185" xfId="0" applyFont="1" applyBorder="1" applyAlignment="1">
      <alignment horizontal="center" vertical="center" wrapText="1"/>
    </xf>
    <xf numFmtId="0" fontId="58" fillId="0" borderId="186" xfId="0" applyFont="1" applyBorder="1" applyAlignment="1">
      <alignment horizontal="center" vertical="center" wrapText="1"/>
    </xf>
    <xf numFmtId="0" fontId="58" fillId="0" borderId="190" xfId="0" applyFont="1" applyBorder="1" applyAlignment="1">
      <alignment horizontal="center" vertical="center"/>
    </xf>
    <xf numFmtId="0" fontId="58" fillId="0" borderId="95" xfId="0" applyFont="1" applyBorder="1" applyAlignment="1">
      <alignment horizontal="center" vertical="center"/>
    </xf>
    <xf numFmtId="0" fontId="58" fillId="0" borderId="191" xfId="0" applyFont="1" applyBorder="1" applyAlignment="1">
      <alignment horizontal="center" vertical="center"/>
    </xf>
    <xf numFmtId="0" fontId="63" fillId="0" borderId="190" xfId="0" applyFont="1" applyBorder="1" applyAlignment="1">
      <alignment horizontal="center" vertical="center"/>
    </xf>
    <xf numFmtId="0" fontId="63" fillId="0" borderId="95" xfId="0" applyFont="1" applyBorder="1" applyAlignment="1">
      <alignment horizontal="left" vertical="center" wrapText="1"/>
    </xf>
    <xf numFmtId="0" fontId="63" fillId="0" borderId="95" xfId="0" applyFont="1" applyBorder="1" applyAlignment="1">
      <alignment horizontal="left" vertical="center"/>
    </xf>
    <xf numFmtId="3" fontId="63" fillId="0" borderId="95" xfId="0" applyNumberFormat="1" applyFont="1" applyBorder="1" applyAlignment="1">
      <alignment horizontal="right" vertical="center"/>
    </xf>
    <xf numFmtId="3" fontId="63" fillId="0" borderId="191" xfId="0" applyNumberFormat="1" applyFont="1" applyBorder="1" applyAlignment="1">
      <alignment horizontal="right" vertical="center" wrapText="1"/>
    </xf>
    <xf numFmtId="0" fontId="23" fillId="0" borderId="190" xfId="0" applyFont="1" applyBorder="1" applyAlignment="1">
      <alignment horizontal="center" vertical="center"/>
    </xf>
    <xf numFmtId="0" fontId="23" fillId="4" borderId="95" xfId="0" applyFont="1" applyFill="1" applyBorder="1" applyAlignment="1">
      <alignment horizontal="left" vertical="center" wrapText="1"/>
    </xf>
    <xf numFmtId="0" fontId="63" fillId="0" borderId="95" xfId="0" applyFont="1" applyBorder="1" applyAlignment="1">
      <alignment horizontal="right" vertical="center"/>
    </xf>
    <xf numFmtId="0" fontId="63" fillId="0" borderId="191" xfId="0" applyFont="1" applyBorder="1" applyAlignment="1">
      <alignment horizontal="right" vertical="center" wrapText="1"/>
    </xf>
    <xf numFmtId="3" fontId="58" fillId="0" borderId="95" xfId="0" applyNumberFormat="1" applyFont="1" applyBorder="1" applyAlignment="1">
      <alignment horizontal="center" vertical="center"/>
    </xf>
    <xf numFmtId="0" fontId="58" fillId="0" borderId="95" xfId="0" applyFont="1" applyBorder="1" applyAlignment="1">
      <alignment horizontal="left" vertical="center"/>
    </xf>
    <xf numFmtId="0" fontId="58" fillId="0" borderId="95" xfId="0" applyFont="1" applyBorder="1" applyAlignment="1">
      <alignment horizontal="right" vertical="center"/>
    </xf>
    <xf numFmtId="3" fontId="58" fillId="0" borderId="95" xfId="0" applyNumberFormat="1" applyFont="1" applyBorder="1" applyAlignment="1">
      <alignment horizontal="right" vertical="center"/>
    </xf>
    <xf numFmtId="0" fontId="58" fillId="0" borderId="191" xfId="0" applyFont="1" applyBorder="1" applyAlignment="1">
      <alignment horizontal="right" vertical="center" wrapText="1"/>
    </xf>
    <xf numFmtId="0" fontId="58" fillId="0" borderId="192" xfId="0" applyFont="1" applyBorder="1" applyAlignment="1">
      <alignment horizontal="center" vertical="center"/>
    </xf>
    <xf numFmtId="0" fontId="58" fillId="0" borderId="193" xfId="0" applyFont="1" applyBorder="1" applyAlignment="1">
      <alignment horizontal="left" vertical="center" wrapText="1"/>
    </xf>
    <xf numFmtId="0" fontId="58" fillId="0" borderId="193" xfId="0" applyFont="1" applyBorder="1" applyAlignment="1">
      <alignment horizontal="center" vertical="center"/>
    </xf>
    <xf numFmtId="3" fontId="58" fillId="0" borderId="193" xfId="0" applyNumberFormat="1" applyFont="1" applyBorder="1" applyAlignment="1">
      <alignment horizontal="right" vertical="center"/>
    </xf>
    <xf numFmtId="0" fontId="58" fillId="0" borderId="193" xfId="0" applyFont="1" applyBorder="1" applyAlignment="1">
      <alignment horizontal="right" vertical="center"/>
    </xf>
    <xf numFmtId="0" fontId="58" fillId="0" borderId="194" xfId="0" applyFont="1" applyBorder="1" applyAlignment="1">
      <alignment horizontal="center" vertical="center"/>
    </xf>
    <xf numFmtId="0" fontId="25" fillId="0" borderId="185" xfId="0" applyFont="1" applyBorder="1" applyAlignment="1">
      <alignment horizontal="center" vertical="center" wrapText="1"/>
    </xf>
    <xf numFmtId="0" fontId="25" fillId="0" borderId="95" xfId="0" applyFont="1" applyBorder="1" applyAlignment="1">
      <alignment horizontal="center" vertical="center"/>
    </xf>
    <xf numFmtId="0" fontId="25" fillId="0" borderId="191" xfId="0" applyFont="1" applyBorder="1" applyAlignment="1">
      <alignment horizontal="center" vertical="center"/>
    </xf>
    <xf numFmtId="0" fontId="25" fillId="0" borderId="186" xfId="0" applyFont="1" applyBorder="1" applyAlignment="1">
      <alignment horizontal="center" vertical="center" wrapText="1"/>
    </xf>
    <xf numFmtId="0" fontId="23" fillId="0" borderId="95" xfId="0" applyFont="1" applyBorder="1" applyAlignment="1">
      <alignment horizontal="center" vertical="center"/>
    </xf>
    <xf numFmtId="0" fontId="23" fillId="0" borderId="95" xfId="0" applyFont="1" applyBorder="1" applyAlignment="1">
      <alignment horizontal="left" vertical="center" wrapText="1"/>
    </xf>
    <xf numFmtId="0" fontId="23" fillId="0" borderId="95" xfId="0" applyFont="1" applyBorder="1" applyAlignment="1">
      <alignment horizontal="left" vertical="center"/>
    </xf>
    <xf numFmtId="3" fontId="23" fillId="0" borderId="95" xfId="0" applyNumberFormat="1" applyFont="1" applyBorder="1" applyAlignment="1">
      <alignment horizontal="right" vertical="center"/>
    </xf>
    <xf numFmtId="0" fontId="23" fillId="0" borderId="95" xfId="0" applyFont="1" applyBorder="1" applyAlignment="1">
      <alignment horizontal="right" vertical="center"/>
    </xf>
    <xf numFmtId="0" fontId="23" fillId="0" borderId="95" xfId="0" applyFont="1" applyBorder="1" applyAlignment="1">
      <alignment vertical="center"/>
    </xf>
    <xf numFmtId="0" fontId="23" fillId="0" borderId="191" xfId="0" applyFont="1" applyBorder="1" applyAlignment="1">
      <alignment horizontal="right" vertical="center"/>
    </xf>
    <xf numFmtId="3" fontId="23" fillId="0" borderId="191" xfId="0" applyNumberFormat="1" applyFont="1" applyBorder="1" applyAlignment="1">
      <alignment horizontal="right" vertical="center"/>
    </xf>
    <xf numFmtId="0" fontId="63" fillId="0" borderId="95" xfId="0" applyFont="1" applyBorder="1" applyAlignment="1">
      <alignment horizontal="center" vertical="center"/>
    </xf>
    <xf numFmtId="0" fontId="23" fillId="0" borderId="95" xfId="0" applyFont="1" applyBorder="1" applyAlignment="1">
      <alignment wrapText="1"/>
    </xf>
    <xf numFmtId="0" fontId="23" fillId="0" borderId="191" xfId="0" applyFont="1" applyBorder="1" applyAlignment="1">
      <alignment wrapText="1"/>
    </xf>
    <xf numFmtId="0" fontId="23" fillId="0" borderId="192" xfId="0" applyFont="1" applyBorder="1" applyAlignment="1">
      <alignment horizontal="center" vertical="center"/>
    </xf>
    <xf numFmtId="0" fontId="23" fillId="0" borderId="193" xfId="0" applyFont="1" applyBorder="1" applyAlignment="1">
      <alignment horizontal="center" vertical="center"/>
    </xf>
    <xf numFmtId="0" fontId="23" fillId="0" borderId="193" xfId="0" applyFont="1" applyBorder="1" applyAlignment="1">
      <alignment horizontal="left" vertical="center" wrapText="1"/>
    </xf>
    <xf numFmtId="0" fontId="23" fillId="0" borderId="193" xfId="0" applyFont="1" applyBorder="1" applyAlignment="1">
      <alignment horizontal="left" vertical="center"/>
    </xf>
    <xf numFmtId="0" fontId="23" fillId="0" borderId="193" xfId="0" applyFont="1" applyBorder="1" applyAlignment="1">
      <alignment horizontal="right" vertical="center"/>
    </xf>
    <xf numFmtId="3" fontId="23" fillId="0" borderId="193" xfId="0" applyNumberFormat="1" applyFont="1" applyBorder="1" applyAlignment="1">
      <alignment horizontal="right" vertical="center"/>
    </xf>
    <xf numFmtId="0" fontId="23" fillId="0" borderId="193" xfId="0" applyFont="1" applyBorder="1" applyAlignment="1">
      <alignment wrapText="1"/>
    </xf>
    <xf numFmtId="0" fontId="23" fillId="0" borderId="194" xfId="0" applyFont="1" applyBorder="1" applyAlignment="1">
      <alignment wrapText="1"/>
    </xf>
    <xf numFmtId="0" fontId="25" fillId="0" borderId="188" xfId="0" applyFont="1" applyBorder="1" applyAlignment="1">
      <alignment horizontal="center" vertical="center" wrapText="1"/>
    </xf>
    <xf numFmtId="0" fontId="25" fillId="0" borderId="189" xfId="0" applyFont="1" applyBorder="1" applyAlignment="1">
      <alignment horizontal="center" vertical="center" wrapText="1"/>
    </xf>
    <xf numFmtId="0" fontId="45" fillId="4" borderId="95" xfId="0" applyFont="1" applyFill="1" applyBorder="1" applyAlignment="1">
      <alignment horizontal="left" vertical="center" wrapText="1"/>
    </xf>
    <xf numFmtId="3" fontId="23" fillId="4" borderId="95" xfId="0" applyNumberFormat="1" applyFont="1" applyFill="1" applyBorder="1" applyAlignment="1">
      <alignment horizontal="right" vertical="center"/>
    </xf>
    <xf numFmtId="0" fontId="23" fillId="4" borderId="191" xfId="0" applyFont="1" applyFill="1" applyBorder="1" applyAlignment="1">
      <alignment horizontal="right" vertical="center"/>
    </xf>
    <xf numFmtId="3" fontId="23" fillId="4" borderId="191" xfId="0" applyNumberFormat="1" applyFont="1" applyFill="1" applyBorder="1" applyAlignment="1">
      <alignment horizontal="right" vertical="center"/>
    </xf>
    <xf numFmtId="0" fontId="46" fillId="5" borderId="95" xfId="0" applyFont="1" applyFill="1" applyBorder="1" applyAlignment="1">
      <alignment horizontal="left" vertical="center" wrapText="1"/>
    </xf>
    <xf numFmtId="0" fontId="45" fillId="5" borderId="95" xfId="0" applyFont="1" applyFill="1" applyBorder="1" applyAlignment="1">
      <alignment horizontal="left" vertical="center" wrapText="1"/>
    </xf>
    <xf numFmtId="0" fontId="46" fillId="5" borderId="95" xfId="0" applyFont="1" applyFill="1" applyBorder="1" applyAlignment="1">
      <alignment horizontal="right" vertical="center"/>
    </xf>
    <xf numFmtId="3" fontId="46" fillId="5" borderId="95" xfId="0" applyNumberFormat="1" applyFont="1" applyFill="1" applyBorder="1" applyAlignment="1">
      <alignment horizontal="right" vertical="center"/>
    </xf>
    <xf numFmtId="3" fontId="46" fillId="5" borderId="191" xfId="0" applyNumberFormat="1" applyFont="1" applyFill="1" applyBorder="1" applyAlignment="1">
      <alignment horizontal="right" vertical="center"/>
    </xf>
    <xf numFmtId="0" fontId="23" fillId="4" borderId="95" xfId="0" applyFont="1" applyFill="1" applyBorder="1" applyAlignment="1">
      <alignment horizontal="right" vertical="center"/>
    </xf>
    <xf numFmtId="0" fontId="20" fillId="5" borderId="95" xfId="0" applyFont="1" applyFill="1" applyBorder="1" applyAlignment="1">
      <alignment horizontal="left" vertical="center" wrapText="1"/>
    </xf>
    <xf numFmtId="0" fontId="23" fillId="5" borderId="95" xfId="0" applyFont="1" applyFill="1" applyBorder="1" applyAlignment="1">
      <alignment horizontal="left" vertical="center" wrapText="1"/>
    </xf>
    <xf numFmtId="0" fontId="20" fillId="5" borderId="95" xfId="0" applyFont="1" applyFill="1" applyBorder="1" applyAlignment="1">
      <alignment horizontal="right" vertical="center"/>
    </xf>
    <xf numFmtId="3" fontId="20" fillId="5" borderId="95" xfId="0" applyNumberFormat="1" applyFont="1" applyFill="1" applyBorder="1" applyAlignment="1">
      <alignment horizontal="right" vertical="center"/>
    </xf>
    <xf numFmtId="3" fontId="20" fillId="5" borderId="191" xfId="0" applyNumberFormat="1" applyFont="1" applyFill="1" applyBorder="1" applyAlignment="1">
      <alignment horizontal="right" vertical="center"/>
    </xf>
    <xf numFmtId="0" fontId="46" fillId="5" borderId="191" xfId="0" applyFont="1" applyFill="1" applyBorder="1" applyAlignment="1">
      <alignment horizontal="right" vertical="center"/>
    </xf>
    <xf numFmtId="0" fontId="20" fillId="5" borderId="193" xfId="0" applyFont="1" applyFill="1" applyBorder="1" applyAlignment="1">
      <alignment horizontal="left" vertical="center" wrapText="1"/>
    </xf>
    <xf numFmtId="0" fontId="23" fillId="5" borderId="193" xfId="0" applyFont="1" applyFill="1" applyBorder="1" applyAlignment="1">
      <alignment horizontal="left" vertical="center" wrapText="1"/>
    </xf>
    <xf numFmtId="0" fontId="20" fillId="5" borderId="193" xfId="0" applyFont="1" applyFill="1" applyBorder="1" applyAlignment="1">
      <alignment horizontal="right" vertical="center"/>
    </xf>
    <xf numFmtId="0" fontId="20" fillId="5" borderId="194" xfId="0" applyFont="1" applyFill="1" applyBorder="1" applyAlignment="1">
      <alignment horizontal="right" vertical="center"/>
    </xf>
    <xf numFmtId="0" fontId="25" fillId="0" borderId="187" xfId="0" applyFont="1" applyBorder="1" applyAlignment="1">
      <alignment horizontal="center" vertical="center" wrapText="1"/>
    </xf>
    <xf numFmtId="0" fontId="63" fillId="0" borderId="1" xfId="0" applyFont="1" applyBorder="1" applyAlignment="1">
      <alignment wrapText="1"/>
    </xf>
    <xf numFmtId="0" fontId="58" fillId="0" borderId="187" xfId="0" applyFont="1" applyBorder="1" applyAlignment="1">
      <alignment horizontal="center" vertical="center" wrapText="1"/>
    </xf>
    <xf numFmtId="0" fontId="58" fillId="0" borderId="190" xfId="0" applyFont="1" applyBorder="1" applyAlignment="1">
      <alignment horizontal="center" vertical="center" wrapText="1"/>
    </xf>
    <xf numFmtId="0" fontId="24" fillId="0" borderId="190" xfId="0" applyFont="1" applyBorder="1" applyAlignment="1">
      <alignment horizontal="center" vertical="center" wrapText="1"/>
    </xf>
    <xf numFmtId="0" fontId="24" fillId="0" borderId="185" xfId="0" applyFont="1" applyBorder="1" applyAlignment="1">
      <alignment horizontal="center" vertical="center" wrapText="1"/>
    </xf>
    <xf numFmtId="0" fontId="24" fillId="0" borderId="205" xfId="0" applyFont="1" applyBorder="1" applyAlignment="1">
      <alignment horizontal="center" vertical="center" wrapText="1"/>
    </xf>
    <xf numFmtId="0" fontId="24" fillId="0" borderId="186" xfId="0" applyFont="1" applyBorder="1" applyAlignment="1">
      <alignment horizontal="center" vertical="center" wrapText="1"/>
    </xf>
    <xf numFmtId="0" fontId="47" fillId="4" borderId="190" xfId="0" applyFont="1" applyFill="1" applyBorder="1" applyAlignment="1">
      <alignment horizontal="center" vertical="center"/>
    </xf>
    <xf numFmtId="0" fontId="23" fillId="4" borderId="95" xfId="0" applyFont="1" applyFill="1" applyBorder="1" applyAlignment="1">
      <alignment horizontal="center" vertical="center"/>
    </xf>
    <xf numFmtId="0" fontId="23" fillId="4" borderId="95" xfId="0" applyFont="1" applyFill="1" applyBorder="1" applyAlignment="1">
      <alignment horizontal="right" vertical="center" wrapText="1"/>
    </xf>
    <xf numFmtId="0" fontId="25" fillId="0" borderId="190" xfId="0" applyFont="1" applyBorder="1" applyAlignment="1">
      <alignment horizontal="center" vertical="center" wrapText="1"/>
    </xf>
    <xf numFmtId="0" fontId="24" fillId="0" borderId="95" xfId="0" applyFont="1" applyBorder="1" applyAlignment="1">
      <alignment horizontal="center" vertical="center"/>
    </xf>
    <xf numFmtId="0" fontId="47" fillId="0" borderId="190" xfId="0" applyFont="1" applyBorder="1" applyAlignment="1">
      <alignment horizontal="center" vertical="center"/>
    </xf>
    <xf numFmtId="0" fontId="23" fillId="0" borderId="95" xfId="0" applyFont="1" applyBorder="1" applyAlignment="1">
      <alignment horizontal="right" vertical="center" wrapText="1"/>
    </xf>
    <xf numFmtId="3" fontId="23" fillId="0" borderId="95" xfId="0" applyNumberFormat="1" applyFont="1" applyBorder="1" applyAlignment="1">
      <alignment horizontal="right" vertical="center" wrapText="1"/>
    </xf>
    <xf numFmtId="0" fontId="47" fillId="0" borderId="192" xfId="0" applyFont="1" applyBorder="1" applyAlignment="1">
      <alignment horizontal="center" vertical="center"/>
    </xf>
    <xf numFmtId="3" fontId="23" fillId="0" borderId="193" xfId="0" applyNumberFormat="1" applyFont="1" applyBorder="1" applyAlignment="1">
      <alignment horizontal="right" vertical="center" wrapText="1"/>
    </xf>
    <xf numFmtId="0" fontId="23" fillId="0" borderId="194" xfId="0" applyFont="1" applyBorder="1" applyAlignment="1">
      <alignment horizontal="right" vertical="center"/>
    </xf>
    <xf numFmtId="0" fontId="58" fillId="0" borderId="200" xfId="0" applyFont="1" applyBorder="1" applyAlignment="1">
      <alignment horizontal="center" vertical="center" wrapText="1"/>
    </xf>
    <xf numFmtId="0" fontId="58" fillId="0" borderId="201" xfId="0" applyFont="1" applyBorder="1" applyAlignment="1">
      <alignment horizontal="center" vertical="center" wrapText="1"/>
    </xf>
    <xf numFmtId="0" fontId="58" fillId="0" borderId="201" xfId="0" applyFont="1" applyBorder="1" applyAlignment="1">
      <alignment horizontal="center" vertical="center"/>
    </xf>
    <xf numFmtId="0" fontId="58" fillId="0" borderId="202"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63" fillId="0" borderId="7" xfId="0" applyFont="1" applyBorder="1" applyAlignment="1">
      <alignment horizontal="left" vertical="center"/>
    </xf>
    <xf numFmtId="0" fontId="63" fillId="0" borderId="7" xfId="0" applyFont="1" applyBorder="1" applyAlignment="1">
      <alignment horizontal="right" vertical="center"/>
    </xf>
    <xf numFmtId="3" fontId="63" fillId="0" borderId="8" xfId="0" applyNumberFormat="1" applyFont="1" applyBorder="1" applyAlignment="1">
      <alignment horizontal="right" vertical="center"/>
    </xf>
    <xf numFmtId="0" fontId="58" fillId="0" borderId="7" xfId="0" applyFont="1" applyBorder="1" applyAlignment="1">
      <alignment horizontal="left" vertical="center"/>
    </xf>
    <xf numFmtId="3" fontId="63" fillId="0" borderId="7" xfId="0" applyNumberFormat="1" applyFont="1" applyBorder="1" applyAlignment="1">
      <alignment horizontal="right" vertical="center"/>
    </xf>
    <xf numFmtId="3" fontId="58" fillId="0" borderId="8" xfId="0" applyNumberFormat="1" applyFont="1" applyBorder="1" applyAlignment="1">
      <alignment horizontal="right" vertical="center"/>
    </xf>
    <xf numFmtId="0" fontId="63" fillId="0" borderId="8" xfId="0" applyFont="1" applyBorder="1" applyAlignment="1">
      <alignment horizontal="right" vertical="center"/>
    </xf>
    <xf numFmtId="0" fontId="58" fillId="0" borderId="7" xfId="0" applyFont="1" applyBorder="1" applyAlignment="1">
      <alignment horizontal="right" vertical="center"/>
    </xf>
    <xf numFmtId="3" fontId="58" fillId="0" borderId="7" xfId="0" applyNumberFormat="1" applyFont="1" applyBorder="1" applyAlignment="1">
      <alignment horizontal="right" vertical="center"/>
    </xf>
    <xf numFmtId="0" fontId="63" fillId="9" borderId="7" xfId="0" applyFont="1" applyFill="1" applyBorder="1" applyAlignment="1">
      <alignment horizontal="right" vertical="center"/>
    </xf>
    <xf numFmtId="3" fontId="63" fillId="16" borderId="7" xfId="0" applyNumberFormat="1" applyFont="1" applyFill="1" applyBorder="1" applyAlignment="1">
      <alignment horizontal="right" vertical="center"/>
    </xf>
    <xf numFmtId="3" fontId="58" fillId="16" borderId="7" xfId="0" applyNumberFormat="1" applyFont="1" applyFill="1" applyBorder="1" applyAlignment="1">
      <alignment horizontal="right" vertical="center"/>
    </xf>
    <xf numFmtId="0" fontId="58" fillId="16" borderId="7" xfId="0" applyFont="1" applyFill="1" applyBorder="1" applyAlignment="1">
      <alignment horizontal="right" vertical="center"/>
    </xf>
    <xf numFmtId="0" fontId="63" fillId="16" borderId="7" xfId="0" applyFont="1" applyFill="1" applyBorder="1" applyAlignment="1">
      <alignment horizontal="right" vertical="center"/>
    </xf>
    <xf numFmtId="0" fontId="5" fillId="2" borderId="1" xfId="0" applyNumberFormat="1" applyFont="1" applyFill="1" applyBorder="1" applyAlignment="1" applyProtection="1">
      <alignment horizontal="left" vertical="top"/>
    </xf>
    <xf numFmtId="0" fontId="122" fillId="0" borderId="1" xfId="0" applyFont="1" applyBorder="1" applyAlignment="1">
      <alignment wrapText="1"/>
    </xf>
    <xf numFmtId="0" fontId="123" fillId="0" borderId="0" xfId="0" applyFont="1" applyAlignment="1">
      <alignment horizontal="center" vertical="top"/>
    </xf>
    <xf numFmtId="0" fontId="124" fillId="0" borderId="200" xfId="0" applyFont="1" applyBorder="1" applyAlignment="1">
      <alignment horizontal="center" vertical="center" wrapText="1"/>
    </xf>
    <xf numFmtId="0" fontId="124" fillId="0" borderId="201" xfId="0" applyFont="1" applyBorder="1" applyAlignment="1">
      <alignment horizontal="center" vertical="center" wrapText="1"/>
    </xf>
    <xf numFmtId="0" fontId="124" fillId="0" borderId="201" xfId="0" applyFont="1" applyBorder="1" applyAlignment="1">
      <alignment horizontal="center" vertical="center"/>
    </xf>
    <xf numFmtId="0" fontId="124" fillId="0" borderId="202" xfId="0" applyFont="1" applyBorder="1" applyAlignment="1">
      <alignment horizontal="center" vertical="center"/>
    </xf>
    <xf numFmtId="0" fontId="122" fillId="0" borderId="6" xfId="0" applyFont="1" applyBorder="1" applyAlignment="1">
      <alignment horizontal="center" vertical="center"/>
    </xf>
    <xf numFmtId="0" fontId="122" fillId="0" borderId="7" xfId="0" applyFont="1" applyBorder="1" applyAlignment="1">
      <alignment horizontal="center" vertical="center"/>
    </xf>
    <xf numFmtId="0" fontId="122" fillId="0" borderId="7" xfId="0" applyFont="1" applyBorder="1" applyAlignment="1">
      <alignment horizontal="left" vertical="center"/>
    </xf>
    <xf numFmtId="0" fontId="122" fillId="0" borderId="7" xfId="0" applyFont="1" applyBorder="1" applyAlignment="1">
      <alignment horizontal="right" vertical="center"/>
    </xf>
    <xf numFmtId="3" fontId="122" fillId="0" borderId="7" xfId="0" applyNumberFormat="1" applyFont="1" applyBorder="1" applyAlignment="1">
      <alignment horizontal="right" vertical="center"/>
    </xf>
    <xf numFmtId="3" fontId="122" fillId="0" borderId="8" xfId="0" applyNumberFormat="1" applyFont="1" applyBorder="1" applyAlignment="1">
      <alignment horizontal="right" vertical="center"/>
    </xf>
    <xf numFmtId="0" fontId="122" fillId="0" borderId="8" xfId="0" applyFont="1" applyBorder="1" applyAlignment="1">
      <alignment horizontal="right" vertical="center"/>
    </xf>
    <xf numFmtId="9" fontId="122" fillId="0" borderId="7" xfId="0" applyNumberFormat="1" applyFont="1" applyBorder="1" applyAlignment="1">
      <alignment horizontal="right" vertical="center"/>
    </xf>
    <xf numFmtId="0" fontId="124" fillId="0" borderId="78" xfId="0" applyFont="1" applyBorder="1" applyAlignment="1">
      <alignment horizontal="left" vertical="center"/>
    </xf>
    <xf numFmtId="0" fontId="101" fillId="3" borderId="29" xfId="0" applyFont="1" applyFill="1" applyBorder="1" applyAlignment="1">
      <alignment horizontal="left" vertical="center"/>
    </xf>
    <xf numFmtId="0" fontId="101" fillId="3" borderId="32" xfId="0" applyFont="1" applyFill="1" applyBorder="1" applyAlignment="1">
      <alignment horizontal="right" vertical="center"/>
    </xf>
    <xf numFmtId="0" fontId="101" fillId="3" borderId="33" xfId="0" applyFont="1" applyFill="1" applyBorder="1" applyAlignment="1">
      <alignment horizontal="left" vertical="center"/>
    </xf>
    <xf numFmtId="0" fontId="101" fillId="3" borderId="13" xfId="0" applyFont="1" applyFill="1" applyBorder="1" applyAlignment="1">
      <alignment horizontal="center" vertical="center"/>
    </xf>
    <xf numFmtId="0" fontId="101" fillId="3" borderId="114" xfId="0" applyFont="1" applyFill="1" applyBorder="1" applyAlignment="1">
      <alignment horizontal="center" vertical="center" wrapText="1"/>
    </xf>
    <xf numFmtId="0" fontId="101" fillId="3" borderId="68" xfId="0" applyFont="1" applyFill="1" applyBorder="1" applyAlignment="1">
      <alignment horizontal="center" vertical="center" wrapText="1"/>
    </xf>
    <xf numFmtId="0" fontId="101" fillId="3" borderId="75" xfId="0" applyFont="1" applyFill="1" applyBorder="1" applyAlignment="1">
      <alignment horizontal="center" vertical="center" wrapText="1"/>
    </xf>
    <xf numFmtId="0" fontId="101" fillId="3" borderId="118" xfId="0" applyFont="1" applyFill="1" applyBorder="1" applyAlignment="1">
      <alignment horizontal="center" vertical="center" wrapText="1"/>
    </xf>
    <xf numFmtId="0" fontId="101" fillId="3" borderId="119" xfId="0" applyFont="1" applyFill="1" applyBorder="1" applyAlignment="1">
      <alignment horizontal="center" vertical="center" wrapText="1"/>
    </xf>
    <xf numFmtId="0" fontId="101" fillId="3" borderId="14" xfId="0" applyFont="1" applyFill="1" applyBorder="1" applyAlignment="1">
      <alignment horizontal="center" vertical="center" wrapText="1"/>
    </xf>
    <xf numFmtId="0" fontId="101" fillId="3" borderId="120" xfId="0" applyFont="1" applyFill="1" applyBorder="1" applyAlignment="1">
      <alignment horizontal="center" vertical="center" wrapText="1"/>
    </xf>
    <xf numFmtId="0" fontId="101" fillId="3" borderId="16" xfId="0" applyFont="1" applyFill="1" applyBorder="1" applyAlignment="1">
      <alignment horizontal="center" vertical="center"/>
    </xf>
    <xf numFmtId="0" fontId="101" fillId="3" borderId="17" xfId="0" applyFont="1" applyFill="1" applyBorder="1" applyAlignment="1">
      <alignment horizontal="center" vertical="center"/>
    </xf>
    <xf numFmtId="0" fontId="126" fillId="0" borderId="18" xfId="0" applyFont="1" applyBorder="1" applyAlignment="1">
      <alignment horizontal="center" vertical="center"/>
    </xf>
    <xf numFmtId="0" fontId="126" fillId="0" borderId="19" xfId="0" applyFont="1" applyBorder="1" applyAlignment="1">
      <alignment horizontal="center" vertical="center"/>
    </xf>
    <xf numFmtId="0" fontId="126" fillId="0" borderId="20" xfId="0" applyFont="1" applyBorder="1" applyAlignment="1">
      <alignment horizontal="center" vertical="center"/>
    </xf>
    <xf numFmtId="0" fontId="126" fillId="0" borderId="21" xfId="0" applyFont="1" applyBorder="1" applyAlignment="1">
      <alignment horizontal="center" vertical="center"/>
    </xf>
    <xf numFmtId="0" fontId="127" fillId="0" borderId="22" xfId="0" applyFont="1" applyBorder="1" applyAlignment="1">
      <alignment horizontal="center" vertical="center"/>
    </xf>
    <xf numFmtId="0" fontId="127" fillId="0" borderId="23" xfId="0" applyFont="1" applyBorder="1" applyAlignment="1">
      <alignment horizontal="center" vertical="center"/>
    </xf>
    <xf numFmtId="0" fontId="126" fillId="0" borderId="24" xfId="0" applyFont="1" applyBorder="1" applyAlignment="1">
      <alignment horizontal="center" vertical="center"/>
    </xf>
    <xf numFmtId="0" fontId="122" fillId="4" borderId="6" xfId="0" applyFont="1" applyFill="1" applyBorder="1" applyAlignment="1">
      <alignment horizontal="center" vertical="center"/>
    </xf>
    <xf numFmtId="0" fontId="122" fillId="4" borderId="7" xfId="0" applyFont="1" applyFill="1" applyBorder="1" applyAlignment="1">
      <alignment horizontal="left" vertical="center"/>
    </xf>
    <xf numFmtId="4" fontId="122" fillId="4" borderId="7" xfId="0" applyNumberFormat="1" applyFont="1" applyFill="1" applyBorder="1" applyAlignment="1">
      <alignment horizontal="right" vertical="center"/>
    </xf>
    <xf numFmtId="0" fontId="122" fillId="4" borderId="7" xfId="0" applyFont="1" applyFill="1" applyBorder="1" applyAlignment="1">
      <alignment horizontal="right" vertical="center"/>
    </xf>
    <xf numFmtId="3" fontId="122" fillId="4" borderId="7" xfId="0" applyNumberFormat="1" applyFont="1" applyFill="1" applyBorder="1" applyAlignment="1">
      <alignment horizontal="right" vertical="center"/>
    </xf>
    <xf numFmtId="9" fontId="122" fillId="4" borderId="7" xfId="0" applyNumberFormat="1" applyFont="1" applyFill="1" applyBorder="1" applyAlignment="1">
      <alignment horizontal="right" vertical="center"/>
    </xf>
    <xf numFmtId="9" fontId="122" fillId="4" borderId="8" xfId="0" applyNumberFormat="1" applyFont="1" applyFill="1" applyBorder="1" applyAlignment="1">
      <alignment horizontal="right" vertical="center"/>
    </xf>
    <xf numFmtId="10" fontId="122" fillId="4" borderId="7" xfId="0" applyNumberFormat="1" applyFont="1" applyFill="1" applyBorder="1" applyAlignment="1">
      <alignment horizontal="right" vertical="center"/>
    </xf>
    <xf numFmtId="0" fontId="123" fillId="4" borderId="6" xfId="0" applyFont="1" applyFill="1" applyBorder="1" applyAlignment="1">
      <alignment horizontal="center" vertical="center"/>
    </xf>
    <xf numFmtId="0" fontId="123" fillId="4" borderId="7" xfId="0" applyFont="1" applyFill="1" applyBorder="1" applyAlignment="1">
      <alignment horizontal="left" vertical="center"/>
    </xf>
    <xf numFmtId="4" fontId="123" fillId="4" borderId="7" xfId="0" applyNumberFormat="1" applyFont="1" applyFill="1" applyBorder="1" applyAlignment="1">
      <alignment horizontal="right" vertical="center"/>
    </xf>
    <xf numFmtId="0" fontId="123" fillId="4" borderId="7" xfId="0" applyFont="1" applyFill="1" applyBorder="1" applyAlignment="1">
      <alignment horizontal="right" vertical="center"/>
    </xf>
    <xf numFmtId="3" fontId="123" fillId="4" borderId="7" xfId="0" applyNumberFormat="1" applyFont="1" applyFill="1" applyBorder="1" applyAlignment="1">
      <alignment horizontal="right" vertical="center"/>
    </xf>
    <xf numFmtId="9" fontId="123" fillId="4" borderId="7" xfId="0" applyNumberFormat="1" applyFont="1" applyFill="1" applyBorder="1" applyAlignment="1">
      <alignment horizontal="right" vertical="center"/>
    </xf>
    <xf numFmtId="10" fontId="123" fillId="4" borderId="7" xfId="0" applyNumberFormat="1" applyFont="1" applyFill="1" applyBorder="1" applyAlignment="1">
      <alignment horizontal="right" vertical="center"/>
    </xf>
    <xf numFmtId="9" fontId="123" fillId="4" borderId="8" xfId="0" applyNumberFormat="1" applyFont="1" applyFill="1" applyBorder="1" applyAlignment="1">
      <alignment horizontal="right" vertical="center"/>
    </xf>
    <xf numFmtId="0" fontId="101" fillId="4" borderId="6" xfId="0" applyFont="1" applyFill="1" applyBorder="1" applyAlignment="1">
      <alignment horizontal="center" vertical="center"/>
    </xf>
    <xf numFmtId="0" fontId="101" fillId="4" borderId="7" xfId="0" applyFont="1" applyFill="1" applyBorder="1" applyAlignment="1">
      <alignment horizontal="left" vertical="center"/>
    </xf>
    <xf numFmtId="4" fontId="101" fillId="4" borderId="7" xfId="0" applyNumberFormat="1" applyFont="1" applyFill="1" applyBorder="1" applyAlignment="1">
      <alignment horizontal="right" vertical="center"/>
    </xf>
    <xf numFmtId="0" fontId="101" fillId="4" borderId="7" xfId="0" applyFont="1" applyFill="1" applyBorder="1" applyAlignment="1">
      <alignment horizontal="right" vertical="center"/>
    </xf>
    <xf numFmtId="3" fontId="101" fillId="4" borderId="7" xfId="0" applyNumberFormat="1" applyFont="1" applyFill="1" applyBorder="1" applyAlignment="1">
      <alignment horizontal="right" vertical="center"/>
    </xf>
    <xf numFmtId="9" fontId="101" fillId="4" borderId="7" xfId="0" applyNumberFormat="1" applyFont="1" applyFill="1" applyBorder="1" applyAlignment="1">
      <alignment horizontal="right" vertical="center"/>
    </xf>
    <xf numFmtId="10" fontId="101" fillId="4" borderId="7" xfId="0" applyNumberFormat="1" applyFont="1" applyFill="1" applyBorder="1" applyAlignment="1">
      <alignment horizontal="right" vertical="center"/>
    </xf>
    <xf numFmtId="0" fontId="123" fillId="4" borderId="8" xfId="0" applyFont="1" applyFill="1" applyBorder="1" applyAlignment="1">
      <alignment horizontal="right" vertical="center"/>
    </xf>
    <xf numFmtId="0" fontId="101" fillId="4" borderId="8" xfId="0" applyFont="1" applyFill="1" applyBorder="1" applyAlignment="1">
      <alignment horizontal="right" vertical="center"/>
    </xf>
    <xf numFmtId="0" fontId="126" fillId="0" borderId="25" xfId="0" applyFont="1" applyBorder="1" applyAlignment="1">
      <alignment horizontal="center" vertical="center"/>
    </xf>
    <xf numFmtId="0" fontId="126" fillId="0" borderId="26" xfId="0" applyFont="1" applyBorder="1" applyAlignment="1">
      <alignment horizontal="center" vertical="center"/>
    </xf>
    <xf numFmtId="0" fontId="126" fillId="0" borderId="27" xfId="0" applyFont="1" applyBorder="1" applyAlignment="1">
      <alignment horizontal="center" vertical="center"/>
    </xf>
    <xf numFmtId="0" fontId="126" fillId="0" borderId="28" xfId="0" applyFont="1" applyBorder="1" applyAlignment="1">
      <alignment horizontal="center" vertical="center"/>
    </xf>
    <xf numFmtId="0" fontId="101" fillId="4" borderId="7" xfId="0" applyFont="1" applyFill="1" applyBorder="1" applyAlignment="1">
      <alignment horizontal="left" vertical="center" wrapText="1"/>
    </xf>
    <xf numFmtId="0" fontId="122" fillId="4" borderId="7" xfId="0" applyFont="1" applyFill="1" applyBorder="1" applyAlignment="1">
      <alignment horizontal="left" vertical="center" wrapText="1"/>
    </xf>
    <xf numFmtId="0" fontId="122" fillId="4" borderId="8" xfId="0" applyFont="1" applyFill="1" applyBorder="1" applyAlignment="1">
      <alignment horizontal="right" vertical="center"/>
    </xf>
    <xf numFmtId="0" fontId="123" fillId="4" borderId="7" xfId="0" applyFont="1" applyFill="1" applyBorder="1" applyAlignment="1">
      <alignment horizontal="left" vertical="center" wrapText="1"/>
    </xf>
    <xf numFmtId="0" fontId="128" fillId="4" borderId="7" xfId="0" applyFont="1" applyFill="1" applyBorder="1" applyAlignment="1">
      <alignment horizontal="left" vertical="center" wrapText="1"/>
    </xf>
    <xf numFmtId="4" fontId="128" fillId="4" borderId="7" xfId="0" applyNumberFormat="1" applyFont="1" applyFill="1" applyBorder="1" applyAlignment="1">
      <alignment horizontal="right" vertical="center"/>
    </xf>
    <xf numFmtId="0" fontId="128" fillId="4" borderId="7" xfId="0" applyFont="1" applyFill="1" applyBorder="1" applyAlignment="1">
      <alignment horizontal="right" vertical="center"/>
    </xf>
    <xf numFmtId="3" fontId="128" fillId="4" borderId="7" xfId="0" applyNumberFormat="1" applyFont="1" applyFill="1" applyBorder="1" applyAlignment="1">
      <alignment horizontal="right" vertical="center"/>
    </xf>
    <xf numFmtId="9" fontId="128" fillId="4" borderId="7" xfId="0" applyNumberFormat="1" applyFont="1" applyFill="1" applyBorder="1" applyAlignment="1">
      <alignment horizontal="right" vertical="center"/>
    </xf>
    <xf numFmtId="0" fontId="124" fillId="0" borderId="1" xfId="0" applyFont="1" applyBorder="1" applyAlignment="1">
      <alignment horizontal="left" vertical="center"/>
    </xf>
    <xf numFmtId="0" fontId="124" fillId="0" borderId="2" xfId="0" applyFont="1" applyBorder="1" applyAlignment="1">
      <alignment horizontal="center" vertical="center" wrapText="1"/>
    </xf>
    <xf numFmtId="0" fontId="124" fillId="0" borderId="3" xfId="0" applyFont="1" applyBorder="1" applyAlignment="1">
      <alignment horizontal="center" vertical="center" wrapText="1"/>
    </xf>
    <xf numFmtId="0" fontId="124" fillId="0" borderId="3" xfId="0" applyFont="1" applyBorder="1" applyAlignment="1">
      <alignment horizontal="center" vertical="center"/>
    </xf>
    <xf numFmtId="0" fontId="124" fillId="0" borderId="172" xfId="0" applyFont="1" applyBorder="1" applyAlignment="1">
      <alignment horizontal="center" vertical="center"/>
    </xf>
    <xf numFmtId="0" fontId="124" fillId="0" borderId="4" xfId="0" applyFont="1" applyBorder="1" applyAlignment="1">
      <alignment horizontal="center" vertical="center"/>
    </xf>
    <xf numFmtId="0" fontId="124" fillId="0" borderId="5" xfId="0" applyFont="1" applyBorder="1" applyAlignment="1">
      <alignment horizontal="center" vertical="center"/>
    </xf>
    <xf numFmtId="0" fontId="124" fillId="0" borderId="4" xfId="0" applyFont="1" applyBorder="1" applyAlignment="1">
      <alignment horizontal="center" vertical="center" wrapText="1"/>
    </xf>
    <xf numFmtId="0" fontId="125" fillId="0" borderId="4" xfId="0" applyFont="1" applyBorder="1" applyAlignment="1">
      <alignment horizontal="center" vertical="center" wrapText="1"/>
    </xf>
    <xf numFmtId="0" fontId="124" fillId="0" borderId="5" xfId="0" applyFont="1" applyBorder="1" applyAlignment="1">
      <alignment horizontal="center" vertical="center" wrapText="1"/>
    </xf>
    <xf numFmtId="0" fontId="122" fillId="0" borderId="7" xfId="0" applyFont="1" applyBorder="1" applyAlignment="1">
      <alignment horizontal="left" vertical="center" wrapText="1"/>
    </xf>
    <xf numFmtId="0" fontId="124" fillId="0" borderId="78" xfId="0" applyFont="1" applyBorder="1" applyAlignment="1">
      <alignment vertical="center"/>
    </xf>
    <xf numFmtId="0" fontId="101" fillId="3" borderId="9" xfId="0" applyFont="1" applyFill="1" applyBorder="1" applyAlignment="1">
      <alignment horizontal="left" vertical="center" wrapText="1"/>
    </xf>
    <xf numFmtId="0" fontId="101" fillId="3" borderId="10" xfId="0" applyFont="1" applyFill="1" applyBorder="1" applyAlignment="1">
      <alignment horizontal="left" vertical="center" wrapText="1"/>
    </xf>
    <xf numFmtId="0" fontId="101" fillId="3" borderId="29" xfId="0" applyFont="1" applyFill="1" applyBorder="1" applyAlignment="1">
      <alignment horizontal="left" vertical="center" wrapText="1"/>
    </xf>
    <xf numFmtId="0" fontId="101" fillId="3" borderId="30" xfId="0" applyFont="1" applyFill="1" applyBorder="1" applyAlignment="1">
      <alignment horizontal="left" vertical="center" wrapText="1"/>
    </xf>
    <xf numFmtId="0" fontId="101" fillId="3" borderId="135" xfId="0" applyFont="1" applyFill="1" applyBorder="1" applyAlignment="1">
      <alignment horizontal="center" vertical="center" wrapText="1"/>
    </xf>
    <xf numFmtId="0" fontId="101" fillId="3" borderId="136" xfId="0" applyFont="1" applyFill="1" applyBorder="1" applyAlignment="1">
      <alignment horizontal="center" vertical="center" wrapText="1"/>
    </xf>
    <xf numFmtId="0" fontId="101" fillId="3" borderId="15" xfId="0" applyFont="1" applyFill="1" applyBorder="1" applyAlignment="1">
      <alignment horizontal="center" vertical="center" wrapText="1"/>
    </xf>
    <xf numFmtId="0" fontId="101" fillId="3" borderId="131" xfId="0" applyFont="1" applyFill="1" applyBorder="1" applyAlignment="1">
      <alignment horizontal="center" vertical="center" wrapText="1"/>
    </xf>
    <xf numFmtId="0" fontId="101" fillId="3" borderId="130" xfId="0" applyFont="1" applyFill="1" applyBorder="1" applyAlignment="1">
      <alignment horizontal="center" vertical="center" wrapText="1"/>
    </xf>
    <xf numFmtId="0" fontId="101" fillId="3" borderId="12" xfId="0" applyFont="1" applyFill="1" applyBorder="1" applyAlignment="1">
      <alignment horizontal="center" vertical="center"/>
    </xf>
    <xf numFmtId="0" fontId="126" fillId="0" borderId="34" xfId="0" applyFont="1" applyBorder="1" applyAlignment="1">
      <alignment horizontal="center" vertical="center"/>
    </xf>
    <xf numFmtId="0" fontId="122" fillId="4" borderId="6" xfId="0" applyFont="1" applyFill="1" applyBorder="1" applyAlignment="1">
      <alignment horizontal="center" vertical="center" wrapText="1"/>
    </xf>
    <xf numFmtId="0" fontId="122" fillId="4" borderId="7" xfId="0" applyFont="1" applyFill="1" applyBorder="1" applyAlignment="1">
      <alignment horizontal="right" vertical="center" wrapText="1"/>
    </xf>
    <xf numFmtId="3" fontId="122" fillId="4" borderId="7" xfId="0" applyNumberFormat="1" applyFont="1" applyFill="1" applyBorder="1" applyAlignment="1">
      <alignment horizontal="right" vertical="center" wrapText="1"/>
    </xf>
    <xf numFmtId="0" fontId="122" fillId="4" borderId="8" xfId="0" applyFont="1" applyFill="1" applyBorder="1" applyAlignment="1">
      <alignment horizontal="right" vertical="center" wrapText="1"/>
    </xf>
    <xf numFmtId="0" fontId="125" fillId="0" borderId="114" xfId="0" applyFont="1" applyBorder="1" applyAlignment="1">
      <alignment horizontal="center" vertical="center" wrapText="1"/>
    </xf>
    <xf numFmtId="0" fontId="125" fillId="0" borderId="75" xfId="0" applyFont="1" applyBorder="1" applyAlignment="1">
      <alignment horizontal="center" vertical="center" wrapText="1"/>
    </xf>
    <xf numFmtId="0" fontId="124" fillId="0" borderId="35" xfId="0" applyFont="1" applyBorder="1" applyAlignment="1">
      <alignment horizontal="center" vertical="center" wrapText="1"/>
    </xf>
    <xf numFmtId="0" fontId="122" fillId="0" borderId="36" xfId="0" applyFont="1" applyBorder="1" applyAlignment="1">
      <alignment horizontal="center" vertical="center"/>
    </xf>
    <xf numFmtId="0" fontId="122" fillId="0" borderId="37" xfId="0" applyFont="1" applyBorder="1" applyAlignment="1">
      <alignment horizontal="center" vertical="center"/>
    </xf>
    <xf numFmtId="0" fontId="122" fillId="0" borderId="37" xfId="0" applyFont="1" applyBorder="1" applyAlignment="1">
      <alignment horizontal="left" vertical="center" wrapText="1"/>
    </xf>
    <xf numFmtId="0" fontId="122" fillId="4" borderId="37" xfId="0" applyFont="1" applyFill="1" applyBorder="1" applyAlignment="1">
      <alignment horizontal="left" vertical="center" wrapText="1"/>
    </xf>
    <xf numFmtId="0" fontId="129" fillId="4" borderId="37" xfId="0" applyFont="1" applyFill="1" applyBorder="1" applyAlignment="1">
      <alignment horizontal="left" vertical="center" wrapText="1"/>
    </xf>
    <xf numFmtId="3" fontId="122" fillId="4" borderId="37" xfId="0" applyNumberFormat="1" applyFont="1" applyFill="1" applyBorder="1" applyAlignment="1">
      <alignment horizontal="right" vertical="center"/>
    </xf>
    <xf numFmtId="0" fontId="122" fillId="4" borderId="38" xfId="0" applyFont="1" applyFill="1" applyBorder="1" applyAlignment="1">
      <alignment horizontal="right" vertical="center"/>
    </xf>
    <xf numFmtId="3" fontId="122" fillId="4" borderId="38" xfId="0" applyNumberFormat="1" applyFont="1" applyFill="1" applyBorder="1" applyAlignment="1">
      <alignment horizontal="right" vertical="center"/>
    </xf>
    <xf numFmtId="0" fontId="130" fillId="5" borderId="37" xfId="0" applyFont="1" applyFill="1" applyBorder="1" applyAlignment="1">
      <alignment horizontal="left" vertical="center" wrapText="1"/>
    </xf>
    <xf numFmtId="0" fontId="129" fillId="5" borderId="37" xfId="0" applyFont="1" applyFill="1" applyBorder="1" applyAlignment="1">
      <alignment horizontal="left" vertical="center" wrapText="1"/>
    </xf>
    <xf numFmtId="0" fontId="130" fillId="5" borderId="37" xfId="0" applyFont="1" applyFill="1" applyBorder="1" applyAlignment="1">
      <alignment horizontal="right" vertical="center"/>
    </xf>
    <xf numFmtId="3" fontId="130" fillId="5" borderId="37" xfId="0" applyNumberFormat="1" applyFont="1" applyFill="1" applyBorder="1" applyAlignment="1">
      <alignment horizontal="right" vertical="center"/>
    </xf>
    <xf numFmtId="3" fontId="130" fillId="5" borderId="38" xfId="0" applyNumberFormat="1" applyFont="1" applyFill="1" applyBorder="1" applyAlignment="1">
      <alignment horizontal="right" vertical="center"/>
    </xf>
    <xf numFmtId="0" fontId="122" fillId="4" borderId="37" xfId="0" applyFont="1" applyFill="1" applyBorder="1" applyAlignment="1">
      <alignment horizontal="right" vertical="center"/>
    </xf>
    <xf numFmtId="0" fontId="101" fillId="5" borderId="37" xfId="0" applyFont="1" applyFill="1" applyBorder="1" applyAlignment="1">
      <alignment horizontal="left" vertical="center" wrapText="1"/>
    </xf>
    <xf numFmtId="0" fontId="122" fillId="5" borderId="37" xfId="0" applyFont="1" applyFill="1" applyBorder="1" applyAlignment="1">
      <alignment horizontal="left" vertical="center" wrapText="1"/>
    </xf>
    <xf numFmtId="0" fontId="101" fillId="5" borderId="37" xfId="0" applyFont="1" applyFill="1" applyBorder="1" applyAlignment="1">
      <alignment horizontal="right" vertical="center"/>
    </xf>
    <xf numFmtId="3" fontId="101" fillId="5" borderId="37" xfId="0" applyNumberFormat="1" applyFont="1" applyFill="1" applyBorder="1" applyAlignment="1">
      <alignment horizontal="right" vertical="center"/>
    </xf>
    <xf numFmtId="0" fontId="130" fillId="5" borderId="38" xfId="0" applyFont="1" applyFill="1" applyBorder="1" applyAlignment="1">
      <alignment horizontal="right" vertical="center"/>
    </xf>
    <xf numFmtId="0" fontId="101" fillId="3" borderId="39" xfId="0" applyFont="1" applyFill="1" applyBorder="1" applyAlignment="1">
      <alignment horizontal="center" vertical="center" wrapText="1"/>
    </xf>
    <xf numFmtId="0" fontId="101" fillId="3" borderId="42" xfId="0" applyFont="1" applyFill="1" applyBorder="1" applyAlignment="1">
      <alignment horizontal="center" vertical="center" wrapText="1"/>
    </xf>
    <xf numFmtId="0" fontId="123" fillId="0" borderId="45" xfId="0" applyFont="1" applyBorder="1" applyAlignment="1">
      <alignment horizontal="center" vertical="center" wrapText="1"/>
    </xf>
    <xf numFmtId="0" fontId="123" fillId="0" borderId="86" xfId="0" applyFont="1" applyBorder="1" applyAlignment="1">
      <alignment horizontal="center" vertical="center" wrapText="1"/>
    </xf>
    <xf numFmtId="0" fontId="123" fillId="0" borderId="24" xfId="0" applyFont="1" applyBorder="1" applyAlignment="1">
      <alignment horizontal="center" vertical="center" wrapText="1"/>
    </xf>
    <xf numFmtId="0" fontId="123" fillId="0" borderId="87" xfId="0" applyFont="1" applyBorder="1" applyAlignment="1">
      <alignment horizontal="center" vertical="center" wrapText="1"/>
    </xf>
    <xf numFmtId="0" fontId="123" fillId="0" borderId="150" xfId="0" applyFont="1" applyBorder="1" applyAlignment="1">
      <alignment horizontal="center" vertical="center" wrapText="1"/>
    </xf>
    <xf numFmtId="0" fontId="131" fillId="0" borderId="47" xfId="0" applyFont="1" applyBorder="1" applyAlignment="1">
      <alignment horizontal="center" vertical="center"/>
    </xf>
    <xf numFmtId="0" fontId="122" fillId="4" borderId="53" xfId="0" applyFont="1" applyFill="1" applyBorder="1" applyAlignment="1">
      <alignment horizontal="left" vertical="center" wrapText="1"/>
    </xf>
    <xf numFmtId="0" fontId="122" fillId="4" borderId="49" xfId="0" applyFont="1" applyFill="1" applyBorder="1" applyAlignment="1">
      <alignment horizontal="center" vertical="center"/>
    </xf>
    <xf numFmtId="0" fontId="122" fillId="4" borderId="50" xfId="0" applyFont="1" applyFill="1" applyBorder="1" applyAlignment="1">
      <alignment horizontal="right" vertical="center" wrapText="1"/>
    </xf>
    <xf numFmtId="0" fontId="122" fillId="4" borderId="49" xfId="0" applyFont="1" applyFill="1" applyBorder="1" applyAlignment="1">
      <alignment horizontal="right" vertical="center" wrapText="1"/>
    </xf>
    <xf numFmtId="0" fontId="122" fillId="4" borderId="49" xfId="0" applyFont="1" applyFill="1" applyBorder="1" applyAlignment="1">
      <alignment horizontal="right" vertical="center"/>
    </xf>
    <xf numFmtId="0" fontId="122" fillId="4" borderId="51" xfId="0" applyFont="1" applyFill="1" applyBorder="1" applyAlignment="1">
      <alignment horizontal="right" vertical="center"/>
    </xf>
    <xf numFmtId="9" fontId="122" fillId="4" borderId="49" xfId="0" applyNumberFormat="1" applyFont="1" applyFill="1" applyBorder="1" applyAlignment="1">
      <alignment horizontal="right" vertical="center"/>
    </xf>
    <xf numFmtId="0" fontId="124" fillId="0" borderId="45" xfId="0" applyFont="1" applyBorder="1" applyAlignment="1">
      <alignment horizontal="center" vertical="center" wrapText="1"/>
    </xf>
    <xf numFmtId="0" fontId="123" fillId="0" borderId="46" xfId="0" applyFont="1" applyBorder="1" applyAlignment="1">
      <alignment horizontal="center" vertical="center"/>
    </xf>
    <xf numFmtId="0" fontId="122" fillId="0" borderId="53" xfId="0" applyFont="1" applyBorder="1" applyAlignment="1">
      <alignment horizontal="left" vertical="center" wrapText="1"/>
    </xf>
    <xf numFmtId="0" fontId="122" fillId="0" borderId="49" xfId="0" applyFont="1" applyBorder="1" applyAlignment="1">
      <alignment horizontal="center" vertical="center"/>
    </xf>
    <xf numFmtId="0" fontId="122" fillId="0" borderId="49" xfId="0" applyFont="1" applyBorder="1" applyAlignment="1">
      <alignment horizontal="left" vertical="center"/>
    </xf>
    <xf numFmtId="3" fontId="122" fillId="0" borderId="49" xfId="0" applyNumberFormat="1" applyFont="1" applyBorder="1" applyAlignment="1">
      <alignment horizontal="right" vertical="center" wrapText="1"/>
    </xf>
    <xf numFmtId="0" fontId="122" fillId="0" borderId="49" xfId="0" applyFont="1" applyBorder="1" applyAlignment="1">
      <alignment horizontal="right" vertical="center"/>
    </xf>
    <xf numFmtId="9" fontId="122" fillId="0" borderId="51" xfId="0" applyNumberFormat="1" applyFont="1" applyBorder="1" applyAlignment="1">
      <alignment horizontal="right" vertical="center"/>
    </xf>
    <xf numFmtId="3" fontId="122" fillId="0" borderId="49" xfId="0" applyNumberFormat="1" applyFont="1" applyBorder="1" applyAlignment="1">
      <alignment horizontal="right" vertical="center"/>
    </xf>
    <xf numFmtId="0" fontId="122" fillId="0" borderId="49" xfId="0" applyFont="1" applyBorder="1" applyAlignment="1">
      <alignment horizontal="right" vertical="center" wrapText="1"/>
    </xf>
    <xf numFmtId="0" fontId="132" fillId="0" borderId="0" xfId="0" applyFont="1"/>
    <xf numFmtId="0" fontId="132" fillId="0" borderId="95" xfId="0" applyFont="1" applyBorder="1" applyAlignment="1">
      <alignment horizontal="center" vertical="center" wrapText="1"/>
    </xf>
    <xf numFmtId="0" fontId="0" fillId="0" borderId="95" xfId="0" applyBorder="1" applyAlignment="1">
      <alignment vertical="center" wrapText="1"/>
    </xf>
    <xf numFmtId="49" fontId="0" fillId="0" borderId="95" xfId="0" applyNumberFormat="1" applyBorder="1" applyAlignment="1">
      <alignment horizontal="right" vertical="center" wrapText="1"/>
    </xf>
    <xf numFmtId="3" fontId="0" fillId="0" borderId="95" xfId="0" applyNumberFormat="1" applyBorder="1" applyAlignment="1">
      <alignment vertical="center" wrapText="1"/>
    </xf>
    <xf numFmtId="3" fontId="133" fillId="2" borderId="7" xfId="0" applyNumberFormat="1" applyFont="1" applyFill="1" applyBorder="1" applyAlignment="1" applyProtection="1">
      <alignment horizontal="right" vertical="center"/>
    </xf>
    <xf numFmtId="0" fontId="93" fillId="6" borderId="29" xfId="0" applyNumberFormat="1" applyFont="1" applyFill="1" applyBorder="1" applyAlignment="1" applyProtection="1">
      <alignment horizontal="left" vertical="center"/>
    </xf>
    <xf numFmtId="0" fontId="93" fillId="6" borderId="32" xfId="0" applyNumberFormat="1" applyFont="1" applyFill="1" applyBorder="1" applyAlignment="1" applyProtection="1">
      <alignment horizontal="left" vertical="center"/>
    </xf>
    <xf numFmtId="164" fontId="93" fillId="6" borderId="33" xfId="0" applyNumberFormat="1" applyFont="1" applyFill="1" applyBorder="1" applyAlignment="1" applyProtection="1">
      <alignment horizontal="left" vertical="center"/>
    </xf>
    <xf numFmtId="0" fontId="93" fillId="6" borderId="13" xfId="0" applyNumberFormat="1" applyFont="1" applyFill="1" applyBorder="1" applyAlignment="1" applyProtection="1">
      <alignment horizontal="center" vertical="center" wrapText="1"/>
    </xf>
    <xf numFmtId="0" fontId="93" fillId="6" borderId="14" xfId="0" applyNumberFormat="1" applyFont="1" applyFill="1" applyBorder="1" applyAlignment="1" applyProtection="1">
      <alignment horizontal="center" vertical="center" wrapText="1"/>
    </xf>
    <xf numFmtId="0" fontId="93" fillId="6" borderId="15" xfId="0" applyNumberFormat="1" applyFont="1" applyFill="1" applyBorder="1" applyAlignment="1" applyProtection="1">
      <alignment horizontal="center" vertical="center" wrapText="1"/>
    </xf>
    <xf numFmtId="0" fontId="93" fillId="6" borderId="165" xfId="0" applyNumberFormat="1" applyFont="1" applyFill="1" applyBorder="1" applyAlignment="1" applyProtection="1">
      <alignment horizontal="center" vertical="center" wrapText="1"/>
    </xf>
    <xf numFmtId="0" fontId="93" fillId="6" borderId="166" xfId="0" applyNumberFormat="1" applyFont="1" applyFill="1" applyBorder="1" applyAlignment="1" applyProtection="1">
      <alignment horizontal="center" vertical="center" wrapText="1"/>
    </xf>
    <xf numFmtId="0" fontId="93" fillId="6" borderId="167" xfId="0" applyNumberFormat="1" applyFont="1" applyFill="1" applyBorder="1" applyAlignment="1" applyProtection="1">
      <alignment horizontal="center" vertical="center" wrapText="1"/>
    </xf>
    <xf numFmtId="0" fontId="93" fillId="6" borderId="16" xfId="0" applyNumberFormat="1" applyFont="1" applyFill="1" applyBorder="1" applyAlignment="1" applyProtection="1">
      <alignment horizontal="center" vertical="center"/>
    </xf>
    <xf numFmtId="0" fontId="93" fillId="6" borderId="17" xfId="0" applyNumberFormat="1" applyFont="1" applyFill="1" applyBorder="1" applyAlignment="1" applyProtection="1">
      <alignment horizontal="center" vertical="center"/>
    </xf>
    <xf numFmtId="0" fontId="99" fillId="2" borderId="22" xfId="0" applyNumberFormat="1" applyFont="1" applyFill="1" applyBorder="1" applyAlignment="1" applyProtection="1">
      <alignment horizontal="center" vertical="center"/>
    </xf>
    <xf numFmtId="0" fontId="99" fillId="2" borderId="23" xfId="0" applyNumberFormat="1" applyFont="1" applyFill="1" applyBorder="1" applyAlignment="1" applyProtection="1">
      <alignment horizontal="center" vertical="center"/>
    </xf>
    <xf numFmtId="0" fontId="18" fillId="7" borderId="6" xfId="0" applyFont="1" applyFill="1" applyBorder="1" applyAlignment="1" applyProtection="1">
      <alignment horizontal="center" vertical="center"/>
    </xf>
    <xf numFmtId="0" fontId="18" fillId="7" borderId="7" xfId="0" applyFont="1" applyFill="1" applyBorder="1" applyAlignment="1" applyProtection="1">
      <alignment horizontal="left" vertical="center"/>
    </xf>
    <xf numFmtId="165" fontId="18" fillId="7" borderId="7" xfId="0" applyNumberFormat="1" applyFont="1" applyFill="1" applyBorder="1" applyAlignment="1" applyProtection="1">
      <alignment horizontal="right" vertical="center"/>
    </xf>
    <xf numFmtId="0" fontId="18" fillId="7" borderId="7" xfId="0" applyFont="1" applyFill="1" applyBorder="1" applyAlignment="1" applyProtection="1">
      <alignment horizontal="right" vertical="center"/>
    </xf>
    <xf numFmtId="3" fontId="18" fillId="7" borderId="8" xfId="0" applyNumberFormat="1" applyFont="1" applyFill="1" applyBorder="1" applyAlignment="1" applyProtection="1">
      <alignment horizontal="right" vertical="center"/>
    </xf>
    <xf numFmtId="166" fontId="18" fillId="7" borderId="7" xfId="0" applyNumberFormat="1" applyFont="1" applyFill="1" applyBorder="1" applyAlignment="1" applyProtection="1">
      <alignment horizontal="right" vertical="center"/>
    </xf>
    <xf numFmtId="167" fontId="18" fillId="7" borderId="7" xfId="0" applyNumberFormat="1" applyFont="1" applyFill="1" applyBorder="1" applyAlignment="1" applyProtection="1">
      <alignment horizontal="right" vertical="center"/>
    </xf>
    <xf numFmtId="0" fontId="64" fillId="7" borderId="6" xfId="0" applyFont="1" applyFill="1" applyBorder="1" applyAlignment="1" applyProtection="1">
      <alignment horizontal="center" vertical="center"/>
    </xf>
    <xf numFmtId="0" fontId="64" fillId="7" borderId="7" xfId="0" applyFont="1" applyFill="1" applyBorder="1" applyAlignment="1" applyProtection="1">
      <alignment horizontal="left" vertical="center"/>
    </xf>
    <xf numFmtId="3" fontId="64" fillId="7" borderId="8" xfId="0" applyNumberFormat="1" applyFont="1" applyFill="1" applyBorder="1" applyAlignment="1" applyProtection="1">
      <alignment horizontal="right" vertical="center"/>
    </xf>
    <xf numFmtId="0" fontId="64" fillId="7" borderId="7" xfId="0" applyFont="1" applyFill="1" applyBorder="1" applyAlignment="1" applyProtection="1">
      <alignment horizontal="left" vertical="center" wrapText="1"/>
    </xf>
    <xf numFmtId="0" fontId="93" fillId="7" borderId="6" xfId="0" applyFont="1" applyFill="1" applyBorder="1" applyAlignment="1" applyProtection="1">
      <alignment horizontal="center" vertical="center"/>
    </xf>
    <xf numFmtId="0" fontId="93" fillId="7" borderId="7" xfId="0" applyFont="1" applyFill="1" applyBorder="1" applyAlignment="1" applyProtection="1">
      <alignment horizontal="left" vertical="center"/>
    </xf>
    <xf numFmtId="167" fontId="93" fillId="7" borderId="7" xfId="0" applyNumberFormat="1" applyFont="1" applyFill="1" applyBorder="1" applyAlignment="1" applyProtection="1">
      <alignment horizontal="right" vertical="center"/>
    </xf>
    <xf numFmtId="3" fontId="93" fillId="7" borderId="7" xfId="0" applyNumberFormat="1" applyFont="1" applyFill="1" applyBorder="1" applyAlignment="1" applyProtection="1">
      <alignment horizontal="right" vertical="center"/>
    </xf>
    <xf numFmtId="3" fontId="93" fillId="7" borderId="8" xfId="0" applyNumberFormat="1" applyFont="1" applyFill="1" applyBorder="1" applyAlignment="1" applyProtection="1">
      <alignment horizontal="right" vertical="center"/>
    </xf>
    <xf numFmtId="4" fontId="93" fillId="7" borderId="7" xfId="0" applyNumberFormat="1" applyFont="1" applyFill="1" applyBorder="1" applyAlignment="1" applyProtection="1">
      <alignment horizontal="right" vertical="center"/>
    </xf>
    <xf numFmtId="0" fontId="19" fillId="2" borderId="25" xfId="0" applyFont="1" applyFill="1" applyBorder="1" applyAlignment="1" applyProtection="1">
      <alignment horizontal="center" vertical="center"/>
    </xf>
    <xf numFmtId="0" fontId="19" fillId="2" borderId="26" xfId="0" applyFont="1" applyFill="1" applyBorder="1" applyAlignment="1" applyProtection="1">
      <alignment horizontal="center" vertical="center"/>
    </xf>
    <xf numFmtId="0" fontId="19" fillId="2" borderId="27" xfId="0" applyFont="1" applyFill="1" applyBorder="1" applyAlignment="1" applyProtection="1">
      <alignment horizontal="center" vertical="center"/>
    </xf>
    <xf numFmtId="0" fontId="19" fillId="2" borderId="28" xfId="0" applyFont="1" applyFill="1" applyBorder="1" applyAlignment="1" applyProtection="1">
      <alignment horizontal="center" vertical="center"/>
    </xf>
    <xf numFmtId="0" fontId="99" fillId="2" borderId="22" xfId="0" applyFont="1" applyFill="1" applyBorder="1" applyAlignment="1" applyProtection="1">
      <alignment horizontal="center" vertical="center"/>
    </xf>
    <xf numFmtId="0" fontId="99" fillId="2" borderId="23"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19" fillId="2" borderId="19" xfId="0" applyFont="1" applyFill="1" applyBorder="1" applyAlignment="1" applyProtection="1">
      <alignment horizontal="center" vertical="center"/>
    </xf>
    <xf numFmtId="0" fontId="19" fillId="2" borderId="24" xfId="0" applyFont="1" applyFill="1" applyBorder="1" applyAlignment="1" applyProtection="1">
      <alignment horizontal="center" vertical="center"/>
    </xf>
    <xf numFmtId="0" fontId="19" fillId="2" borderId="21" xfId="0" applyFont="1" applyFill="1" applyBorder="1" applyAlignment="1" applyProtection="1">
      <alignment horizontal="center" vertical="center"/>
    </xf>
    <xf numFmtId="0" fontId="93" fillId="7" borderId="7" xfId="0" applyFont="1" applyFill="1" applyBorder="1" applyAlignment="1" applyProtection="1">
      <alignment horizontal="left" vertical="center" wrapText="1"/>
    </xf>
    <xf numFmtId="0" fontId="18" fillId="7" borderId="7" xfId="0" applyFont="1" applyFill="1" applyBorder="1" applyAlignment="1" applyProtection="1">
      <alignment horizontal="left" vertical="center" wrapText="1"/>
    </xf>
    <xf numFmtId="0" fontId="136" fillId="7" borderId="7" xfId="0" applyFont="1" applyFill="1" applyBorder="1" applyAlignment="1" applyProtection="1">
      <alignment horizontal="left" vertical="center" wrapText="1"/>
    </xf>
    <xf numFmtId="3" fontId="136" fillId="7" borderId="7" xfId="0" applyNumberFormat="1" applyFont="1" applyFill="1" applyBorder="1" applyAlignment="1" applyProtection="1">
      <alignment horizontal="right" vertical="center"/>
    </xf>
    <xf numFmtId="3" fontId="136" fillId="7" borderId="8" xfId="0" applyNumberFormat="1" applyFont="1" applyFill="1" applyBorder="1" applyAlignment="1" applyProtection="1">
      <alignment horizontal="right" vertical="center"/>
    </xf>
    <xf numFmtId="0" fontId="138" fillId="2" borderId="4" xfId="0" applyNumberFormat="1" applyFont="1" applyFill="1" applyBorder="1" applyAlignment="1" applyProtection="1">
      <alignment horizontal="center" vertical="center"/>
    </xf>
    <xf numFmtId="0" fontId="138" fillId="2" borderId="5" xfId="0" applyNumberFormat="1" applyFont="1" applyFill="1" applyBorder="1" applyAlignment="1" applyProtection="1">
      <alignment horizontal="center" vertical="center"/>
    </xf>
    <xf numFmtId="0" fontId="138" fillId="2" borderId="4" xfId="0" applyNumberFormat="1" applyFont="1" applyFill="1" applyBorder="1" applyAlignment="1" applyProtection="1">
      <alignment horizontal="center" vertical="center" wrapText="1"/>
    </xf>
    <xf numFmtId="0" fontId="139" fillId="2" borderId="4" xfId="0" applyNumberFormat="1" applyFont="1" applyFill="1" applyBorder="1" applyAlignment="1" applyProtection="1">
      <alignment horizontal="center" vertical="center" wrapText="1"/>
    </xf>
    <xf numFmtId="0" fontId="138" fillId="2" borderId="5" xfId="0" applyNumberFormat="1" applyFont="1" applyFill="1" applyBorder="1" applyAlignment="1" applyProtection="1">
      <alignment horizontal="center" vertical="center" wrapText="1"/>
    </xf>
    <xf numFmtId="0" fontId="133" fillId="2" borderId="6" xfId="0" applyFont="1" applyFill="1" applyBorder="1" applyAlignment="1" applyProtection="1">
      <alignment horizontal="center" vertical="center"/>
    </xf>
    <xf numFmtId="0" fontId="133" fillId="2" borderId="54" xfId="0" applyFont="1" applyFill="1" applyBorder="1" applyAlignment="1" applyProtection="1">
      <alignment horizontal="center" vertical="center"/>
    </xf>
    <xf numFmtId="0" fontId="140" fillId="2" borderId="7" xfId="0" applyFont="1" applyFill="1" applyBorder="1" applyAlignment="1" applyProtection="1">
      <alignment horizontal="left" vertical="center" wrapText="1"/>
    </xf>
    <xf numFmtId="0" fontId="133" fillId="2" borderId="7" xfId="0" applyFont="1" applyFill="1" applyBorder="1" applyAlignment="1" applyProtection="1">
      <alignment horizontal="center" vertical="center"/>
    </xf>
    <xf numFmtId="0" fontId="133" fillId="2" borderId="7" xfId="0" applyFont="1" applyFill="1" applyBorder="1" applyAlignment="1" applyProtection="1">
      <alignment horizontal="left" vertical="center" wrapText="1"/>
    </xf>
    <xf numFmtId="0" fontId="133" fillId="2" borderId="7" xfId="0" applyFont="1" applyFill="1" applyBorder="1" applyAlignment="1" applyProtection="1">
      <alignment horizontal="left" vertical="center"/>
    </xf>
    <xf numFmtId="3" fontId="133" fillId="2" borderId="8" xfId="0" applyNumberFormat="1" applyFont="1" applyFill="1" applyBorder="1" applyAlignment="1" applyProtection="1">
      <alignment horizontal="right" vertical="center"/>
    </xf>
    <xf numFmtId="165" fontId="133" fillId="2" borderId="7" xfId="0" applyNumberFormat="1" applyFont="1" applyFill="1" applyBorder="1" applyAlignment="1" applyProtection="1">
      <alignment horizontal="right" vertical="center"/>
    </xf>
    <xf numFmtId="0" fontId="140" fillId="2" borderId="7" xfId="0" applyFont="1" applyFill="1" applyBorder="1" applyAlignment="1" applyProtection="1">
      <alignment horizontal="left" vertical="center"/>
    </xf>
    <xf numFmtId="0" fontId="93" fillId="6" borderId="9" xfId="0" applyNumberFormat="1" applyFont="1" applyFill="1" applyBorder="1" applyAlignment="1" applyProtection="1">
      <alignment horizontal="left" vertical="center" wrapText="1"/>
    </xf>
    <xf numFmtId="0" fontId="93" fillId="6" borderId="10" xfId="0" applyNumberFormat="1" applyFont="1" applyFill="1" applyBorder="1" applyAlignment="1" applyProtection="1">
      <alignment horizontal="left" vertical="center" wrapText="1"/>
    </xf>
    <xf numFmtId="0" fontId="93" fillId="6" borderId="29" xfId="0" applyNumberFormat="1" applyFont="1" applyFill="1" applyBorder="1" applyAlignment="1" applyProtection="1">
      <alignment horizontal="left" vertical="center" wrapText="1"/>
    </xf>
    <xf numFmtId="0" fontId="93" fillId="6" borderId="30" xfId="0" applyNumberFormat="1" applyFont="1" applyFill="1" applyBorder="1" applyAlignment="1" applyProtection="1">
      <alignment horizontal="left" vertical="center" wrapText="1"/>
    </xf>
    <xf numFmtId="0" fontId="93" fillId="6" borderId="174" xfId="0" applyNumberFormat="1" applyFont="1" applyFill="1" applyBorder="1" applyAlignment="1" applyProtection="1">
      <alignment horizontal="center" vertical="center" wrapText="1"/>
    </xf>
    <xf numFmtId="0" fontId="93" fillId="6" borderId="175" xfId="0" applyNumberFormat="1" applyFont="1" applyFill="1" applyBorder="1" applyAlignment="1" applyProtection="1">
      <alignment horizontal="center" vertical="center" wrapText="1"/>
    </xf>
    <xf numFmtId="0" fontId="93" fillId="6" borderId="176" xfId="0" applyNumberFormat="1" applyFont="1" applyFill="1" applyBorder="1" applyAlignment="1" applyProtection="1">
      <alignment horizontal="center" vertical="center" wrapText="1"/>
    </xf>
    <xf numFmtId="0" fontId="93" fillId="6" borderId="12" xfId="0" applyNumberFormat="1" applyFont="1" applyFill="1" applyBorder="1" applyAlignment="1" applyProtection="1">
      <alignment horizontal="center" vertical="center"/>
    </xf>
    <xf numFmtId="0" fontId="141" fillId="2" borderId="18" xfId="0" applyNumberFormat="1" applyFont="1" applyFill="1" applyBorder="1" applyAlignment="1" applyProtection="1">
      <alignment horizontal="center" vertical="center"/>
    </xf>
    <xf numFmtId="0" fontId="141" fillId="2" borderId="19" xfId="0" applyNumberFormat="1" applyFont="1" applyFill="1" applyBorder="1" applyAlignment="1" applyProtection="1">
      <alignment horizontal="center" vertical="center"/>
    </xf>
    <xf numFmtId="0" fontId="141" fillId="2" borderId="20" xfId="0" applyNumberFormat="1" applyFont="1" applyFill="1" applyBorder="1" applyAlignment="1" applyProtection="1">
      <alignment horizontal="center" vertical="center"/>
    </xf>
    <xf numFmtId="0" fontId="141" fillId="2" borderId="34" xfId="0" applyNumberFormat="1" applyFont="1" applyFill="1" applyBorder="1" applyAlignment="1" applyProtection="1">
      <alignment horizontal="center" vertical="center"/>
    </xf>
    <xf numFmtId="0" fontId="142" fillId="2" borderId="6" xfId="0" applyFont="1" applyFill="1" applyBorder="1" applyAlignment="1" applyProtection="1">
      <alignment horizontal="center" vertical="center"/>
    </xf>
    <xf numFmtId="0" fontId="142" fillId="2" borderId="7" xfId="0" applyFont="1" applyFill="1" applyBorder="1" applyAlignment="1" applyProtection="1">
      <alignment horizontal="left" vertical="center" wrapText="1"/>
    </xf>
    <xf numFmtId="0" fontId="142" fillId="2" borderId="7" xfId="0" applyFont="1" applyFill="1" applyBorder="1" applyAlignment="1" applyProtection="1">
      <alignment horizontal="left" vertical="center"/>
    </xf>
    <xf numFmtId="3" fontId="142" fillId="2" borderId="7" xfId="0" applyNumberFormat="1" applyFont="1" applyFill="1" applyBorder="1" applyAlignment="1" applyProtection="1">
      <alignment horizontal="right" vertical="center"/>
    </xf>
    <xf numFmtId="3" fontId="142" fillId="2" borderId="8" xfId="0" applyNumberFormat="1" applyFont="1" applyFill="1" applyBorder="1" applyAlignment="1" applyProtection="1">
      <alignment horizontal="right" vertical="center" wrapText="1"/>
    </xf>
    <xf numFmtId="0" fontId="142" fillId="2" borderId="7" xfId="0" applyFont="1" applyFill="1" applyBorder="1" applyAlignment="1" applyProtection="1">
      <alignment horizontal="right" vertical="center"/>
    </xf>
    <xf numFmtId="0" fontId="141" fillId="2" borderId="18" xfId="0" applyFont="1" applyFill="1" applyBorder="1" applyAlignment="1" applyProtection="1">
      <alignment horizontal="center" vertical="center"/>
    </xf>
    <xf numFmtId="3" fontId="141" fillId="2" borderId="19" xfId="0" applyNumberFormat="1" applyFont="1" applyFill="1" applyBorder="1" applyAlignment="1" applyProtection="1">
      <alignment horizontal="center" vertical="center"/>
    </xf>
    <xf numFmtId="3" fontId="141" fillId="2" borderId="18" xfId="0" applyNumberFormat="1" applyFont="1" applyFill="1" applyBorder="1" applyAlignment="1" applyProtection="1">
      <alignment horizontal="center" vertical="center"/>
    </xf>
    <xf numFmtId="3" fontId="141" fillId="2" borderId="20" xfId="0" applyNumberFormat="1" applyFont="1" applyFill="1" applyBorder="1" applyAlignment="1" applyProtection="1">
      <alignment horizontal="center" vertical="center"/>
    </xf>
    <xf numFmtId="3" fontId="141" fillId="2" borderId="34" xfId="0" applyNumberFormat="1" applyFont="1" applyFill="1" applyBorder="1" applyAlignment="1" applyProtection="1">
      <alignment horizontal="center" vertical="center"/>
    </xf>
    <xf numFmtId="0" fontId="143" fillId="2" borderId="4" xfId="0" applyNumberFormat="1" applyFont="1" applyFill="1" applyBorder="1" applyAlignment="1" applyProtection="1">
      <alignment horizontal="center" vertical="center"/>
    </xf>
    <xf numFmtId="0" fontId="143" fillId="2" borderId="5" xfId="0" applyNumberFormat="1" applyFont="1" applyFill="1" applyBorder="1" applyAlignment="1" applyProtection="1">
      <alignment horizontal="center" vertical="center"/>
    </xf>
    <xf numFmtId="0" fontId="144" fillId="2" borderId="4" xfId="0" applyNumberFormat="1" applyFont="1" applyFill="1" applyBorder="1" applyAlignment="1" applyProtection="1">
      <alignment horizontal="center" vertical="center" wrapText="1"/>
    </xf>
    <xf numFmtId="0" fontId="145" fillId="2" borderId="4" xfId="0" applyNumberFormat="1" applyFont="1" applyFill="1" applyBorder="1" applyAlignment="1" applyProtection="1">
      <alignment horizontal="center" vertical="center" wrapText="1"/>
    </xf>
    <xf numFmtId="0" fontId="145" fillId="2" borderId="5" xfId="0" applyNumberFormat="1" applyFont="1" applyFill="1" applyBorder="1" applyAlignment="1" applyProtection="1">
      <alignment horizontal="center" vertical="center" wrapText="1"/>
    </xf>
    <xf numFmtId="0" fontId="133" fillId="2" borderId="248" xfId="0" applyFont="1" applyFill="1" applyBorder="1" applyAlignment="1" applyProtection="1">
      <alignment horizontal="center" vertical="center"/>
    </xf>
    <xf numFmtId="0" fontId="133" fillId="2" borderId="86" xfId="0" applyFont="1" applyFill="1" applyBorder="1" applyAlignment="1" applyProtection="1">
      <alignment horizontal="center" vertical="center"/>
    </xf>
    <xf numFmtId="0" fontId="133" fillId="2" borderId="86" xfId="0" applyFont="1" applyFill="1" applyBorder="1" applyAlignment="1" applyProtection="1">
      <alignment horizontal="left" vertical="center" wrapText="1"/>
    </xf>
    <xf numFmtId="0" fontId="133" fillId="2" borderId="86" xfId="0" applyFont="1" applyFill="1" applyBorder="1" applyAlignment="1" applyProtection="1">
      <alignment horizontal="left" vertical="center"/>
    </xf>
    <xf numFmtId="3" fontId="133" fillId="2" borderId="86" xfId="0" applyNumberFormat="1" applyFont="1" applyFill="1" applyBorder="1" applyAlignment="1" applyProtection="1">
      <alignment horizontal="right" vertical="center"/>
    </xf>
    <xf numFmtId="3" fontId="133" fillId="2" borderId="115" xfId="0" applyNumberFormat="1" applyFont="1" applyFill="1" applyBorder="1" applyAlignment="1" applyProtection="1">
      <alignment horizontal="right" vertical="center"/>
    </xf>
    <xf numFmtId="0" fontId="0" fillId="0" borderId="249" xfId="0" applyBorder="1"/>
    <xf numFmtId="0" fontId="133" fillId="2" borderId="214" xfId="0" applyFont="1" applyFill="1" applyBorder="1" applyAlignment="1" applyProtection="1">
      <alignment horizontal="center" vertical="center"/>
    </xf>
    <xf numFmtId="0" fontId="133" fillId="2" borderId="95" xfId="0" applyFont="1" applyFill="1" applyBorder="1" applyAlignment="1" applyProtection="1">
      <alignment horizontal="center" vertical="center"/>
    </xf>
    <xf numFmtId="0" fontId="133" fillId="2" borderId="95" xfId="0" applyFont="1" applyFill="1" applyBorder="1" applyAlignment="1" applyProtection="1">
      <alignment horizontal="left" vertical="center" wrapText="1"/>
    </xf>
    <xf numFmtId="0" fontId="133" fillId="2" borderId="95" xfId="0" applyFont="1" applyFill="1" applyBorder="1" applyAlignment="1" applyProtection="1">
      <alignment horizontal="left" vertical="center"/>
    </xf>
    <xf numFmtId="3" fontId="133" fillId="2" borderId="95" xfId="0" applyNumberFormat="1" applyFont="1" applyFill="1" applyBorder="1" applyAlignment="1" applyProtection="1">
      <alignment horizontal="right" vertical="center"/>
    </xf>
    <xf numFmtId="3" fontId="133" fillId="2" borderId="250" xfId="0" applyNumberFormat="1" applyFont="1" applyFill="1" applyBorder="1" applyAlignment="1" applyProtection="1">
      <alignment horizontal="right" vertical="center"/>
    </xf>
    <xf numFmtId="0" fontId="0" fillId="0" borderId="251" xfId="0" applyBorder="1"/>
    <xf numFmtId="0" fontId="0" fillId="0" borderId="252" xfId="0" applyBorder="1"/>
    <xf numFmtId="3" fontId="0" fillId="0" borderId="252" xfId="0" applyNumberFormat="1" applyBorder="1"/>
    <xf numFmtId="3" fontId="0" fillId="0" borderId="255" xfId="0" applyNumberFormat="1" applyBorder="1"/>
    <xf numFmtId="0" fontId="143" fillId="2" borderId="2" xfId="0" applyNumberFormat="1" applyFont="1" applyFill="1" applyBorder="1" applyAlignment="1" applyProtection="1">
      <alignment horizontal="center" vertical="center" wrapText="1"/>
    </xf>
    <xf numFmtId="0" fontId="143" fillId="2" borderId="3" xfId="0" applyNumberFormat="1" applyFont="1" applyFill="1" applyBorder="1" applyAlignment="1" applyProtection="1">
      <alignment horizontal="center" vertical="center" wrapText="1"/>
    </xf>
    <xf numFmtId="164" fontId="143" fillId="2" borderId="3" xfId="0" applyNumberFormat="1" applyFont="1" applyFill="1" applyBorder="1" applyAlignment="1" applyProtection="1">
      <alignment horizontal="center" vertical="center" wrapText="1"/>
    </xf>
    <xf numFmtId="0" fontId="143" fillId="2" borderId="3" xfId="0" applyFont="1" applyFill="1" applyBorder="1" applyAlignment="1" applyProtection="1">
      <alignment horizontal="center" vertical="center" wrapText="1"/>
    </xf>
    <xf numFmtId="0" fontId="143" fillId="2" borderId="35" xfId="0" applyFont="1" applyFill="1" applyBorder="1" applyAlignment="1" applyProtection="1">
      <alignment horizontal="center" vertical="center" wrapText="1"/>
    </xf>
    <xf numFmtId="0" fontId="133" fillId="2" borderId="36" xfId="0" applyNumberFormat="1" applyFont="1" applyFill="1" applyBorder="1" applyAlignment="1" applyProtection="1">
      <alignment horizontal="center" vertical="center"/>
    </xf>
    <xf numFmtId="0" fontId="133" fillId="2" borderId="37" xfId="0" applyNumberFormat="1" applyFont="1" applyFill="1" applyBorder="1" applyAlignment="1" applyProtection="1">
      <alignment horizontal="center" vertical="center"/>
    </xf>
    <xf numFmtId="0" fontId="133" fillId="2" borderId="37" xfId="0" applyNumberFormat="1" applyFont="1" applyFill="1" applyBorder="1" applyAlignment="1" applyProtection="1">
      <alignment horizontal="left" vertical="center" wrapText="1"/>
    </xf>
    <xf numFmtId="0" fontId="133" fillId="7" borderId="37" xfId="0" applyNumberFormat="1" applyFont="1" applyFill="1" applyBorder="1" applyAlignment="1" applyProtection="1">
      <alignment horizontal="left" vertical="center" wrapText="1"/>
    </xf>
    <xf numFmtId="0" fontId="147" fillId="7" borderId="37" xfId="0" applyNumberFormat="1" applyFont="1" applyFill="1" applyBorder="1" applyAlignment="1" applyProtection="1">
      <alignment horizontal="left" vertical="center" wrapText="1"/>
    </xf>
    <xf numFmtId="3" fontId="133" fillId="7" borderId="37" xfId="0" applyNumberFormat="1" applyFont="1" applyFill="1" applyBorder="1" applyAlignment="1" applyProtection="1">
      <alignment horizontal="right" vertical="center"/>
    </xf>
    <xf numFmtId="3" fontId="133" fillId="7" borderId="38" xfId="0" applyNumberFormat="1" applyFont="1" applyFill="1" applyBorder="1" applyAlignment="1" applyProtection="1">
      <alignment horizontal="right" vertical="center"/>
    </xf>
    <xf numFmtId="0" fontId="148" fillId="8" borderId="37" xfId="0" applyNumberFormat="1" applyFont="1" applyFill="1" applyBorder="1" applyAlignment="1" applyProtection="1">
      <alignment horizontal="left" vertical="center" wrapText="1"/>
    </xf>
    <xf numFmtId="0" fontId="147" fillId="8" borderId="37" xfId="0" applyNumberFormat="1" applyFont="1" applyFill="1" applyBorder="1" applyAlignment="1" applyProtection="1">
      <alignment horizontal="left" vertical="center" wrapText="1"/>
    </xf>
    <xf numFmtId="3" fontId="148" fillId="8" borderId="37" xfId="0" applyNumberFormat="1" applyFont="1" applyFill="1" applyBorder="1" applyAlignment="1" applyProtection="1">
      <alignment horizontal="right" vertical="center"/>
    </xf>
    <xf numFmtId="3" fontId="148" fillId="8" borderId="38" xfId="0" applyNumberFormat="1" applyFont="1" applyFill="1" applyBorder="1" applyAlignment="1" applyProtection="1">
      <alignment horizontal="right" vertical="center"/>
    </xf>
    <xf numFmtId="0" fontId="149" fillId="8" borderId="37" xfId="0" applyNumberFormat="1" applyFont="1" applyFill="1" applyBorder="1" applyAlignment="1" applyProtection="1">
      <alignment horizontal="left" vertical="center" wrapText="1"/>
    </xf>
    <xf numFmtId="0" fontId="133" fillId="8" borderId="37" xfId="0" applyNumberFormat="1" applyFont="1" applyFill="1" applyBorder="1" applyAlignment="1" applyProtection="1">
      <alignment horizontal="left" vertical="center" wrapText="1"/>
    </xf>
    <xf numFmtId="3" fontId="149" fillId="8" borderId="37" xfId="0" applyNumberFormat="1" applyFont="1" applyFill="1" applyBorder="1" applyAlignment="1" applyProtection="1">
      <alignment horizontal="right" vertical="center"/>
    </xf>
    <xf numFmtId="3" fontId="149" fillId="8" borderId="38" xfId="0" applyNumberFormat="1" applyFont="1" applyFill="1" applyBorder="1" applyAlignment="1" applyProtection="1">
      <alignment horizontal="right" vertical="center"/>
    </xf>
    <xf numFmtId="0" fontId="149" fillId="6" borderId="39" xfId="0" applyNumberFormat="1" applyFont="1" applyFill="1" applyBorder="1" applyAlignment="1" applyProtection="1">
      <alignment horizontal="center" vertical="center" wrapText="1"/>
    </xf>
    <xf numFmtId="0" fontId="149" fillId="6" borderId="256" xfId="0" applyNumberFormat="1" applyFont="1" applyFill="1" applyBorder="1" applyAlignment="1" applyProtection="1">
      <alignment horizontal="center" vertical="center" wrapText="1"/>
    </xf>
    <xf numFmtId="0" fontId="54" fillId="2" borderId="259" xfId="0" applyNumberFormat="1" applyFont="1" applyFill="1" applyBorder="1" applyAlignment="1" applyProtection="1">
      <alignment horizontal="center" vertical="center" wrapText="1"/>
    </xf>
    <xf numFmtId="0" fontId="55" fillId="2" borderId="26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0" fontId="55" fillId="2" borderId="178" xfId="0" applyNumberFormat="1" applyFont="1" applyFill="1" applyBorder="1" applyAlignment="1" applyProtection="1">
      <alignment horizontal="center" vertical="center" wrapText="1"/>
    </xf>
    <xf numFmtId="0" fontId="55" fillId="2" borderId="263" xfId="0" applyNumberFormat="1" applyFont="1" applyFill="1" applyBorder="1" applyAlignment="1" applyProtection="1">
      <alignment horizontal="center" vertical="center"/>
    </xf>
    <xf numFmtId="0" fontId="17" fillId="7" borderId="265" xfId="0" applyNumberFormat="1" applyFont="1" applyFill="1" applyBorder="1" applyAlignment="1" applyProtection="1">
      <alignment horizontal="center" vertical="center"/>
    </xf>
    <xf numFmtId="0" fontId="142" fillId="7" borderId="48" xfId="0" applyNumberFormat="1" applyFont="1" applyFill="1" applyBorder="1" applyAlignment="1" applyProtection="1">
      <alignment horizontal="left" vertical="center" wrapText="1"/>
    </xf>
    <xf numFmtId="0" fontId="18" fillId="7" borderId="50" xfId="0" applyNumberFormat="1" applyFont="1" applyFill="1" applyBorder="1" applyAlignment="1" applyProtection="1">
      <alignment horizontal="right" vertical="center" wrapText="1"/>
    </xf>
    <xf numFmtId="0" fontId="18" fillId="7" borderId="49" xfId="0" applyNumberFormat="1" applyFont="1" applyFill="1" applyBorder="1" applyAlignment="1" applyProtection="1">
      <alignment horizontal="right" vertical="center" wrapText="1"/>
    </xf>
    <xf numFmtId="0" fontId="18" fillId="7" borderId="49" xfId="0" applyNumberFormat="1" applyFont="1" applyFill="1" applyBorder="1" applyAlignment="1" applyProtection="1">
      <alignment horizontal="right" vertical="center"/>
    </xf>
    <xf numFmtId="0" fontId="143" fillId="2" borderId="264" xfId="0" applyNumberFormat="1" applyFont="1" applyFill="1" applyBorder="1" applyAlignment="1" applyProtection="1">
      <alignment horizontal="center" vertical="center" wrapText="1"/>
    </xf>
    <xf numFmtId="0" fontId="151" fillId="7" borderId="268" xfId="0" applyNumberFormat="1" applyFont="1" applyFill="1" applyBorder="1" applyAlignment="1" applyProtection="1">
      <alignment horizontal="center" vertical="center"/>
    </xf>
    <xf numFmtId="0" fontId="142" fillId="7" borderId="53" xfId="0" applyNumberFormat="1" applyFont="1" applyFill="1" applyBorder="1" applyAlignment="1" applyProtection="1">
      <alignment horizontal="left" vertical="center" wrapText="1"/>
    </xf>
    <xf numFmtId="0" fontId="142" fillId="7" borderId="49" xfId="0" applyNumberFormat="1" applyFont="1" applyFill="1" applyBorder="1" applyAlignment="1" applyProtection="1">
      <alignment horizontal="right" vertical="center"/>
    </xf>
    <xf numFmtId="0" fontId="142" fillId="7" borderId="49" xfId="0" applyNumberFormat="1" applyFont="1" applyFill="1" applyBorder="1" applyAlignment="1" applyProtection="1">
      <alignment horizontal="right" vertical="center" wrapText="1"/>
    </xf>
    <xf numFmtId="9" fontId="142" fillId="7" borderId="49" xfId="0" applyNumberFormat="1" applyFont="1" applyFill="1" applyBorder="1" applyAlignment="1" applyProtection="1">
      <alignment horizontal="right" vertical="center"/>
    </xf>
    <xf numFmtId="0" fontId="142" fillId="7" borderId="269" xfId="0" applyNumberFormat="1" applyFont="1" applyFill="1" applyBorder="1" applyAlignment="1" applyProtection="1">
      <alignment horizontal="right" vertical="center"/>
    </xf>
    <xf numFmtId="10" fontId="142" fillId="7" borderId="49" xfId="0" applyNumberFormat="1" applyFont="1" applyFill="1" applyBorder="1" applyAlignment="1" applyProtection="1">
      <alignment horizontal="right" vertical="center"/>
    </xf>
    <xf numFmtId="0" fontId="142" fillId="7" borderId="49" xfId="0" applyFont="1" applyFill="1" applyBorder="1" applyAlignment="1" applyProtection="1">
      <alignment horizontal="right" vertical="center"/>
    </xf>
    <xf numFmtId="0" fontId="150" fillId="2" borderId="53" xfId="0" applyFont="1" applyFill="1" applyBorder="1" applyAlignment="1" applyProtection="1">
      <alignment horizontal="left" vertical="center" wrapText="1"/>
    </xf>
    <xf numFmtId="0" fontId="133" fillId="2" borderId="49" xfId="0" applyFont="1" applyFill="1" applyBorder="1" applyAlignment="1" applyProtection="1">
      <alignment horizontal="center" vertical="center"/>
    </xf>
    <xf numFmtId="0" fontId="133" fillId="2" borderId="49" xfId="0" applyFont="1" applyFill="1" applyBorder="1" applyAlignment="1" applyProtection="1">
      <alignment horizontal="left" vertical="center"/>
    </xf>
    <xf numFmtId="3" fontId="133" fillId="2" borderId="49" xfId="0" applyNumberFormat="1" applyFont="1" applyFill="1" applyBorder="1" applyAlignment="1" applyProtection="1">
      <alignment horizontal="right" vertical="center" wrapText="1"/>
    </xf>
    <xf numFmtId="3" fontId="133" fillId="2" borderId="49" xfId="0" applyNumberFormat="1" applyFont="1" applyFill="1" applyBorder="1" applyAlignment="1" applyProtection="1">
      <alignment horizontal="right" vertical="center"/>
    </xf>
    <xf numFmtId="0" fontId="0" fillId="0" borderId="270" xfId="0" applyBorder="1"/>
    <xf numFmtId="3" fontId="0" fillId="0" borderId="95" xfId="0" applyNumberFormat="1" applyBorder="1"/>
    <xf numFmtId="0" fontId="0" fillId="0" borderId="271" xfId="0" applyBorder="1"/>
    <xf numFmtId="0" fontId="0" fillId="0" borderId="272" xfId="0" applyBorder="1"/>
    <xf numFmtId="0" fontId="55" fillId="2" borderId="273" xfId="0" applyNumberFormat="1" applyFont="1" applyFill="1" applyBorder="1" applyAlignment="1" applyProtection="1">
      <alignment horizontal="center" vertical="center" wrapText="1"/>
    </xf>
    <xf numFmtId="0" fontId="55" fillId="2" borderId="149" xfId="0" applyNumberFormat="1" applyFont="1" applyFill="1" applyBorder="1" applyAlignment="1" applyProtection="1">
      <alignment horizontal="center" vertical="center"/>
    </xf>
    <xf numFmtId="0" fontId="0" fillId="0" borderId="186" xfId="0" applyBorder="1"/>
    <xf numFmtId="3" fontId="0" fillId="0" borderId="186" xfId="0" applyNumberFormat="1" applyBorder="1"/>
    <xf numFmtId="0" fontId="153" fillId="2" borderId="276" xfId="0" applyFont="1" applyFill="1" applyBorder="1" applyAlignment="1" applyProtection="1">
      <alignment horizontal="center" vertical="center"/>
    </xf>
    <xf numFmtId="0" fontId="150" fillId="2" borderId="277" xfId="0" applyFont="1" applyFill="1" applyBorder="1" applyAlignment="1" applyProtection="1">
      <alignment horizontal="left" vertical="center" wrapText="1"/>
    </xf>
    <xf numFmtId="0" fontId="133" fillId="2" borderId="278" xfId="0" applyFont="1" applyFill="1" applyBorder="1" applyAlignment="1" applyProtection="1">
      <alignment horizontal="center" vertical="center"/>
    </xf>
    <xf numFmtId="0" fontId="133" fillId="2" borderId="278" xfId="0" applyFont="1" applyFill="1" applyBorder="1" applyAlignment="1" applyProtection="1">
      <alignment horizontal="left" vertical="center"/>
    </xf>
    <xf numFmtId="3" fontId="133" fillId="2" borderId="278" xfId="0" applyNumberFormat="1" applyFont="1" applyFill="1" applyBorder="1" applyAlignment="1" applyProtection="1">
      <alignment horizontal="right" vertical="center" wrapText="1"/>
    </xf>
    <xf numFmtId="3" fontId="133" fillId="2" borderId="278" xfId="0" applyNumberFormat="1" applyFont="1" applyFill="1" applyBorder="1" applyAlignment="1" applyProtection="1">
      <alignment horizontal="right" vertical="center"/>
    </xf>
    <xf numFmtId="3" fontId="133" fillId="2" borderId="279" xfId="0" applyNumberFormat="1" applyFont="1" applyFill="1" applyBorder="1" applyAlignment="1" applyProtection="1">
      <alignment horizontal="right" vertical="center"/>
    </xf>
    <xf numFmtId="0" fontId="153" fillId="2" borderId="280" xfId="0" applyFont="1" applyFill="1" applyBorder="1" applyAlignment="1" applyProtection="1">
      <alignment horizontal="center" vertical="center"/>
    </xf>
    <xf numFmtId="3" fontId="133" fillId="2" borderId="281" xfId="0" applyNumberFormat="1" applyFont="1" applyFill="1" applyBorder="1" applyAlignment="1" applyProtection="1">
      <alignment horizontal="right" vertical="center"/>
    </xf>
    <xf numFmtId="0" fontId="154" fillId="2" borderId="282" xfId="0" applyFont="1" applyFill="1" applyBorder="1" applyAlignment="1" applyProtection="1">
      <alignment horizontal="center" vertical="center"/>
    </xf>
    <xf numFmtId="0" fontId="133" fillId="2" borderId="283" xfId="0" applyFont="1" applyFill="1" applyBorder="1" applyAlignment="1" applyProtection="1">
      <alignment horizontal="left" vertical="center" wrapText="1"/>
    </xf>
    <xf numFmtId="0" fontId="133" fillId="2" borderId="284" xfId="0" applyFont="1" applyFill="1" applyBorder="1" applyAlignment="1" applyProtection="1">
      <alignment horizontal="center" vertical="center"/>
    </xf>
    <xf numFmtId="0" fontId="133" fillId="2" borderId="284" xfId="0" applyFont="1" applyFill="1" applyBorder="1" applyAlignment="1" applyProtection="1">
      <alignment horizontal="left" vertical="center"/>
    </xf>
    <xf numFmtId="3" fontId="133" fillId="2" borderId="284" xfId="0" applyNumberFormat="1" applyFont="1" applyFill="1" applyBorder="1" applyAlignment="1" applyProtection="1">
      <alignment horizontal="right" vertical="center" wrapText="1"/>
    </xf>
    <xf numFmtId="3" fontId="133" fillId="2" borderId="284" xfId="0" applyNumberFormat="1" applyFont="1" applyFill="1" applyBorder="1" applyAlignment="1" applyProtection="1">
      <alignment horizontal="right" vertical="center"/>
    </xf>
    <xf numFmtId="3" fontId="133" fillId="2" borderId="285" xfId="0" applyNumberFormat="1" applyFont="1" applyFill="1" applyBorder="1" applyAlignment="1" applyProtection="1">
      <alignment horizontal="right" vertical="center"/>
    </xf>
    <xf numFmtId="0" fontId="4" fillId="0" borderId="114" xfId="0" applyFont="1" applyBorder="1" applyAlignment="1">
      <alignment horizontal="center" vertical="center" wrapText="1"/>
    </xf>
    <xf numFmtId="0" fontId="1" fillId="0" borderId="1" xfId="0" applyFont="1" applyBorder="1" applyAlignment="1">
      <alignment horizontal="left" vertical="top"/>
    </xf>
    <xf numFmtId="0" fontId="9" fillId="3" borderId="118"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131"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35" xfId="0" applyFont="1" applyFill="1" applyBorder="1" applyAlignment="1">
      <alignment horizontal="center" vertical="center" wrapText="1"/>
    </xf>
    <xf numFmtId="0" fontId="9" fillId="3" borderId="136" xfId="0" applyFont="1" applyFill="1" applyBorder="1" applyAlignment="1">
      <alignment horizontal="center" vertical="center" wrapText="1"/>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104" fillId="3" borderId="118" xfId="0" applyFont="1" applyFill="1" applyBorder="1" applyAlignment="1">
      <alignment horizontal="center" vertical="center" wrapText="1"/>
    </xf>
    <xf numFmtId="0" fontId="104" fillId="3" borderId="14" xfId="0" applyFont="1" applyFill="1" applyBorder="1" applyAlignment="1">
      <alignment horizontal="center" vertical="center" wrapText="1"/>
    </xf>
    <xf numFmtId="0" fontId="104" fillId="3" borderId="119" xfId="0" applyFont="1" applyFill="1" applyBorder="1" applyAlignment="1">
      <alignment horizontal="center" vertical="center" wrapText="1"/>
    </xf>
    <xf numFmtId="0" fontId="104" fillId="10" borderId="135" xfId="0" applyFont="1" applyFill="1" applyBorder="1" applyAlignment="1">
      <alignment horizontal="center" vertical="center" wrapText="1"/>
    </xf>
    <xf numFmtId="0" fontId="104" fillId="10" borderId="136" xfId="0" applyFont="1" applyFill="1" applyBorder="1" applyAlignment="1">
      <alignment horizontal="center" vertical="center" wrapText="1"/>
    </xf>
    <xf numFmtId="0" fontId="104" fillId="10" borderId="131" xfId="0" applyFont="1" applyFill="1" applyBorder="1" applyAlignment="1">
      <alignment horizontal="center" vertical="center" wrapText="1"/>
    </xf>
    <xf numFmtId="0" fontId="104" fillId="10" borderId="130" xfId="0" applyFont="1" applyFill="1" applyBorder="1" applyAlignment="1">
      <alignment horizontal="center" vertical="center" wrapText="1"/>
    </xf>
    <xf numFmtId="0" fontId="104" fillId="10" borderId="119" xfId="0" applyFont="1" applyFill="1" applyBorder="1" applyAlignment="1">
      <alignment horizontal="center" vertical="center" wrapText="1"/>
    </xf>
    <xf numFmtId="0" fontId="104" fillId="10" borderId="14" xfId="0" applyFont="1" applyFill="1" applyBorder="1" applyAlignment="1">
      <alignment horizontal="center" vertical="center" wrapText="1"/>
    </xf>
    <xf numFmtId="3" fontId="140" fillId="7" borderId="37" xfId="0" applyNumberFormat="1" applyFont="1" applyFill="1" applyBorder="1" applyAlignment="1" applyProtection="1">
      <alignment horizontal="right" vertical="center"/>
    </xf>
    <xf numFmtId="3" fontId="121" fillId="7" borderId="38" xfId="0" applyNumberFormat="1" applyFont="1" applyFill="1" applyBorder="1" applyAlignment="1" applyProtection="1">
      <alignment horizontal="right" vertical="center"/>
    </xf>
    <xf numFmtId="3" fontId="155" fillId="8" borderId="37" xfId="0" applyNumberFormat="1" applyFont="1" applyFill="1" applyBorder="1" applyAlignment="1" applyProtection="1">
      <alignment horizontal="right" vertical="center"/>
    </xf>
    <xf numFmtId="3" fontId="156" fillId="8" borderId="38" xfId="0" applyNumberFormat="1" applyFont="1" applyFill="1" applyBorder="1" applyAlignment="1" applyProtection="1">
      <alignment horizontal="right" vertical="center"/>
    </xf>
    <xf numFmtId="0" fontId="5" fillId="0" borderId="1" xfId="0" applyFont="1" applyBorder="1" applyAlignment="1">
      <alignment horizontal="left" vertical="top"/>
    </xf>
    <xf numFmtId="0" fontId="4" fillId="0" borderId="114" xfId="0" applyFont="1" applyBorder="1" applyAlignment="1">
      <alignment horizontal="center" vertical="center" wrapText="1"/>
    </xf>
    <xf numFmtId="0" fontId="9" fillId="3" borderId="15" xfId="0" applyFont="1" applyFill="1" applyBorder="1" applyAlignment="1">
      <alignment horizontal="center" vertical="center" wrapText="1"/>
    </xf>
    <xf numFmtId="0" fontId="9" fillId="3" borderId="118"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131"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9" fillId="3" borderId="135" xfId="0" applyFont="1" applyFill="1" applyBorder="1" applyAlignment="1">
      <alignment horizontal="center" vertical="center" wrapText="1"/>
    </xf>
    <xf numFmtId="0" fontId="9" fillId="3" borderId="136" xfId="0" applyFont="1" applyFill="1" applyBorder="1" applyAlignment="1">
      <alignment horizontal="center" vertical="center" wrapText="1"/>
    </xf>
    <xf numFmtId="0" fontId="157" fillId="0" borderId="0" xfId="0" applyFont="1"/>
    <xf numFmtId="3" fontId="63" fillId="4" borderId="7" xfId="0" applyNumberFormat="1" applyFont="1" applyFill="1" applyBorder="1" applyAlignment="1">
      <alignment horizontal="right" vertical="center"/>
    </xf>
    <xf numFmtId="0" fontId="63" fillId="4" borderId="7" xfId="0" applyFont="1" applyFill="1" applyBorder="1" applyAlignment="1">
      <alignment horizontal="right" vertical="center"/>
    </xf>
    <xf numFmtId="3" fontId="58" fillId="4" borderId="8" xfId="0" applyNumberFormat="1" applyFont="1" applyFill="1" applyBorder="1" applyAlignment="1">
      <alignment horizontal="right" vertical="center"/>
    </xf>
    <xf numFmtId="3" fontId="58" fillId="4" borderId="7" xfId="0" applyNumberFormat="1" applyFont="1" applyFill="1" applyBorder="1" applyAlignment="1">
      <alignment horizontal="right" vertical="center"/>
    </xf>
    <xf numFmtId="0" fontId="63" fillId="4" borderId="8" xfId="0" applyFont="1" applyFill="1" applyBorder="1" applyAlignment="1">
      <alignment horizontal="right" vertical="center"/>
    </xf>
    <xf numFmtId="0" fontId="58" fillId="4" borderId="8" xfId="0" applyFont="1" applyFill="1" applyBorder="1" applyAlignment="1">
      <alignment horizontal="right" vertical="center"/>
    </xf>
    <xf numFmtId="0" fontId="158" fillId="0" borderId="7" xfId="0" applyFont="1" applyBorder="1" applyAlignment="1">
      <alignment horizontal="right" vertical="center"/>
    </xf>
    <xf numFmtId="0" fontId="58" fillId="0" borderId="8" xfId="0" applyFont="1" applyBorder="1" applyAlignment="1">
      <alignment horizontal="center" vertical="center"/>
    </xf>
    <xf numFmtId="0" fontId="63" fillId="0" borderId="54" xfId="0" applyFont="1" applyBorder="1" applyAlignment="1">
      <alignment horizontal="right" vertical="center"/>
    </xf>
    <xf numFmtId="0" fontId="63" fillId="0" borderId="86" xfId="0" applyFont="1" applyBorder="1" applyAlignment="1">
      <alignment horizontal="right" vertical="center"/>
    </xf>
    <xf numFmtId="3" fontId="28" fillId="4" borderId="8" xfId="0" applyNumberFormat="1" applyFont="1" applyFill="1" applyBorder="1" applyAlignment="1">
      <alignment horizontal="right" vertical="center"/>
    </xf>
    <xf numFmtId="0" fontId="116" fillId="0" borderId="1" xfId="0" applyFont="1" applyBorder="1" applyAlignment="1">
      <alignment horizontal="left" vertical="top"/>
    </xf>
    <xf numFmtId="0" fontId="159" fillId="0" borderId="1" xfId="0" applyFont="1" applyBorder="1" applyAlignment="1">
      <alignment wrapText="1"/>
    </xf>
    <xf numFmtId="0" fontId="95" fillId="3" borderId="9" xfId="0" applyFont="1" applyFill="1" applyBorder="1" applyAlignment="1">
      <alignment horizontal="left" vertical="center" wrapText="1"/>
    </xf>
    <xf numFmtId="0" fontId="95" fillId="3" borderId="10" xfId="0" applyFont="1" applyFill="1" applyBorder="1" applyAlignment="1">
      <alignment horizontal="left" vertical="center" wrapText="1"/>
    </xf>
    <xf numFmtId="0" fontId="95" fillId="3" borderId="29" xfId="0" applyFont="1" applyFill="1" applyBorder="1" applyAlignment="1">
      <alignment horizontal="left" vertical="center" wrapText="1"/>
    </xf>
    <xf numFmtId="0" fontId="95" fillId="3" borderId="30" xfId="0" applyFont="1" applyFill="1" applyBorder="1" applyAlignment="1">
      <alignment horizontal="left" vertical="center" wrapText="1"/>
    </xf>
    <xf numFmtId="0" fontId="95" fillId="3" borderId="118" xfId="0" applyFont="1" applyFill="1" applyBorder="1" applyAlignment="1">
      <alignment horizontal="center" vertical="center" wrapText="1"/>
    </xf>
    <xf numFmtId="0" fontId="95" fillId="3" borderId="14" xfId="0" applyFont="1" applyFill="1" applyBorder="1" applyAlignment="1">
      <alignment horizontal="center" vertical="center" wrapText="1"/>
    </xf>
    <xf numFmtId="0" fontId="95" fillId="3" borderId="135" xfId="0" applyFont="1" applyFill="1" applyBorder="1" applyAlignment="1">
      <alignment horizontal="center" vertical="center" wrapText="1"/>
    </xf>
    <xf numFmtId="0" fontId="95" fillId="3" borderId="136" xfId="0" applyFont="1" applyFill="1" applyBorder="1" applyAlignment="1">
      <alignment horizontal="center" vertical="center" wrapText="1"/>
    </xf>
    <xf numFmtId="0" fontId="95" fillId="3" borderId="120" xfId="0" applyFont="1" applyFill="1" applyBorder="1" applyAlignment="1">
      <alignment horizontal="center" vertical="center" wrapText="1"/>
    </xf>
    <xf numFmtId="0" fontId="95" fillId="3" borderId="15" xfId="0" applyFont="1" applyFill="1" applyBorder="1" applyAlignment="1">
      <alignment horizontal="center" vertical="center" wrapText="1"/>
    </xf>
    <xf numFmtId="0" fontId="95" fillId="3" borderId="119" xfId="0" applyFont="1" applyFill="1" applyBorder="1" applyAlignment="1">
      <alignment horizontal="center" vertical="center" wrapText="1"/>
    </xf>
    <xf numFmtId="0" fontId="95" fillId="3" borderId="131" xfId="0" applyFont="1" applyFill="1" applyBorder="1" applyAlignment="1">
      <alignment horizontal="center" vertical="center" wrapText="1"/>
    </xf>
    <xf numFmtId="0" fontId="95" fillId="3" borderId="130" xfId="0" applyFont="1" applyFill="1" applyBorder="1" applyAlignment="1">
      <alignment horizontal="center" vertical="center" wrapText="1"/>
    </xf>
    <xf numFmtId="0" fontId="95" fillId="3" borderId="12" xfId="0" applyFont="1" applyFill="1" applyBorder="1" applyAlignment="1">
      <alignment horizontal="center" vertical="center"/>
    </xf>
    <xf numFmtId="0" fontId="95" fillId="3" borderId="16" xfId="0" applyFont="1" applyFill="1" applyBorder="1" applyAlignment="1">
      <alignment horizontal="center" vertical="center"/>
    </xf>
    <xf numFmtId="0" fontId="95" fillId="3" borderId="17" xfId="0" applyFont="1" applyFill="1" applyBorder="1" applyAlignment="1">
      <alignment horizontal="center" vertical="center"/>
    </xf>
    <xf numFmtId="0" fontId="96" fillId="0" borderId="6" xfId="0" applyFont="1" applyBorder="1" applyAlignment="1">
      <alignment horizontal="center" vertical="center"/>
    </xf>
    <xf numFmtId="0" fontId="96" fillId="0" borderId="7" xfId="0" applyFont="1" applyBorder="1" applyAlignment="1">
      <alignment horizontal="left" vertical="center" wrapText="1"/>
    </xf>
    <xf numFmtId="0" fontId="96" fillId="0" borderId="7" xfId="0" applyFont="1" applyBorder="1" applyAlignment="1">
      <alignment horizontal="left" vertical="center"/>
    </xf>
    <xf numFmtId="3" fontId="96" fillId="0" borderId="7" xfId="0" applyNumberFormat="1" applyFont="1" applyBorder="1" applyAlignment="1">
      <alignment horizontal="right" vertical="center"/>
    </xf>
    <xf numFmtId="0" fontId="96" fillId="0" borderId="7" xfId="0" applyFont="1" applyBorder="1" applyAlignment="1">
      <alignment horizontal="right" vertical="center"/>
    </xf>
    <xf numFmtId="0" fontId="96" fillId="0" borderId="8" xfId="0" applyFont="1" applyBorder="1" applyAlignment="1">
      <alignment horizontal="right" vertical="center" wrapText="1"/>
    </xf>
    <xf numFmtId="0" fontId="36" fillId="0" borderId="84" xfId="0" applyFont="1" applyBorder="1" applyAlignment="1">
      <alignment horizontal="center" vertical="center" wrapText="1"/>
    </xf>
    <xf numFmtId="0" fontId="36" fillId="0" borderId="140" xfId="0" applyFont="1" applyBorder="1" applyAlignment="1">
      <alignment horizontal="center" vertical="center" wrapText="1"/>
    </xf>
    <xf numFmtId="0" fontId="36" fillId="0" borderId="85" xfId="0" applyFont="1" applyBorder="1" applyAlignment="1">
      <alignment horizontal="center" vertical="center" wrapText="1"/>
    </xf>
    <xf numFmtId="0" fontId="13" fillId="4" borderId="228" xfId="0" applyFont="1" applyFill="1" applyBorder="1" applyAlignment="1">
      <alignment horizontal="right" vertical="center"/>
    </xf>
    <xf numFmtId="0" fontId="160" fillId="0" borderId="1" xfId="0" applyFont="1" applyBorder="1" applyAlignment="1">
      <alignment horizontal="left" vertical="top"/>
    </xf>
    <xf numFmtId="0" fontId="27" fillId="0" borderId="200" xfId="0" applyFont="1" applyBorder="1" applyAlignment="1">
      <alignment horizontal="center" vertical="center" wrapText="1"/>
    </xf>
    <xf numFmtId="0" fontId="27" fillId="0" borderId="201" xfId="0" applyFont="1" applyBorder="1" applyAlignment="1">
      <alignment horizontal="center" vertical="center" wrapText="1"/>
    </xf>
    <xf numFmtId="0" fontId="27" fillId="0" borderId="201" xfId="0" applyFont="1" applyBorder="1" applyAlignment="1">
      <alignment horizontal="center" vertical="center"/>
    </xf>
    <xf numFmtId="3" fontId="82" fillId="0" borderId="95" xfId="0" applyNumberFormat="1" applyFont="1" applyBorder="1"/>
    <xf numFmtId="10" fontId="28" fillId="0" borderId="7" xfId="0" applyNumberFormat="1" applyFont="1" applyBorder="1" applyAlignment="1">
      <alignment horizontal="right" vertical="center"/>
    </xf>
    <xf numFmtId="0" fontId="162" fillId="0" borderId="1" xfId="0" applyFont="1" applyBorder="1" applyAlignment="1">
      <alignment horizontal="left" vertical="top"/>
    </xf>
    <xf numFmtId="0" fontId="27" fillId="0" borderId="202" xfId="0" applyFont="1" applyBorder="1" applyAlignment="1">
      <alignment horizontal="center" vertical="center"/>
    </xf>
    <xf numFmtId="0" fontId="63" fillId="0" borderId="54" xfId="0" applyFont="1" applyBorder="1" applyAlignment="1">
      <alignment horizontal="left" vertical="center"/>
    </xf>
    <xf numFmtId="0" fontId="63" fillId="0" borderId="55" xfId="0" applyFont="1" applyBorder="1" applyAlignment="1">
      <alignment horizontal="right" vertical="center"/>
    </xf>
    <xf numFmtId="9" fontId="13" fillId="4" borderId="7" xfId="0" applyNumberFormat="1" applyFont="1" applyFill="1" applyBorder="1" applyAlignment="1">
      <alignment horizontal="right" vertical="center"/>
    </xf>
    <xf numFmtId="10" fontId="13" fillId="4" borderId="8" xfId="0" applyNumberFormat="1" applyFont="1" applyFill="1" applyBorder="1" applyAlignment="1">
      <alignment horizontal="right" vertical="center"/>
    </xf>
    <xf numFmtId="9" fontId="14" fillId="4" borderId="7" xfId="0" applyNumberFormat="1" applyFont="1" applyFill="1" applyBorder="1" applyAlignment="1">
      <alignment horizontal="right" vertical="center"/>
    </xf>
    <xf numFmtId="9" fontId="9" fillId="4" borderId="7" xfId="0" applyNumberFormat="1" applyFont="1" applyFill="1" applyBorder="1" applyAlignment="1">
      <alignment horizontal="right" vertical="center"/>
    </xf>
    <xf numFmtId="9" fontId="9" fillId="4" borderId="8" xfId="0" applyNumberFormat="1" applyFont="1" applyFill="1" applyBorder="1" applyAlignment="1">
      <alignment horizontal="right" vertical="center"/>
    </xf>
    <xf numFmtId="3" fontId="15" fillId="0" borderId="8" xfId="0" applyNumberFormat="1" applyFont="1" applyBorder="1" applyAlignment="1">
      <alignment horizontal="right"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right" vertical="center"/>
    </xf>
    <xf numFmtId="0" fontId="28" fillId="16" borderId="38" xfId="0" applyFont="1" applyFill="1" applyBorder="1" applyAlignment="1">
      <alignment horizontal="right" vertical="center"/>
    </xf>
    <xf numFmtId="4" fontId="10" fillId="0" borderId="25" xfId="0" applyNumberFormat="1" applyFont="1" applyBorder="1" applyAlignment="1">
      <alignment horizontal="center" vertical="center"/>
    </xf>
    <xf numFmtId="0" fontId="104" fillId="3" borderId="13" xfId="0" applyFont="1" applyFill="1" applyBorder="1" applyAlignment="1">
      <alignment horizontal="center" vertical="center" wrapText="1"/>
    </xf>
    <xf numFmtId="0" fontId="106" fillId="0" borderId="19" xfId="0" applyFont="1" applyBorder="1" applyAlignment="1">
      <alignment horizontal="center" vertical="center"/>
    </xf>
    <xf numFmtId="0" fontId="102" fillId="11" borderId="7" xfId="0" applyFont="1" applyFill="1" applyBorder="1" applyAlignment="1">
      <alignment horizontal="right" vertical="center"/>
    </xf>
    <xf numFmtId="0" fontId="106" fillId="11" borderId="7" xfId="0" applyFont="1" applyFill="1" applyBorder="1" applyAlignment="1">
      <alignment horizontal="right" vertical="center"/>
    </xf>
    <xf numFmtId="0" fontId="164" fillId="4" borderId="7" xfId="0" applyFont="1" applyFill="1" applyBorder="1" applyAlignment="1">
      <alignment horizontal="right" vertical="center"/>
    </xf>
    <xf numFmtId="0" fontId="165" fillId="4" borderId="7" xfId="0" applyFont="1" applyFill="1" applyBorder="1" applyAlignment="1">
      <alignment horizontal="right" vertical="center"/>
    </xf>
    <xf numFmtId="4" fontId="165" fillId="4" borderId="7" xfId="0" applyNumberFormat="1" applyFont="1" applyFill="1" applyBorder="1" applyAlignment="1">
      <alignment horizontal="right" vertical="center"/>
    </xf>
    <xf numFmtId="4" fontId="166" fillId="4" borderId="7" xfId="0" applyNumberFormat="1" applyFont="1" applyFill="1" applyBorder="1" applyAlignment="1">
      <alignment horizontal="right" vertical="center"/>
    </xf>
    <xf numFmtId="0" fontId="104" fillId="11" borderId="7" xfId="0" applyFont="1" applyFill="1" applyBorder="1" applyAlignment="1">
      <alignment horizontal="right" vertical="center"/>
    </xf>
    <xf numFmtId="0" fontId="166" fillId="4" borderId="7" xfId="0" applyFont="1" applyFill="1" applyBorder="1" applyAlignment="1">
      <alignment horizontal="right" vertical="center"/>
    </xf>
    <xf numFmtId="3" fontId="166" fillId="4" borderId="7" xfId="0" applyNumberFormat="1" applyFont="1" applyFill="1" applyBorder="1" applyAlignment="1">
      <alignment horizontal="right" vertical="center"/>
    </xf>
    <xf numFmtId="4" fontId="164" fillId="4" borderId="7" xfId="0" applyNumberFormat="1" applyFont="1" applyFill="1" applyBorder="1" applyAlignment="1">
      <alignment horizontal="right" vertical="center"/>
    </xf>
    <xf numFmtId="4" fontId="167" fillId="4" borderId="7" xfId="0" applyNumberFormat="1" applyFont="1" applyFill="1" applyBorder="1" applyAlignment="1">
      <alignment horizontal="right" vertical="center"/>
    </xf>
    <xf numFmtId="0" fontId="107" fillId="11" borderId="7" xfId="0" applyFont="1" applyFill="1" applyBorder="1" applyAlignment="1">
      <alignment horizontal="right" vertical="center"/>
    </xf>
    <xf numFmtId="3" fontId="164" fillId="0" borderId="7" xfId="0" applyNumberFormat="1" applyFont="1" applyBorder="1" applyAlignment="1">
      <alignment horizontal="right" vertical="center"/>
    </xf>
    <xf numFmtId="4" fontId="102" fillId="0" borderId="8" xfId="0" applyNumberFormat="1" applyFont="1" applyBorder="1" applyAlignment="1">
      <alignment horizontal="right" vertical="center" wrapText="1"/>
    </xf>
    <xf numFmtId="0" fontId="109" fillId="0" borderId="217" xfId="0" applyFont="1" applyBorder="1" applyAlignment="1">
      <alignment horizontal="center" vertical="center"/>
    </xf>
    <xf numFmtId="0" fontId="110" fillId="0" borderId="114" xfId="0" applyFont="1" applyBorder="1" applyAlignment="1">
      <alignment horizontal="center" vertical="center" wrapText="1"/>
    </xf>
    <xf numFmtId="0" fontId="110" fillId="0" borderId="75" xfId="0" applyFont="1" applyBorder="1" applyAlignment="1">
      <alignment horizontal="center" vertical="center" wrapText="1"/>
    </xf>
    <xf numFmtId="0" fontId="102" fillId="0" borderId="298" xfId="0" applyFont="1" applyBorder="1" applyAlignment="1">
      <alignment horizontal="center" vertical="center"/>
    </xf>
    <xf numFmtId="0" fontId="102" fillId="0" borderId="299" xfId="0" applyFont="1" applyBorder="1" applyAlignment="1">
      <alignment horizontal="right" vertical="center"/>
    </xf>
    <xf numFmtId="3" fontId="102" fillId="0" borderId="299" xfId="0" applyNumberFormat="1" applyFont="1" applyBorder="1" applyAlignment="1">
      <alignment horizontal="right" vertical="center"/>
    </xf>
    <xf numFmtId="0" fontId="164" fillId="0" borderId="7" xfId="0" applyFont="1" applyBorder="1" applyAlignment="1">
      <alignment horizontal="right" vertical="center"/>
    </xf>
    <xf numFmtId="3" fontId="164" fillId="0" borderId="299" xfId="0" applyNumberFormat="1" applyFont="1" applyBorder="1" applyAlignment="1">
      <alignment horizontal="right" vertical="center"/>
    </xf>
    <xf numFmtId="0" fontId="102" fillId="0" borderId="300" xfId="0" applyFont="1" applyBorder="1" applyAlignment="1">
      <alignment horizontal="center" vertical="center"/>
    </xf>
    <xf numFmtId="0" fontId="102" fillId="0" borderId="301" xfId="0" applyFont="1" applyBorder="1" applyAlignment="1">
      <alignment horizontal="center" vertical="center"/>
    </xf>
    <xf numFmtId="0" fontId="102" fillId="0" borderId="301" xfId="0" applyFont="1" applyBorder="1" applyAlignment="1">
      <alignment horizontal="left" vertical="center" wrapText="1"/>
    </xf>
    <xf numFmtId="0" fontId="102" fillId="0" borderId="301" xfId="0" applyFont="1" applyBorder="1" applyAlignment="1">
      <alignment horizontal="left" vertical="center"/>
    </xf>
    <xf numFmtId="0" fontId="102" fillId="0" borderId="301" xfId="0" applyFont="1" applyBorder="1" applyAlignment="1">
      <alignment horizontal="right" vertical="center"/>
    </xf>
    <xf numFmtId="3" fontId="102" fillId="0" borderId="301" xfId="0" applyNumberFormat="1" applyFont="1" applyBorder="1" applyAlignment="1">
      <alignment horizontal="right" vertical="center"/>
    </xf>
    <xf numFmtId="0" fontId="167" fillId="0" borderId="301" xfId="0" applyFont="1" applyBorder="1" applyAlignment="1">
      <alignment horizontal="right" vertical="center"/>
    </xf>
    <xf numFmtId="3" fontId="102" fillId="0" borderId="304" xfId="0" applyNumberFormat="1" applyFont="1" applyBorder="1" applyAlignment="1">
      <alignment horizontal="right" vertical="center"/>
    </xf>
    <xf numFmtId="0" fontId="109" fillId="0" borderId="227" xfId="0" applyFont="1" applyBorder="1" applyAlignment="1">
      <alignment horizontal="center" vertical="center" wrapText="1"/>
    </xf>
    <xf numFmtId="0" fontId="109" fillId="0" borderId="210" xfId="0" applyFont="1" applyBorder="1" applyAlignment="1">
      <alignment horizontal="center" vertical="center" wrapText="1"/>
    </xf>
    <xf numFmtId="0" fontId="109" fillId="0" borderId="216" xfId="0" applyFont="1" applyBorder="1" applyAlignment="1">
      <alignment horizontal="center" vertical="center" wrapText="1"/>
    </xf>
    <xf numFmtId="0" fontId="102" fillId="0" borderId="280" xfId="0" applyFont="1" applyBorder="1" applyAlignment="1">
      <alignment horizontal="center" vertical="center"/>
    </xf>
    <xf numFmtId="0" fontId="102" fillId="11" borderId="308" xfId="0" applyFont="1" applyFill="1" applyBorder="1" applyAlignment="1">
      <alignment horizontal="right" vertical="center"/>
    </xf>
    <xf numFmtId="3" fontId="102" fillId="11" borderId="308" xfId="0" applyNumberFormat="1" applyFont="1" applyFill="1" applyBorder="1" applyAlignment="1">
      <alignment horizontal="right" vertical="center"/>
    </xf>
    <xf numFmtId="3" fontId="113" fillId="12" borderId="308" xfId="0" applyNumberFormat="1" applyFont="1" applyFill="1" applyBorder="1" applyAlignment="1">
      <alignment horizontal="right" vertical="center"/>
    </xf>
    <xf numFmtId="3" fontId="164" fillId="11" borderId="308" xfId="0" applyNumberFormat="1" applyFont="1" applyFill="1" applyBorder="1" applyAlignment="1">
      <alignment horizontal="right" vertical="center"/>
    </xf>
    <xf numFmtId="3" fontId="104" fillId="12" borderId="308" xfId="0" applyNumberFormat="1" applyFont="1" applyFill="1" applyBorder="1" applyAlignment="1">
      <alignment horizontal="right" vertical="center"/>
    </xf>
    <xf numFmtId="0" fontId="113" fillId="12" borderId="308" xfId="0" applyFont="1" applyFill="1" applyBorder="1" applyAlignment="1">
      <alignment horizontal="right" vertical="center"/>
    </xf>
    <xf numFmtId="0" fontId="104" fillId="12" borderId="308" xfId="0" applyFont="1" applyFill="1" applyBorder="1" applyAlignment="1">
      <alignment horizontal="right" vertical="center"/>
    </xf>
    <xf numFmtId="3" fontId="167" fillId="11" borderId="308" xfId="0" applyNumberFormat="1" applyFont="1" applyFill="1" applyBorder="1" applyAlignment="1">
      <alignment horizontal="right" vertical="center"/>
    </xf>
    <xf numFmtId="0" fontId="102" fillId="0" borderId="282" xfId="0" applyFont="1" applyBorder="1" applyAlignment="1">
      <alignment horizontal="center" vertical="center"/>
    </xf>
    <xf numFmtId="0" fontId="102" fillId="0" borderId="309" xfId="0" applyFont="1" applyBorder="1" applyAlignment="1">
      <alignment horizontal="center" vertical="center"/>
    </xf>
    <xf numFmtId="0" fontId="102" fillId="0" borderId="309" xfId="0" applyFont="1" applyBorder="1" applyAlignment="1">
      <alignment horizontal="left" vertical="center" wrapText="1"/>
    </xf>
    <xf numFmtId="0" fontId="104" fillId="12" borderId="309" xfId="0" applyFont="1" applyFill="1" applyBorder="1" applyAlignment="1">
      <alignment horizontal="left" vertical="center" wrapText="1"/>
    </xf>
    <xf numFmtId="0" fontId="102" fillId="12" borderId="309" xfId="0" applyFont="1" applyFill="1" applyBorder="1" applyAlignment="1">
      <alignment horizontal="left" vertical="center" wrapText="1"/>
    </xf>
    <xf numFmtId="0" fontId="104" fillId="12" borderId="309" xfId="0" applyFont="1" applyFill="1" applyBorder="1" applyAlignment="1">
      <alignment horizontal="right" vertical="center"/>
    </xf>
    <xf numFmtId="3" fontId="104" fillId="12" borderId="309" xfId="0" applyNumberFormat="1" applyFont="1" applyFill="1" applyBorder="1" applyAlignment="1">
      <alignment horizontal="right" vertical="center"/>
    </xf>
    <xf numFmtId="3" fontId="104" fillId="12" borderId="310" xfId="0" applyNumberFormat="1" applyFont="1" applyFill="1" applyBorder="1" applyAlignment="1">
      <alignment horizontal="right" vertical="center"/>
    </xf>
    <xf numFmtId="0" fontId="33" fillId="10" borderId="39" xfId="0" applyFont="1" applyFill="1" applyBorder="1" applyAlignment="1">
      <alignment horizontal="center" vertical="center" wrapText="1"/>
    </xf>
    <xf numFmtId="0" fontId="33" fillId="10" borderId="42" xfId="0" applyFont="1" applyFill="1" applyBorder="1" applyAlignment="1">
      <alignment horizontal="center" vertical="center" wrapText="1"/>
    </xf>
    <xf numFmtId="0" fontId="131" fillId="11" borderId="47" xfId="0" applyFont="1" applyFill="1" applyBorder="1" applyAlignment="1">
      <alignment horizontal="center" vertical="center"/>
    </xf>
    <xf numFmtId="0" fontId="122" fillId="11" borderId="48" xfId="0" applyFont="1" applyFill="1" applyBorder="1" applyAlignment="1">
      <alignment horizontal="left" vertical="center" wrapText="1"/>
    </xf>
    <xf numFmtId="0" fontId="122" fillId="11" borderId="49" xfId="0" applyFont="1" applyFill="1" applyBorder="1" applyAlignment="1">
      <alignment horizontal="center" vertical="center"/>
    </xf>
    <xf numFmtId="0" fontId="122" fillId="11" borderId="50" xfId="0" applyFont="1" applyFill="1" applyBorder="1" applyAlignment="1">
      <alignment horizontal="right" vertical="center" wrapText="1"/>
    </xf>
    <xf numFmtId="0" fontId="122" fillId="11" borderId="49" xfId="0" applyFont="1" applyFill="1" applyBorder="1" applyAlignment="1">
      <alignment horizontal="right" vertical="center" wrapText="1"/>
    </xf>
    <xf numFmtId="0" fontId="122" fillId="11" borderId="49" xfId="0" applyFont="1" applyFill="1" applyBorder="1" applyAlignment="1">
      <alignment horizontal="right" vertical="center"/>
    </xf>
    <xf numFmtId="0" fontId="122" fillId="11" borderId="51" xfId="0" applyFont="1" applyFill="1" applyBorder="1" applyAlignment="1">
      <alignment horizontal="right" vertical="center"/>
    </xf>
    <xf numFmtId="0" fontId="131" fillId="11" borderId="52" xfId="0" applyFont="1" applyFill="1" applyBorder="1" applyAlignment="1">
      <alignment horizontal="center" vertical="center"/>
    </xf>
    <xf numFmtId="0" fontId="122" fillId="11" borderId="53" xfId="0" applyFont="1" applyFill="1" applyBorder="1" applyAlignment="1">
      <alignment horizontal="left" vertical="center" wrapText="1"/>
    </xf>
    <xf numFmtId="0" fontId="122" fillId="0" borderId="51" xfId="0" applyFont="1" applyBorder="1" applyAlignment="1">
      <alignment horizontal="right" vertical="center"/>
    </xf>
    <xf numFmtId="0" fontId="23" fillId="0" borderId="1" xfId="0" applyFont="1" applyBorder="1"/>
    <xf numFmtId="0" fontId="13" fillId="0" borderId="7" xfId="0" applyFont="1" applyBorder="1" applyAlignment="1">
      <alignment horizontal="right" vertical="center"/>
    </xf>
    <xf numFmtId="3" fontId="13" fillId="0" borderId="7" xfId="0" applyNumberFormat="1" applyFont="1" applyBorder="1" applyAlignment="1">
      <alignment horizontal="right" vertical="center"/>
    </xf>
    <xf numFmtId="3" fontId="14" fillId="0" borderId="7" xfId="0" applyNumberFormat="1" applyFont="1" applyBorder="1" applyAlignment="1">
      <alignment horizontal="right" vertical="center"/>
    </xf>
    <xf numFmtId="0" fontId="14" fillId="0" borderId="7" xfId="0" applyFont="1" applyBorder="1" applyAlignment="1">
      <alignment horizontal="right" vertical="center"/>
    </xf>
    <xf numFmtId="0" fontId="69" fillId="0" borderId="7" xfId="0" applyFont="1" applyBorder="1" applyAlignment="1">
      <alignment horizontal="right" vertical="center"/>
    </xf>
    <xf numFmtId="3" fontId="9" fillId="0" borderId="7" xfId="0" applyNumberFormat="1" applyFont="1" applyBorder="1" applyAlignment="1">
      <alignment horizontal="right" vertical="center"/>
    </xf>
    <xf numFmtId="0" fontId="9" fillId="0" borderId="7" xfId="0" applyFont="1" applyBorder="1" applyAlignment="1">
      <alignment horizontal="right" vertical="center"/>
    </xf>
    <xf numFmtId="0" fontId="28" fillId="0" borderId="38" xfId="0" applyFont="1" applyBorder="1" applyAlignment="1">
      <alignment horizontal="right" vertical="center"/>
    </xf>
    <xf numFmtId="3" fontId="28" fillId="0" borderId="38" xfId="0" applyNumberFormat="1" applyFont="1" applyBorder="1" applyAlignment="1">
      <alignment horizontal="right" vertical="center"/>
    </xf>
    <xf numFmtId="3" fontId="28" fillId="0" borderId="37" xfId="0" applyNumberFormat="1" applyFont="1" applyBorder="1" applyAlignment="1">
      <alignment horizontal="right" vertical="center"/>
    </xf>
    <xf numFmtId="0" fontId="30" fillId="0" borderId="38" xfId="0" applyFont="1" applyBorder="1" applyAlignment="1">
      <alignment horizontal="right" vertical="center"/>
    </xf>
    <xf numFmtId="3" fontId="30" fillId="0" borderId="38" xfId="0" applyNumberFormat="1" applyFont="1" applyBorder="1" applyAlignment="1">
      <alignment horizontal="right" vertical="center"/>
    </xf>
    <xf numFmtId="0" fontId="43" fillId="0" borderId="1" xfId="0" applyFont="1" applyBorder="1"/>
    <xf numFmtId="0" fontId="82" fillId="2" borderId="7" xfId="0" applyNumberFormat="1" applyFont="1" applyFill="1" applyBorder="1" applyAlignment="1" applyProtection="1">
      <alignment horizontal="left" vertical="center"/>
    </xf>
    <xf numFmtId="1" fontId="0" fillId="0" borderId="95" xfId="0" applyNumberFormat="1" applyBorder="1" applyAlignment="1">
      <alignment vertical="center" wrapText="1"/>
    </xf>
    <xf numFmtId="0" fontId="67" fillId="0" borderId="49" xfId="5" applyNumberFormat="1" applyFont="1" applyFill="1" applyBorder="1" applyAlignment="1" applyProtection="1">
      <alignment horizontal="right" vertical="center" wrapText="1"/>
    </xf>
    <xf numFmtId="9" fontId="67" fillId="0" borderId="49" xfId="5" applyNumberFormat="1" applyFont="1" applyFill="1" applyBorder="1" applyAlignment="1" applyProtection="1">
      <alignment horizontal="right" vertical="center"/>
    </xf>
    <xf numFmtId="0" fontId="67" fillId="0" borderId="49" xfId="5" applyNumberFormat="1" applyFont="1" applyFill="1" applyBorder="1" applyAlignment="1" applyProtection="1">
      <alignment horizontal="right" vertical="center"/>
    </xf>
    <xf numFmtId="0" fontId="168" fillId="0" borderId="1" xfId="0" applyFont="1" applyBorder="1" applyAlignment="1">
      <alignment wrapText="1"/>
    </xf>
    <xf numFmtId="0" fontId="168" fillId="0" borderId="1" xfId="0" applyFont="1" applyBorder="1" applyAlignment="1">
      <alignment horizontal="left" vertical="top"/>
    </xf>
    <xf numFmtId="0" fontId="169" fillId="0" borderId="72" xfId="0" applyFont="1" applyBorder="1" applyAlignment="1">
      <alignment horizontal="center" vertical="center" wrapText="1"/>
    </xf>
    <xf numFmtId="0" fontId="169" fillId="0" borderId="67" xfId="0" applyFont="1" applyBorder="1" applyAlignment="1">
      <alignment horizontal="center" vertical="center" wrapText="1"/>
    </xf>
    <xf numFmtId="0" fontId="169" fillId="0" borderId="67" xfId="0" applyFont="1" applyBorder="1" applyAlignment="1">
      <alignment horizontal="center" vertical="center"/>
    </xf>
    <xf numFmtId="0" fontId="169" fillId="0" borderId="313" xfId="0" applyFont="1" applyBorder="1" applyAlignment="1">
      <alignment horizontal="center" vertical="center"/>
    </xf>
    <xf numFmtId="0" fontId="170" fillId="0" borderId="314" xfId="0" applyFont="1" applyBorder="1" applyAlignment="1">
      <alignment horizontal="center" vertical="center"/>
    </xf>
    <xf numFmtId="0" fontId="170" fillId="0" borderId="315" xfId="0" applyFont="1" applyBorder="1" applyAlignment="1">
      <alignment horizontal="center" vertical="center"/>
    </xf>
    <xf numFmtId="0" fontId="170" fillId="0" borderId="315" xfId="0" applyFont="1" applyBorder="1" applyAlignment="1">
      <alignment horizontal="left" vertical="center"/>
    </xf>
    <xf numFmtId="0" fontId="170" fillId="0" borderId="315" xfId="0" applyFont="1" applyBorder="1" applyAlignment="1">
      <alignment horizontal="right" vertical="center"/>
    </xf>
    <xf numFmtId="3" fontId="170" fillId="0" borderId="315" xfId="0" applyNumberFormat="1" applyFont="1" applyBorder="1" applyAlignment="1">
      <alignment horizontal="right" vertical="center"/>
    </xf>
    <xf numFmtId="3" fontId="170" fillId="0" borderId="316" xfId="0" applyNumberFormat="1" applyFont="1" applyBorder="1" applyAlignment="1">
      <alignment horizontal="right" vertical="center"/>
    </xf>
    <xf numFmtId="0" fontId="170" fillId="0" borderId="233" xfId="0" applyFont="1" applyBorder="1" applyAlignment="1">
      <alignment horizontal="center" vertical="center"/>
    </xf>
    <xf numFmtId="0" fontId="170" fillId="0" borderId="7" xfId="0" applyFont="1" applyBorder="1" applyAlignment="1">
      <alignment horizontal="center" vertical="center"/>
    </xf>
    <xf numFmtId="0" fontId="169" fillId="0" borderId="7" xfId="0" applyFont="1" applyBorder="1" applyAlignment="1">
      <alignment horizontal="left" vertical="center"/>
    </xf>
    <xf numFmtId="3" fontId="170" fillId="0" borderId="7" xfId="0" applyNumberFormat="1" applyFont="1" applyBorder="1" applyAlignment="1">
      <alignment horizontal="right" vertical="center"/>
    </xf>
    <xf numFmtId="3" fontId="169" fillId="0" borderId="7" xfId="0" applyNumberFormat="1" applyFont="1" applyBorder="1" applyAlignment="1">
      <alignment horizontal="right" vertical="center"/>
    </xf>
    <xf numFmtId="0" fontId="170" fillId="0" borderId="7" xfId="0" applyFont="1" applyBorder="1" applyAlignment="1">
      <alignment horizontal="right" vertical="center"/>
    </xf>
    <xf numFmtId="3" fontId="169" fillId="0" borderId="234" xfId="0" applyNumberFormat="1" applyFont="1" applyBorder="1" applyAlignment="1">
      <alignment horizontal="right" vertical="center"/>
    </xf>
    <xf numFmtId="0" fontId="170" fillId="0" borderId="7" xfId="0" applyFont="1" applyBorder="1" applyAlignment="1">
      <alignment horizontal="left" vertical="center"/>
    </xf>
    <xf numFmtId="3" fontId="170" fillId="0" borderId="234" xfId="0" applyNumberFormat="1" applyFont="1" applyBorder="1" applyAlignment="1">
      <alignment horizontal="right" vertical="center"/>
    </xf>
    <xf numFmtId="0" fontId="170" fillId="0" borderId="234" xfId="0" applyFont="1" applyBorder="1" applyAlignment="1">
      <alignment horizontal="right" vertical="center"/>
    </xf>
    <xf numFmtId="0" fontId="169" fillId="0" borderId="7" xfId="0" applyFont="1" applyBorder="1" applyAlignment="1">
      <alignment horizontal="right" vertical="center"/>
    </xf>
    <xf numFmtId="0" fontId="170" fillId="0" borderId="317" xfId="0" applyFont="1" applyBorder="1" applyAlignment="1">
      <alignment horizontal="center" vertical="center"/>
    </xf>
    <xf numFmtId="0" fontId="170" fillId="0" borderId="318" xfId="0" applyFont="1" applyBorder="1" applyAlignment="1">
      <alignment horizontal="center" vertical="center"/>
    </xf>
    <xf numFmtId="0" fontId="170" fillId="0" borderId="318" xfId="0" applyFont="1" applyBorder="1" applyAlignment="1">
      <alignment horizontal="left" vertical="center"/>
    </xf>
    <xf numFmtId="3" fontId="170" fillId="0" borderId="318" xfId="0" applyNumberFormat="1" applyFont="1" applyBorder="1" applyAlignment="1">
      <alignment horizontal="right" vertical="center"/>
    </xf>
    <xf numFmtId="0" fontId="170" fillId="0" borderId="318" xfId="0" applyFont="1" applyBorder="1" applyAlignment="1">
      <alignment horizontal="right" vertical="center"/>
    </xf>
    <xf numFmtId="0" fontId="170" fillId="0" borderId="319" xfId="0" applyFont="1" applyBorder="1" applyAlignment="1">
      <alignment horizontal="right" vertical="center"/>
    </xf>
    <xf numFmtId="0" fontId="9" fillId="3" borderId="13" xfId="0" applyFont="1" applyFill="1" applyBorder="1" applyAlignment="1">
      <alignment horizontal="center" vertical="center" wrapText="1"/>
    </xf>
    <xf numFmtId="0" fontId="11" fillId="0" borderId="23" xfId="0" applyFont="1" applyBorder="1" applyAlignment="1">
      <alignment horizontal="center" vertical="center"/>
    </xf>
    <xf numFmtId="0" fontId="96" fillId="4" borderId="6" xfId="0" applyFont="1" applyFill="1" applyBorder="1" applyAlignment="1">
      <alignment horizontal="center" vertical="center"/>
    </xf>
    <xf numFmtId="0" fontId="96" fillId="4" borderId="7" xfId="0" applyFont="1" applyFill="1" applyBorder="1" applyAlignment="1">
      <alignment horizontal="left" vertical="center"/>
    </xf>
    <xf numFmtId="4" fontId="96" fillId="4" borderId="7" xfId="0" applyNumberFormat="1" applyFont="1" applyFill="1" applyBorder="1" applyAlignment="1">
      <alignment horizontal="right" vertical="center"/>
    </xf>
    <xf numFmtId="0" fontId="96" fillId="4" borderId="7" xfId="0" applyFont="1" applyFill="1" applyBorder="1" applyAlignment="1">
      <alignment horizontal="right" vertical="center"/>
    </xf>
    <xf numFmtId="3" fontId="96" fillId="4" borderId="7" xfId="0" applyNumberFormat="1" applyFont="1" applyFill="1" applyBorder="1" applyAlignment="1">
      <alignment horizontal="right" vertical="center"/>
    </xf>
    <xf numFmtId="4" fontId="96" fillId="0" borderId="7" xfId="0" applyNumberFormat="1" applyFont="1" applyBorder="1" applyAlignment="1">
      <alignment horizontal="right" vertical="center"/>
    </xf>
    <xf numFmtId="0" fontId="96" fillId="4" borderId="8" xfId="0" applyFont="1" applyFill="1" applyBorder="1" applyAlignment="1">
      <alignment horizontal="right" vertical="center"/>
    </xf>
    <xf numFmtId="0" fontId="98" fillId="4" borderId="6" xfId="0" applyFont="1" applyFill="1" applyBorder="1" applyAlignment="1">
      <alignment horizontal="center" vertical="center"/>
    </xf>
    <xf numFmtId="0" fontId="98" fillId="17" borderId="7" xfId="0" applyFont="1" applyFill="1" applyBorder="1" applyAlignment="1">
      <alignment horizontal="left" vertical="center"/>
    </xf>
    <xf numFmtId="4" fontId="98" fillId="17" borderId="7" xfId="0" applyNumberFormat="1" applyFont="1" applyFill="1" applyBorder="1" applyAlignment="1">
      <alignment horizontal="right" vertical="center"/>
    </xf>
    <xf numFmtId="0" fontId="98" fillId="17" borderId="7" xfId="0" applyFont="1" applyFill="1" applyBorder="1" applyAlignment="1">
      <alignment horizontal="right" vertical="center"/>
    </xf>
    <xf numFmtId="3" fontId="98" fillId="17" borderId="7" xfId="0" applyNumberFormat="1" applyFont="1" applyFill="1" applyBorder="1" applyAlignment="1">
      <alignment horizontal="right" vertical="center"/>
    </xf>
    <xf numFmtId="0" fontId="96" fillId="17" borderId="8" xfId="0" applyFont="1" applyFill="1" applyBorder="1" applyAlignment="1">
      <alignment horizontal="right" vertical="center"/>
    </xf>
    <xf numFmtId="0" fontId="98" fillId="17" borderId="8" xfId="0" applyFont="1" applyFill="1" applyBorder="1" applyAlignment="1">
      <alignment horizontal="right" vertical="center"/>
    </xf>
    <xf numFmtId="0" fontId="98" fillId="4" borderId="7" xfId="0" applyFont="1" applyFill="1" applyBorder="1" applyAlignment="1">
      <alignment horizontal="left" vertical="center"/>
    </xf>
    <xf numFmtId="0" fontId="98" fillId="0" borderId="7" xfId="0" applyFont="1" applyBorder="1" applyAlignment="1">
      <alignment horizontal="right" vertical="center"/>
    </xf>
    <xf numFmtId="3" fontId="98" fillId="0" borderId="7" xfId="0" applyNumberFormat="1" applyFont="1" applyBorder="1" applyAlignment="1">
      <alignment horizontal="right" vertical="center"/>
    </xf>
    <xf numFmtId="4" fontId="98" fillId="0" borderId="7" xfId="0" applyNumberFormat="1" applyFont="1" applyBorder="1" applyAlignment="1">
      <alignment horizontal="right" vertical="center"/>
    </xf>
    <xf numFmtId="0" fontId="96" fillId="0" borderId="8" xfId="0" applyFont="1" applyBorder="1" applyAlignment="1">
      <alignment horizontal="right" vertical="center"/>
    </xf>
    <xf numFmtId="0" fontId="95" fillId="4" borderId="6" xfId="0" applyFont="1" applyFill="1" applyBorder="1" applyAlignment="1">
      <alignment horizontal="center" vertical="center"/>
    </xf>
    <xf numFmtId="0" fontId="95" fillId="17" borderId="7" xfId="0" applyFont="1" applyFill="1" applyBorder="1" applyAlignment="1">
      <alignment horizontal="left" vertical="center"/>
    </xf>
    <xf numFmtId="3" fontId="95" fillId="17" borderId="7" xfId="0" applyNumberFormat="1" applyFont="1" applyFill="1" applyBorder="1" applyAlignment="1">
      <alignment horizontal="right" vertical="center"/>
    </xf>
    <xf numFmtId="0" fontId="95" fillId="17" borderId="7" xfId="0" applyFont="1" applyFill="1" applyBorder="1" applyAlignment="1">
      <alignment horizontal="right" vertical="center"/>
    </xf>
    <xf numFmtId="4" fontId="95" fillId="17" borderId="7" xfId="0" applyNumberFormat="1" applyFont="1" applyFill="1" applyBorder="1" applyAlignment="1">
      <alignment horizontal="right" vertical="center"/>
    </xf>
    <xf numFmtId="0" fontId="95" fillId="17" borderId="8" xfId="0" applyFont="1" applyFill="1" applyBorder="1" applyAlignment="1">
      <alignment horizontal="right" vertical="center"/>
    </xf>
    <xf numFmtId="0" fontId="98" fillId="4" borderId="7" xfId="0" applyFont="1" applyFill="1" applyBorder="1" applyAlignment="1">
      <alignment horizontal="right" vertical="center"/>
    </xf>
    <xf numFmtId="0" fontId="98" fillId="4" borderId="8" xfId="0" applyFont="1" applyFill="1" applyBorder="1" applyAlignment="1">
      <alignment horizontal="right" vertical="center"/>
    </xf>
    <xf numFmtId="0" fontId="95" fillId="4" borderId="7" xfId="0" applyFont="1" applyFill="1" applyBorder="1" applyAlignment="1">
      <alignment horizontal="left" vertical="center"/>
    </xf>
    <xf numFmtId="4" fontId="95" fillId="4" borderId="7" xfId="0" applyNumberFormat="1" applyFont="1" applyFill="1" applyBorder="1" applyAlignment="1">
      <alignment horizontal="right" vertical="center"/>
    </xf>
    <xf numFmtId="0" fontId="95" fillId="4" borderId="7" xfId="0" applyFont="1" applyFill="1" applyBorder="1" applyAlignment="1">
      <alignment horizontal="right" vertical="center"/>
    </xf>
    <xf numFmtId="0" fontId="95" fillId="0" borderId="7" xfId="0" applyFont="1" applyBorder="1" applyAlignment="1">
      <alignment horizontal="right" vertical="center"/>
    </xf>
    <xf numFmtId="4" fontId="95" fillId="0" borderId="7" xfId="0" applyNumberFormat="1" applyFont="1" applyBorder="1" applyAlignment="1">
      <alignment horizontal="right" vertical="center"/>
    </xf>
    <xf numFmtId="0" fontId="95" fillId="4" borderId="8" xfId="0" applyFont="1" applyFill="1" applyBorder="1" applyAlignment="1">
      <alignment horizontal="right" vertical="center"/>
    </xf>
    <xf numFmtId="0" fontId="95" fillId="17" borderId="7" xfId="0" applyFont="1" applyFill="1" applyBorder="1" applyAlignment="1">
      <alignment horizontal="left" vertical="center" wrapText="1"/>
    </xf>
    <xf numFmtId="0" fontId="96" fillId="4" borderId="7" xfId="0" applyFont="1" applyFill="1" applyBorder="1" applyAlignment="1">
      <alignment horizontal="left" vertical="center" wrapText="1"/>
    </xf>
    <xf numFmtId="0" fontId="98" fillId="17" borderId="7" xfId="0" applyFont="1" applyFill="1" applyBorder="1" applyAlignment="1">
      <alignment horizontal="left" vertical="center" wrapText="1"/>
    </xf>
    <xf numFmtId="0" fontId="171" fillId="4" borderId="7" xfId="0" applyFont="1" applyFill="1" applyBorder="1" applyAlignment="1">
      <alignment horizontal="left" vertical="center" wrapText="1"/>
    </xf>
    <xf numFmtId="3" fontId="171" fillId="4" borderId="7" xfId="0" applyNumberFormat="1" applyFont="1" applyFill="1" applyBorder="1" applyAlignment="1">
      <alignment horizontal="right" vertical="center"/>
    </xf>
    <xf numFmtId="0" fontId="171" fillId="4" borderId="7" xfId="0" applyFont="1" applyFill="1" applyBorder="1" applyAlignment="1">
      <alignment horizontal="right" vertical="center"/>
    </xf>
    <xf numFmtId="0" fontId="171" fillId="4" borderId="8" xfId="0" applyFont="1" applyFill="1" applyBorder="1" applyAlignment="1">
      <alignment horizontal="right" vertical="center"/>
    </xf>
    <xf numFmtId="0" fontId="19" fillId="0" borderId="168" xfId="0" applyFont="1" applyBorder="1" applyAlignment="1">
      <alignment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34" xfId="0" applyFont="1" applyBorder="1" applyAlignment="1">
      <alignment horizontal="center" vertical="center"/>
    </xf>
    <xf numFmtId="3" fontId="97" fillId="0" borderId="7" xfId="0" applyNumberFormat="1" applyFont="1" applyBorder="1" applyAlignment="1">
      <alignment horizontal="right" vertical="center"/>
    </xf>
    <xf numFmtId="0" fontId="97" fillId="0" borderId="7" xfId="0" applyFont="1" applyBorder="1" applyAlignment="1">
      <alignment horizontal="right" vertical="center"/>
    </xf>
    <xf numFmtId="3" fontId="96" fillId="0" borderId="8" xfId="0" applyNumberFormat="1" applyFont="1" applyBorder="1" applyAlignment="1">
      <alignment horizontal="right" vertical="center" wrapText="1"/>
    </xf>
    <xf numFmtId="0" fontId="65" fillId="0" borderId="7" xfId="0" applyFont="1" applyBorder="1" applyAlignment="1">
      <alignment horizontal="right" vertical="center"/>
    </xf>
    <xf numFmtId="0" fontId="27" fillId="0" borderId="4" xfId="0" applyFont="1" applyBorder="1" applyAlignment="1">
      <alignment vertical="center"/>
    </xf>
    <xf numFmtId="0" fontId="172" fillId="0" borderId="75" xfId="0" applyFont="1" applyBorder="1" applyAlignment="1">
      <alignment horizontal="center" vertical="center" wrapText="1"/>
    </xf>
    <xf numFmtId="0" fontId="172" fillId="0" borderId="114" xfId="0" applyFont="1" applyBorder="1" applyAlignment="1">
      <alignment vertical="center" wrapText="1"/>
    </xf>
    <xf numFmtId="0" fontId="172" fillId="0" borderId="75" xfId="0" applyFont="1" applyBorder="1" applyAlignment="1">
      <alignment vertical="center" wrapText="1"/>
    </xf>
    <xf numFmtId="3" fontId="28" fillId="4" borderId="7" xfId="0" applyNumberFormat="1" applyFont="1" applyFill="1" applyBorder="1" applyAlignment="1">
      <alignment horizontal="right" vertical="center"/>
    </xf>
    <xf numFmtId="0" fontId="28" fillId="0" borderId="7" xfId="0" applyFont="1" applyBorder="1" applyAlignment="1">
      <alignment vertical="center"/>
    </xf>
    <xf numFmtId="0" fontId="28" fillId="0" borderId="54" xfId="0" applyFont="1" applyBorder="1" applyAlignment="1">
      <alignment vertical="center"/>
    </xf>
    <xf numFmtId="0" fontId="28" fillId="4" borderId="7" xfId="0" applyFont="1" applyFill="1" applyBorder="1" applyAlignment="1">
      <alignment horizontal="right" vertical="center"/>
    </xf>
    <xf numFmtId="0" fontId="28" fillId="0" borderId="95" xfId="0" applyFont="1" applyBorder="1" applyAlignment="1">
      <alignment horizontal="left" vertical="center" wrapText="1"/>
    </xf>
    <xf numFmtId="0" fontId="28" fillId="0" borderId="95" xfId="0" applyFont="1" applyBorder="1" applyAlignment="1">
      <alignment horizontal="left" vertical="center"/>
    </xf>
    <xf numFmtId="0" fontId="28" fillId="0" borderId="87" xfId="0" applyFont="1" applyBorder="1" applyAlignment="1">
      <alignment horizontal="left" vertical="center"/>
    </xf>
    <xf numFmtId="0" fontId="28" fillId="17" borderId="7" xfId="0" applyFont="1" applyFill="1" applyBorder="1" applyAlignment="1">
      <alignment horizontal="left" vertical="center"/>
    </xf>
    <xf numFmtId="3" fontId="28" fillId="17" borderId="7" xfId="0" applyNumberFormat="1" applyFont="1" applyFill="1" applyBorder="1" applyAlignment="1">
      <alignment horizontal="right" vertical="center"/>
    </xf>
    <xf numFmtId="3" fontId="173" fillId="17" borderId="7" xfId="0" applyNumberFormat="1" applyFont="1" applyFill="1" applyBorder="1" applyAlignment="1">
      <alignment horizontal="right" vertical="center"/>
    </xf>
    <xf numFmtId="0" fontId="28" fillId="17" borderId="7" xfId="0" applyFont="1" applyFill="1" applyBorder="1" applyAlignment="1">
      <alignment horizontal="right" vertical="center"/>
    </xf>
    <xf numFmtId="3" fontId="81" fillId="17" borderId="7" xfId="0" applyNumberFormat="1" applyFont="1" applyFill="1" applyBorder="1" applyAlignment="1">
      <alignment horizontal="right" vertical="center"/>
    </xf>
    <xf numFmtId="9" fontId="13" fillId="4" borderId="49" xfId="0" applyNumberFormat="1" applyFont="1" applyFill="1" applyBorder="1" applyAlignment="1">
      <alignment horizontal="right" vertical="center" wrapText="1"/>
    </xf>
    <xf numFmtId="0" fontId="96" fillId="4" borderId="53" xfId="0" applyFont="1" applyFill="1" applyBorder="1" applyAlignment="1">
      <alignment horizontal="left" vertical="center" wrapText="1"/>
    </xf>
    <xf numFmtId="3" fontId="174" fillId="0" borderId="49" xfId="0" applyNumberFormat="1" applyFont="1" applyBorder="1" applyAlignment="1">
      <alignment horizontal="right" vertical="center" wrapText="1"/>
    </xf>
    <xf numFmtId="3" fontId="174" fillId="0" borderId="49" xfId="0" applyNumberFormat="1" applyFont="1" applyBorder="1" applyAlignment="1">
      <alignment horizontal="right" vertical="center"/>
    </xf>
    <xf numFmtId="0" fontId="174" fillId="0" borderId="49" xfId="0" applyFont="1" applyBorder="1" applyAlignment="1">
      <alignment horizontal="right" vertical="center"/>
    </xf>
    <xf numFmtId="0" fontId="174" fillId="0" borderId="49" xfId="0" applyFont="1" applyBorder="1" applyAlignment="1">
      <alignment horizontal="right" vertical="center" wrapText="1"/>
    </xf>
    <xf numFmtId="0" fontId="174" fillId="0" borderId="53" xfId="0" applyFont="1" applyBorder="1" applyAlignment="1">
      <alignment horizontal="left" vertical="center" wrapText="1"/>
    </xf>
    <xf numFmtId="0" fontId="174" fillId="0" borderId="49" xfId="0" applyFont="1" applyBorder="1" applyAlignment="1">
      <alignment horizontal="center" vertical="center"/>
    </xf>
    <xf numFmtId="0" fontId="174" fillId="0" borderId="49" xfId="0" applyFont="1" applyBorder="1" applyAlignment="1">
      <alignment horizontal="left" vertical="center"/>
    </xf>
    <xf numFmtId="4" fontId="174" fillId="0" borderId="49" xfId="0" applyNumberFormat="1" applyFont="1" applyBorder="1" applyAlignment="1">
      <alignment horizontal="right" vertical="center"/>
    </xf>
    <xf numFmtId="0" fontId="174" fillId="0" borderId="321" xfId="0" applyFont="1" applyBorder="1" applyAlignment="1">
      <alignment horizontal="left" vertical="center" wrapText="1"/>
    </xf>
    <xf numFmtId="0" fontId="174" fillId="0" borderId="322" xfId="0" applyFont="1" applyBorder="1" applyAlignment="1">
      <alignment horizontal="center" vertical="center"/>
    </xf>
    <xf numFmtId="0" fontId="28" fillId="0" borderId="54" xfId="0" applyFont="1" applyBorder="1" applyAlignment="1">
      <alignment horizontal="center" vertical="center"/>
    </xf>
    <xf numFmtId="0" fontId="76" fillId="0" borderId="114" xfId="0" applyFont="1" applyBorder="1" applyAlignment="1">
      <alignment horizontal="center" vertical="center" wrapText="1"/>
    </xf>
    <xf numFmtId="0" fontId="76" fillId="0" borderId="68" xfId="0" applyFont="1" applyBorder="1" applyAlignment="1">
      <alignment horizontal="center" vertical="center" wrapText="1"/>
    </xf>
    <xf numFmtId="0" fontId="76" fillId="0" borderId="75" xfId="0" applyFont="1" applyBorder="1" applyAlignment="1">
      <alignment horizontal="center" vertical="center" wrapText="1"/>
    </xf>
    <xf numFmtId="0" fontId="78" fillId="0" borderId="199" xfId="0" applyFont="1" applyBorder="1" applyAlignment="1">
      <alignment horizontal="left" vertical="center"/>
    </xf>
    <xf numFmtId="0" fontId="5" fillId="0" borderId="1" xfId="0" applyFont="1" applyBorder="1" applyAlignment="1">
      <alignment horizontal="left" vertical="top"/>
    </xf>
    <xf numFmtId="0" fontId="123" fillId="0" borderId="86" xfId="0" applyFont="1" applyBorder="1" applyAlignment="1">
      <alignment horizontal="center" vertical="center" wrapText="1"/>
    </xf>
    <xf numFmtId="0" fontId="123" fillId="0" borderId="24" xfId="0" applyFont="1" applyBorder="1" applyAlignment="1">
      <alignment horizontal="center" vertical="center" wrapText="1"/>
    </xf>
    <xf numFmtId="0" fontId="123" fillId="0" borderId="87" xfId="0" applyFont="1" applyBorder="1" applyAlignment="1">
      <alignment horizontal="center" vertical="center" wrapText="1"/>
    </xf>
    <xf numFmtId="0" fontId="28" fillId="0" borderId="55" xfId="0" applyFont="1" applyBorder="1" applyAlignment="1">
      <alignment horizontal="right" vertical="center"/>
    </xf>
    <xf numFmtId="3" fontId="28" fillId="0" borderId="54" xfId="0" applyNumberFormat="1" applyFont="1" applyBorder="1" applyAlignment="1">
      <alignment horizontal="right" vertical="center"/>
    </xf>
    <xf numFmtId="0" fontId="9" fillId="3" borderId="118"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1" fillId="0" borderId="1" xfId="0" applyFont="1" applyBorder="1" applyAlignment="1">
      <alignment horizontal="left" vertical="top"/>
    </xf>
    <xf numFmtId="0" fontId="172" fillId="0" borderId="114" xfId="0" applyFont="1" applyBorder="1" applyAlignment="1">
      <alignment horizontal="center" vertical="center" wrapText="1"/>
    </xf>
    <xf numFmtId="0" fontId="95" fillId="3" borderId="119" xfId="0" applyFont="1" applyFill="1" applyBorder="1" applyAlignment="1">
      <alignment horizontal="center" vertical="center" wrapText="1"/>
    </xf>
    <xf numFmtId="0" fontId="95" fillId="3" borderId="14" xfId="0" applyFont="1" applyFill="1" applyBorder="1" applyAlignment="1">
      <alignment horizontal="center" vertical="center" wrapText="1"/>
    </xf>
    <xf numFmtId="0" fontId="95" fillId="3" borderId="135" xfId="0" applyFont="1" applyFill="1" applyBorder="1" applyAlignment="1">
      <alignment horizontal="center" vertical="center" wrapText="1"/>
    </xf>
    <xf numFmtId="0" fontId="95" fillId="3" borderId="136" xfId="0" applyFont="1" applyFill="1" applyBorder="1" applyAlignment="1">
      <alignment horizontal="center" vertical="center" wrapText="1"/>
    </xf>
    <xf numFmtId="0" fontId="95" fillId="3" borderId="131" xfId="0" applyFont="1" applyFill="1" applyBorder="1" applyAlignment="1">
      <alignment horizontal="center" vertical="center" wrapText="1"/>
    </xf>
    <xf numFmtId="0" fontId="95" fillId="3" borderId="130" xfId="0" applyFont="1" applyFill="1" applyBorder="1" applyAlignment="1">
      <alignment horizontal="center" vertical="center" wrapText="1"/>
    </xf>
    <xf numFmtId="3" fontId="49" fillId="9" borderId="7" xfId="4" applyNumberFormat="1" applyFont="1" applyFill="1" applyBorder="1" applyAlignment="1" applyProtection="1">
      <alignment horizontal="right" vertical="center"/>
    </xf>
    <xf numFmtId="3" fontId="49" fillId="9" borderId="55" xfId="4" applyNumberFormat="1" applyFont="1" applyFill="1" applyBorder="1" applyAlignment="1" applyProtection="1">
      <alignment horizontal="right" vertical="center"/>
    </xf>
    <xf numFmtId="3" fontId="49" fillId="9" borderId="8" xfId="4" applyNumberFormat="1" applyFont="1" applyFill="1" applyBorder="1" applyAlignment="1" applyProtection="1">
      <alignment horizontal="right" vertical="center"/>
    </xf>
    <xf numFmtId="3" fontId="75" fillId="9" borderId="7" xfId="4" applyNumberFormat="1" applyFont="1" applyFill="1" applyBorder="1" applyAlignment="1" applyProtection="1">
      <alignment horizontal="right" vertical="center"/>
    </xf>
    <xf numFmtId="3" fontId="49" fillId="9" borderId="86" xfId="4" applyNumberFormat="1" applyFont="1" applyFill="1" applyBorder="1" applyAlignment="1" applyProtection="1">
      <alignment horizontal="right" vertical="center"/>
    </xf>
    <xf numFmtId="3" fontId="175" fillId="2" borderId="7" xfId="0" applyNumberFormat="1" applyFont="1" applyFill="1" applyBorder="1" applyAlignment="1" applyProtection="1">
      <alignment horizontal="right" vertical="center"/>
    </xf>
    <xf numFmtId="3" fontId="75" fillId="9" borderId="7" xfId="0" applyNumberFormat="1" applyFont="1" applyFill="1" applyBorder="1" applyAlignment="1" applyProtection="1">
      <alignment horizontal="right" vertical="center"/>
    </xf>
    <xf numFmtId="3" fontId="84" fillId="9" borderId="7" xfId="0" applyNumberFormat="1" applyFont="1" applyFill="1" applyBorder="1" applyAlignment="1" applyProtection="1">
      <alignment horizontal="right" vertical="center"/>
    </xf>
    <xf numFmtId="165" fontId="81" fillId="9" borderId="1" xfId="2" applyNumberFormat="1" applyFont="1" applyFill="1"/>
    <xf numFmtId="3" fontId="117" fillId="9" borderId="7" xfId="0" applyNumberFormat="1" applyFont="1" applyFill="1" applyBorder="1" applyAlignment="1" applyProtection="1">
      <alignment horizontal="right" vertical="center"/>
    </xf>
    <xf numFmtId="165" fontId="81" fillId="9" borderId="1" xfId="2" applyNumberFormat="1" applyFont="1" applyFill="1" applyAlignment="1">
      <alignment horizontal="right"/>
    </xf>
    <xf numFmtId="3" fontId="175" fillId="9" borderId="7" xfId="0" applyNumberFormat="1" applyFont="1" applyFill="1" applyBorder="1" applyAlignment="1" applyProtection="1">
      <alignment horizontal="right" vertical="center"/>
    </xf>
    <xf numFmtId="3" fontId="28" fillId="9" borderId="7" xfId="0" applyNumberFormat="1" applyFont="1" applyFill="1" applyBorder="1" applyAlignment="1">
      <alignment horizontal="right" vertical="center"/>
    </xf>
    <xf numFmtId="0" fontId="28" fillId="9" borderId="7" xfId="0" applyFont="1" applyFill="1" applyBorder="1" applyAlignment="1">
      <alignment horizontal="right" vertical="center"/>
    </xf>
    <xf numFmtId="3" fontId="28" fillId="9" borderId="8" xfId="0" applyNumberFormat="1" applyFont="1" applyFill="1" applyBorder="1" applyAlignment="1">
      <alignment horizontal="right" vertical="center"/>
    </xf>
    <xf numFmtId="0" fontId="28" fillId="9" borderId="24" xfId="0" applyFont="1" applyFill="1" applyBorder="1" applyAlignment="1">
      <alignment horizontal="right" vertical="center"/>
    </xf>
    <xf numFmtId="3" fontId="68" fillId="6" borderId="98" xfId="0" applyNumberFormat="1" applyFont="1" applyFill="1" applyBorder="1" applyAlignment="1" applyProtection="1">
      <alignment horizontal="right" vertical="center"/>
    </xf>
    <xf numFmtId="0" fontId="68" fillId="6" borderId="98" xfId="0" applyNumberFormat="1" applyFont="1" applyFill="1" applyBorder="1" applyAlignment="1" applyProtection="1">
      <alignment horizontal="right" vertical="center"/>
    </xf>
    <xf numFmtId="4" fontId="66" fillId="9" borderId="96" xfId="0" applyNumberFormat="1" applyFont="1" applyFill="1" applyBorder="1" applyAlignment="1" applyProtection="1">
      <alignment horizontal="right" vertical="center"/>
    </xf>
    <xf numFmtId="3" fontId="66" fillId="9" borderId="96" xfId="0" applyNumberFormat="1" applyFont="1" applyFill="1" applyBorder="1" applyAlignment="1" applyProtection="1">
      <alignment horizontal="right" vertical="center"/>
    </xf>
    <xf numFmtId="4" fontId="68" fillId="9" borderId="96" xfId="0" applyNumberFormat="1" applyFont="1" applyFill="1" applyBorder="1" applyAlignment="1" applyProtection="1">
      <alignment horizontal="right" vertical="center"/>
    </xf>
    <xf numFmtId="3" fontId="68" fillId="9" borderId="96" xfId="0" applyNumberFormat="1" applyFont="1" applyFill="1" applyBorder="1" applyAlignment="1" applyProtection="1">
      <alignment horizontal="right" vertical="center"/>
    </xf>
    <xf numFmtId="0" fontId="68" fillId="9" borderId="25" xfId="0" applyNumberFormat="1" applyFont="1" applyFill="1" applyBorder="1" applyAlignment="1" applyProtection="1">
      <alignment horizontal="center" vertical="center"/>
    </xf>
    <xf numFmtId="0" fontId="68" fillId="9" borderId="26" xfId="0" applyNumberFormat="1" applyFont="1" applyFill="1" applyBorder="1" applyAlignment="1" applyProtection="1">
      <alignment horizontal="center" vertical="center"/>
    </xf>
    <xf numFmtId="0" fontId="68" fillId="9" borderId="27" xfId="0" applyNumberFormat="1" applyFont="1" applyFill="1" applyBorder="1" applyAlignment="1" applyProtection="1">
      <alignment horizontal="center" vertical="center"/>
    </xf>
    <xf numFmtId="0" fontId="68" fillId="9" borderId="18" xfId="0" applyNumberFormat="1" applyFont="1" applyFill="1" applyBorder="1" applyAlignment="1" applyProtection="1">
      <alignment horizontal="center" vertical="center"/>
    </xf>
    <xf numFmtId="0" fontId="68" fillId="9" borderId="19" xfId="0" applyNumberFormat="1" applyFont="1" applyFill="1" applyBorder="1" applyAlignment="1" applyProtection="1">
      <alignment horizontal="center" vertical="center"/>
    </xf>
    <xf numFmtId="0" fontId="68" fillId="9" borderId="24" xfId="0" applyNumberFormat="1" applyFont="1" applyFill="1" applyBorder="1" applyAlignment="1" applyProtection="1">
      <alignment horizontal="center" vertical="center"/>
    </xf>
    <xf numFmtId="4" fontId="66" fillId="9" borderId="7" xfId="0" applyNumberFormat="1" applyFont="1" applyFill="1" applyBorder="1" applyAlignment="1" applyProtection="1">
      <alignment horizontal="right" vertical="center"/>
    </xf>
    <xf numFmtId="3" fontId="66" fillId="9" borderId="7" xfId="0" applyNumberFormat="1" applyFont="1" applyFill="1" applyBorder="1" applyAlignment="1" applyProtection="1">
      <alignment horizontal="right" vertical="center"/>
    </xf>
    <xf numFmtId="4" fontId="68" fillId="9" borderId="7" xfId="0" applyNumberFormat="1" applyFont="1" applyFill="1" applyBorder="1" applyAlignment="1" applyProtection="1">
      <alignment horizontal="right" vertical="center"/>
    </xf>
    <xf numFmtId="3" fontId="68" fillId="9" borderId="7" xfId="0" applyNumberFormat="1" applyFont="1" applyFill="1" applyBorder="1" applyAlignment="1" applyProtection="1">
      <alignment horizontal="right" vertical="center"/>
    </xf>
    <xf numFmtId="3" fontId="75" fillId="9" borderId="8" xfId="0" applyNumberFormat="1" applyFont="1" applyFill="1" applyBorder="1" applyAlignment="1" applyProtection="1">
      <alignment horizontal="right" vertical="center"/>
    </xf>
    <xf numFmtId="3" fontId="84" fillId="9" borderId="8" xfId="0" applyNumberFormat="1" applyFont="1" applyFill="1" applyBorder="1" applyAlignment="1" applyProtection="1">
      <alignment horizontal="right" vertical="center"/>
    </xf>
    <xf numFmtId="3" fontId="71" fillId="9" borderId="7" xfId="0" applyNumberFormat="1" applyFont="1" applyFill="1" applyBorder="1" applyAlignment="1" applyProtection="1">
      <alignment horizontal="right" vertical="center"/>
    </xf>
    <xf numFmtId="4" fontId="71" fillId="9" borderId="7" xfId="0" applyNumberFormat="1" applyFont="1" applyFill="1" applyBorder="1" applyAlignment="1" applyProtection="1">
      <alignment horizontal="right" vertical="center"/>
    </xf>
    <xf numFmtId="3" fontId="18" fillId="9" borderId="7" xfId="0" applyNumberFormat="1" applyFont="1" applyFill="1" applyBorder="1" applyAlignment="1" applyProtection="1">
      <alignment horizontal="right" vertical="center"/>
    </xf>
    <xf numFmtId="4" fontId="18" fillId="9" borderId="7" xfId="0" applyNumberFormat="1" applyFont="1" applyFill="1" applyBorder="1" applyAlignment="1" applyProtection="1">
      <alignment horizontal="right" vertical="center"/>
    </xf>
    <xf numFmtId="3" fontId="9" fillId="9" borderId="7" xfId="0" applyNumberFormat="1" applyFont="1" applyFill="1" applyBorder="1" applyAlignment="1" applyProtection="1">
      <alignment horizontal="right" vertical="center"/>
    </xf>
    <xf numFmtId="4" fontId="9" fillId="9" borderId="7" xfId="0" applyNumberFormat="1" applyFont="1" applyFill="1" applyBorder="1" applyAlignment="1" applyProtection="1">
      <alignment horizontal="right" vertical="center"/>
    </xf>
    <xf numFmtId="3" fontId="13" fillId="9" borderId="7" xfId="0" applyNumberFormat="1" applyFont="1" applyFill="1" applyBorder="1" applyAlignment="1" applyProtection="1">
      <alignment horizontal="right" vertical="center"/>
    </xf>
    <xf numFmtId="4" fontId="13" fillId="9" borderId="7" xfId="0" applyNumberFormat="1" applyFont="1" applyFill="1" applyBorder="1" applyAlignment="1" applyProtection="1">
      <alignment horizontal="right" vertical="center"/>
    </xf>
    <xf numFmtId="3" fontId="72" fillId="9" borderId="7" xfId="0" applyNumberFormat="1" applyFont="1" applyFill="1" applyBorder="1" applyAlignment="1" applyProtection="1">
      <alignment horizontal="right" vertical="center"/>
    </xf>
    <xf numFmtId="4" fontId="72" fillId="9" borderId="7" xfId="0" applyNumberFormat="1" applyFont="1" applyFill="1" applyBorder="1" applyAlignment="1" applyProtection="1">
      <alignment horizontal="right" vertical="center"/>
    </xf>
    <xf numFmtId="3" fontId="14" fillId="9" borderId="7" xfId="0" applyNumberFormat="1" applyFont="1" applyFill="1" applyBorder="1" applyAlignment="1" applyProtection="1">
      <alignment horizontal="right" vertical="center"/>
    </xf>
    <xf numFmtId="4" fontId="14" fillId="9" borderId="7" xfId="0" applyNumberFormat="1" applyFont="1" applyFill="1" applyBorder="1" applyAlignment="1" applyProtection="1">
      <alignment horizontal="right" vertical="center"/>
    </xf>
    <xf numFmtId="3" fontId="28" fillId="9" borderId="54" xfId="0" applyNumberFormat="1" applyFont="1" applyFill="1" applyBorder="1" applyAlignment="1">
      <alignment vertical="center"/>
    </xf>
    <xf numFmtId="0" fontId="0" fillId="9" borderId="0" xfId="0" applyFill="1"/>
    <xf numFmtId="3" fontId="28" fillId="9" borderId="7" xfId="0" applyNumberFormat="1" applyFont="1" applyFill="1" applyBorder="1" applyAlignment="1">
      <alignment vertical="center"/>
    </xf>
    <xf numFmtId="0" fontId="168" fillId="0" borderId="1" xfId="0" applyFont="1" applyBorder="1"/>
    <xf numFmtId="0" fontId="177" fillId="0" borderId="4" xfId="0" applyFont="1" applyBorder="1" applyAlignment="1">
      <alignment horizontal="left" vertical="center"/>
    </xf>
    <xf numFmtId="0" fontId="96" fillId="0" borderId="1" xfId="0" applyFont="1" applyBorder="1" applyAlignment="1">
      <alignment horizontal="left" vertical="center" wrapText="1"/>
    </xf>
    <xf numFmtId="4" fontId="96" fillId="0" borderId="1" xfId="0" applyNumberFormat="1" applyFont="1" applyBorder="1" applyAlignment="1">
      <alignment horizontal="right" vertical="center"/>
    </xf>
    <xf numFmtId="0" fontId="96" fillId="0" borderId="95" xfId="0" applyFont="1" applyBorder="1" applyAlignment="1">
      <alignment vertical="center" wrapText="1"/>
    </xf>
    <xf numFmtId="3" fontId="96" fillId="0" borderId="95" xfId="0" applyNumberFormat="1" applyFont="1" applyBorder="1" applyAlignment="1">
      <alignment horizontal="right" vertical="center"/>
    </xf>
    <xf numFmtId="0" fontId="96" fillId="0" borderId="95" xfId="0" applyFont="1" applyBorder="1" applyAlignment="1">
      <alignment wrapText="1"/>
    </xf>
    <xf numFmtId="3" fontId="96" fillId="0" borderId="206" xfId="0" applyNumberFormat="1" applyFont="1" applyBorder="1" applyAlignment="1">
      <alignment horizontal="right" vertical="center"/>
    </xf>
    <xf numFmtId="0" fontId="5" fillId="0" borderId="173" xfId="0" applyFont="1" applyBorder="1" applyAlignment="1">
      <alignment vertical="top"/>
    </xf>
    <xf numFmtId="0" fontId="27" fillId="17" borderId="4" xfId="0" applyFont="1" applyFill="1" applyBorder="1" applyAlignment="1">
      <alignment horizontal="center" vertical="center"/>
    </xf>
    <xf numFmtId="0" fontId="27" fillId="17" borderId="59" xfId="0" applyFont="1" applyFill="1" applyBorder="1" applyAlignment="1">
      <alignment horizontal="center" vertical="center"/>
    </xf>
    <xf numFmtId="0" fontId="27" fillId="17" borderId="5" xfId="0" applyFont="1" applyFill="1" applyBorder="1" applyAlignment="1">
      <alignment vertical="center"/>
    </xf>
    <xf numFmtId="0" fontId="27" fillId="17" borderId="4"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4" fillId="17" borderId="56" xfId="0" applyFont="1" applyFill="1" applyBorder="1" applyAlignment="1">
      <alignment vertical="center" wrapText="1"/>
    </xf>
    <xf numFmtId="0" fontId="27" fillId="17" borderId="5" xfId="0" applyFont="1" applyFill="1" applyBorder="1" applyAlignment="1">
      <alignment horizontal="center" vertical="center" wrapText="1"/>
    </xf>
    <xf numFmtId="3" fontId="28" fillId="0" borderId="55" xfId="0" applyNumberFormat="1" applyFont="1" applyBorder="1" applyAlignment="1">
      <alignment vertical="center"/>
    </xf>
    <xf numFmtId="3" fontId="173" fillId="17" borderId="8" xfId="0" applyNumberFormat="1" applyFont="1" applyFill="1" applyBorder="1" applyAlignment="1">
      <alignment horizontal="right" vertical="center"/>
    </xf>
    <xf numFmtId="0" fontId="28" fillId="0" borderId="55" xfId="0" applyFont="1" applyBorder="1" applyAlignment="1">
      <alignment vertical="center"/>
    </xf>
    <xf numFmtId="0" fontId="173" fillId="17" borderId="8" xfId="0" applyFont="1" applyFill="1" applyBorder="1" applyAlignment="1">
      <alignment horizontal="right" vertical="center"/>
    </xf>
    <xf numFmtId="0" fontId="173" fillId="17" borderId="6" xfId="0" applyFont="1" applyFill="1" applyBorder="1" applyAlignment="1">
      <alignment horizontal="center" vertical="center"/>
    </xf>
    <xf numFmtId="0" fontId="173" fillId="17" borderId="7" xfId="0" applyFont="1" applyFill="1" applyBorder="1" applyAlignment="1">
      <alignment horizontal="left" vertical="center"/>
    </xf>
    <xf numFmtId="0" fontId="173" fillId="17" borderId="7" xfId="0" applyFont="1" applyFill="1" applyBorder="1" applyAlignment="1">
      <alignment horizontal="center" vertical="center"/>
    </xf>
    <xf numFmtId="0" fontId="173" fillId="17" borderId="7" xfId="0" applyFont="1" applyFill="1" applyBorder="1" applyAlignment="1">
      <alignment horizontal="left" vertical="center" wrapText="1"/>
    </xf>
    <xf numFmtId="0" fontId="173" fillId="17" borderId="7" xfId="0" applyFont="1" applyFill="1" applyBorder="1" applyAlignment="1">
      <alignment horizontal="right" vertical="center"/>
    </xf>
    <xf numFmtId="9" fontId="28" fillId="0" borderId="7" xfId="0" applyNumberFormat="1" applyFont="1" applyBorder="1" applyAlignment="1">
      <alignment horizontal="center" vertical="center"/>
    </xf>
    <xf numFmtId="9" fontId="28" fillId="17" borderId="7" xfId="0" applyNumberFormat="1" applyFont="1" applyFill="1" applyBorder="1" applyAlignment="1">
      <alignment horizontal="center" vertical="center"/>
    </xf>
    <xf numFmtId="0" fontId="28" fillId="0" borderId="1" xfId="0" applyFont="1" applyBorder="1" applyAlignment="1">
      <alignment wrapText="1"/>
    </xf>
    <xf numFmtId="0" fontId="10" fillId="0" borderId="168" xfId="0" applyFont="1" applyBorder="1" applyAlignment="1">
      <alignment vertical="center"/>
    </xf>
    <xf numFmtId="0" fontId="96" fillId="0" borderId="95" xfId="0" applyFont="1" applyBorder="1" applyAlignment="1">
      <alignment horizontal="center"/>
    </xf>
    <xf numFmtId="0" fontId="13" fillId="0" borderId="95" xfId="0" applyFont="1" applyBorder="1" applyAlignment="1">
      <alignment wrapText="1"/>
    </xf>
    <xf numFmtId="0" fontId="179" fillId="0" borderId="1" xfId="0" applyFont="1" applyBorder="1" applyAlignment="1">
      <alignment wrapText="1"/>
    </xf>
    <xf numFmtId="0" fontId="99" fillId="0" borderId="30" xfId="0" applyFont="1" applyBorder="1" applyAlignment="1">
      <alignment horizontal="left" vertical="center"/>
    </xf>
    <xf numFmtId="0" fontId="99" fillId="0" borderId="95" xfId="0" applyFont="1" applyBorder="1" applyAlignment="1">
      <alignment horizontal="center" vertical="center"/>
    </xf>
    <xf numFmtId="0" fontId="26" fillId="4" borderId="1" xfId="0" applyFont="1" applyFill="1" applyBorder="1" applyAlignment="1">
      <alignment wrapText="1"/>
    </xf>
    <xf numFmtId="0" fontId="173" fillId="0" borderId="7" xfId="0" applyFont="1" applyBorder="1" applyAlignment="1">
      <alignment horizontal="center" vertical="center"/>
    </xf>
    <xf numFmtId="0" fontId="173" fillId="0" borderId="7" xfId="0" applyFont="1" applyBorder="1" applyAlignment="1">
      <alignment horizontal="left" vertical="center"/>
    </xf>
    <xf numFmtId="3" fontId="173" fillId="4" borderId="7" xfId="0" applyNumberFormat="1" applyFont="1" applyFill="1" applyBorder="1" applyAlignment="1">
      <alignment horizontal="right" vertical="center"/>
    </xf>
    <xf numFmtId="3" fontId="173" fillId="0" borderId="7" xfId="0" applyNumberFormat="1" applyFont="1" applyBorder="1" applyAlignment="1">
      <alignment horizontal="right" vertical="center"/>
    </xf>
    <xf numFmtId="0" fontId="173" fillId="0" borderId="7" xfId="0" applyFont="1" applyBorder="1" applyAlignment="1">
      <alignment horizontal="right" vertical="center"/>
    </xf>
    <xf numFmtId="0" fontId="173" fillId="0" borderId="54" xfId="0" applyFont="1" applyBorder="1" applyAlignment="1">
      <alignment vertical="center"/>
    </xf>
    <xf numFmtId="3" fontId="173" fillId="0" borderId="8" xfId="0" applyNumberFormat="1" applyFont="1" applyBorder="1" applyAlignment="1">
      <alignment horizontal="right" vertical="center"/>
    </xf>
    <xf numFmtId="0" fontId="173" fillId="4" borderId="7" xfId="0" applyFont="1" applyFill="1" applyBorder="1" applyAlignment="1">
      <alignment horizontal="right" vertical="center"/>
    </xf>
    <xf numFmtId="0" fontId="28" fillId="0" borderId="7" xfId="0" applyFont="1" applyBorder="1" applyAlignment="1">
      <alignment horizontal="center" vertical="center" wrapText="1"/>
    </xf>
    <xf numFmtId="0" fontId="173" fillId="0" borderId="86" xfId="0" applyFont="1" applyBorder="1" applyAlignment="1">
      <alignment horizontal="left" vertical="center"/>
    </xf>
    <xf numFmtId="0" fontId="173" fillId="0" borderId="54" xfId="0" applyFont="1" applyBorder="1" applyAlignment="1">
      <alignment horizontal="center" vertical="center"/>
    </xf>
    <xf numFmtId="0" fontId="173" fillId="0" borderId="95" xfId="0" applyFont="1" applyBorder="1" applyAlignment="1">
      <alignment horizontal="left" vertical="center"/>
    </xf>
    <xf numFmtId="0" fontId="180" fillId="17" borderId="7" xfId="0" applyFont="1" applyFill="1" applyBorder="1" applyAlignment="1">
      <alignment horizontal="left" vertical="center"/>
    </xf>
    <xf numFmtId="0" fontId="2" fillId="0" borderId="1" xfId="0" applyFont="1" applyBorder="1" applyAlignment="1">
      <alignment horizontal="center" vertical="top"/>
    </xf>
    <xf numFmtId="0" fontId="181" fillId="3" borderId="39" xfId="0" applyFont="1" applyFill="1" applyBorder="1" applyAlignment="1">
      <alignment horizontal="center" vertical="center" wrapText="1"/>
    </xf>
    <xf numFmtId="0" fontId="181" fillId="3" borderId="42" xfId="0" applyFont="1" applyFill="1" applyBorder="1" applyAlignment="1">
      <alignment horizontal="center" vertical="center" wrapText="1"/>
    </xf>
    <xf numFmtId="0" fontId="40" fillId="0" borderId="45" xfId="0" applyFont="1" applyBorder="1" applyAlignment="1">
      <alignment horizontal="center" vertical="center" wrapText="1"/>
    </xf>
    <xf numFmtId="0" fontId="182" fillId="4" borderId="47" xfId="0" applyFont="1" applyFill="1" applyBorder="1" applyAlignment="1">
      <alignment horizontal="center" vertical="center"/>
    </xf>
    <xf numFmtId="0" fontId="183" fillId="0" borderId="45" xfId="0" applyFont="1" applyBorder="1" applyAlignment="1">
      <alignment horizontal="center" vertical="center" wrapText="1"/>
    </xf>
    <xf numFmtId="0" fontId="182" fillId="4" borderId="52" xfId="0" applyFont="1" applyFill="1" applyBorder="1" applyAlignment="1">
      <alignment horizontal="center" vertical="center"/>
    </xf>
    <xf numFmtId="0" fontId="184" fillId="0" borderId="47" xfId="0" applyFont="1" applyBorder="1" applyAlignment="1">
      <alignment horizontal="center" vertical="center"/>
    </xf>
    <xf numFmtId="0" fontId="40" fillId="0" borderId="335" xfId="0" applyFont="1" applyBorder="1" applyAlignment="1">
      <alignment horizontal="center" vertical="center" wrapText="1"/>
    </xf>
    <xf numFmtId="0" fontId="35" fillId="0" borderId="336" xfId="0" applyFont="1" applyBorder="1" applyAlignment="1">
      <alignment horizontal="center" vertical="center"/>
    </xf>
    <xf numFmtId="0" fontId="184" fillId="0" borderId="339" xfId="0" applyFont="1" applyBorder="1" applyAlignment="1">
      <alignment horizontal="center" vertical="center"/>
    </xf>
    <xf numFmtId="0" fontId="174" fillId="0" borderId="340" xfId="0" applyFont="1" applyBorder="1" applyAlignment="1">
      <alignment horizontal="right" vertical="center"/>
    </xf>
    <xf numFmtId="0" fontId="185" fillId="0" borderId="339" xfId="0" applyFont="1" applyBorder="1" applyAlignment="1">
      <alignment horizontal="center" vertical="center"/>
    </xf>
    <xf numFmtId="0" fontId="186" fillId="0" borderId="339" xfId="0" applyFont="1" applyBorder="1" applyAlignment="1">
      <alignment horizontal="center" vertical="center"/>
    </xf>
    <xf numFmtId="0" fontId="186" fillId="0" borderId="341" xfId="0" applyFont="1" applyBorder="1" applyAlignment="1">
      <alignment horizontal="center" vertical="center"/>
    </xf>
    <xf numFmtId="0" fontId="187" fillId="0" borderId="339" xfId="0" applyFont="1" applyBorder="1" applyAlignment="1">
      <alignment horizontal="center" vertical="center"/>
    </xf>
    <xf numFmtId="0" fontId="185" fillId="0" borderId="342" xfId="0" applyFont="1" applyBorder="1" applyAlignment="1">
      <alignment horizontal="center" vertical="center"/>
    </xf>
    <xf numFmtId="0" fontId="174" fillId="0" borderId="343" xfId="0" applyFont="1" applyBorder="1" applyAlignment="1">
      <alignment horizontal="left" vertical="center" wrapText="1"/>
    </xf>
    <xf numFmtId="0" fontId="174" fillId="0" borderId="344" xfId="0" applyFont="1" applyBorder="1" applyAlignment="1">
      <alignment horizontal="center" vertical="center"/>
    </xf>
    <xf numFmtId="0" fontId="174" fillId="0" borderId="345" xfId="0" applyFont="1" applyBorder="1" applyAlignment="1">
      <alignment horizontal="left" vertical="center"/>
    </xf>
    <xf numFmtId="0" fontId="174" fillId="0" borderId="345" xfId="0" applyFont="1" applyBorder="1" applyAlignment="1">
      <alignment horizontal="right" vertical="center" wrapText="1"/>
    </xf>
    <xf numFmtId="3" fontId="174" fillId="0" borderId="345" xfId="0" applyNumberFormat="1" applyFont="1" applyBorder="1" applyAlignment="1">
      <alignment horizontal="right" vertical="center"/>
    </xf>
    <xf numFmtId="0" fontId="174" fillId="0" borderId="345" xfId="0" applyFont="1" applyBorder="1" applyAlignment="1">
      <alignment horizontal="right" vertical="center"/>
    </xf>
    <xf numFmtId="0" fontId="174" fillId="0" borderId="346" xfId="0" applyFont="1" applyBorder="1" applyAlignment="1">
      <alignment horizontal="right" vertical="center"/>
    </xf>
    <xf numFmtId="0" fontId="159" fillId="0" borderId="1" xfId="0" applyFont="1" applyBorder="1"/>
    <xf numFmtId="0" fontId="174" fillId="0" borderId="1" xfId="0" applyFont="1" applyBorder="1" applyAlignment="1">
      <alignment horizontal="right" vertical="center"/>
    </xf>
    <xf numFmtId="0" fontId="37" fillId="0" borderId="199" xfId="0" applyFont="1" applyBorder="1" applyAlignment="1">
      <alignment horizontal="left" vertical="center"/>
    </xf>
    <xf numFmtId="0" fontId="66" fillId="9" borderId="7" xfId="0" applyNumberFormat="1" applyFont="1" applyFill="1" applyBorder="1" applyAlignment="1" applyProtection="1">
      <alignment horizontal="right" vertical="center"/>
    </xf>
    <xf numFmtId="0" fontId="118" fillId="9" borderId="7" xfId="0" applyNumberFormat="1" applyFont="1" applyFill="1" applyBorder="1" applyAlignment="1" applyProtection="1">
      <alignment horizontal="right" vertical="center"/>
    </xf>
    <xf numFmtId="0" fontId="19" fillId="9" borderId="20" xfId="0" applyNumberFormat="1" applyFont="1" applyFill="1" applyBorder="1" applyAlignment="1" applyProtection="1">
      <alignment horizontal="center" vertical="center"/>
    </xf>
    <xf numFmtId="0" fontId="19" fillId="9" borderId="18" xfId="0" applyNumberFormat="1" applyFont="1" applyFill="1" applyBorder="1" applyAlignment="1" applyProtection="1">
      <alignment horizontal="center" vertical="center"/>
    </xf>
    <xf numFmtId="0" fontId="19" fillId="9" borderId="19" xfId="0" applyNumberFormat="1" applyFont="1" applyFill="1" applyBorder="1" applyAlignment="1" applyProtection="1">
      <alignment horizontal="center" vertical="center"/>
    </xf>
    <xf numFmtId="0" fontId="75" fillId="9" borderId="38" xfId="0" applyNumberFormat="1" applyFont="1" applyFill="1" applyBorder="1" applyAlignment="1" applyProtection="1">
      <alignment horizontal="right" vertical="center"/>
    </xf>
    <xf numFmtId="3" fontId="49" fillId="9" borderId="38" xfId="0" applyNumberFormat="1" applyFont="1" applyFill="1" applyBorder="1" applyAlignment="1" applyProtection="1">
      <alignment horizontal="right" vertical="center"/>
    </xf>
    <xf numFmtId="3" fontId="90" fillId="9" borderId="49" xfId="5" applyNumberFormat="1" applyFont="1" applyFill="1" applyBorder="1" applyAlignment="1" applyProtection="1">
      <alignment horizontal="right" vertical="center" wrapText="1"/>
    </xf>
    <xf numFmtId="3" fontId="90" fillId="9" borderId="49" xfId="5" applyNumberFormat="1" applyFont="1" applyFill="1" applyBorder="1" applyAlignment="1" applyProtection="1">
      <alignment horizontal="right" vertical="center"/>
    </xf>
    <xf numFmtId="9" fontId="90" fillId="9" borderId="51" xfId="3" applyFont="1" applyFill="1" applyBorder="1" applyAlignment="1" applyProtection="1">
      <alignment horizontal="right" vertical="center"/>
    </xf>
    <xf numFmtId="0" fontId="90" fillId="9" borderId="49" xfId="5" applyNumberFormat="1" applyFont="1" applyFill="1" applyBorder="1" applyAlignment="1" applyProtection="1">
      <alignment horizontal="right" vertical="center"/>
    </xf>
    <xf numFmtId="0" fontId="122" fillId="0" borderId="47" xfId="0" applyFont="1" applyBorder="1" applyAlignment="1">
      <alignment horizontal="center" vertical="center"/>
    </xf>
    <xf numFmtId="0" fontId="122" fillId="0" borderId="1" xfId="0" applyFont="1" applyBorder="1" applyAlignment="1">
      <alignment horizontal="center"/>
    </xf>
    <xf numFmtId="0" fontId="122" fillId="0" borderId="1" xfId="0" applyFont="1" applyBorder="1" applyAlignment="1">
      <alignment horizontal="center" vertical="center"/>
    </xf>
    <xf numFmtId="0" fontId="76" fillId="0" borderId="82" xfId="0" applyFont="1" applyBorder="1" applyAlignment="1">
      <alignment horizontal="center" vertical="center"/>
    </xf>
    <xf numFmtId="0" fontId="76" fillId="0" borderId="83" xfId="0" applyFont="1" applyBorder="1" applyAlignment="1">
      <alignment horizontal="center" vertical="center"/>
    </xf>
    <xf numFmtId="0" fontId="76" fillId="0" borderId="65" xfId="0" applyFont="1" applyBorder="1" applyAlignment="1">
      <alignment horizontal="center" vertical="center"/>
    </xf>
    <xf numFmtId="0" fontId="76" fillId="0" borderId="70" xfId="0" applyFont="1" applyBorder="1" applyAlignment="1">
      <alignment horizontal="center" vertical="center"/>
    </xf>
    <xf numFmtId="0" fontId="76" fillId="0" borderId="203" xfId="0" applyFont="1" applyBorder="1" applyAlignment="1">
      <alignment horizontal="center" vertical="center"/>
    </xf>
    <xf numFmtId="0" fontId="76" fillId="0" borderId="204" xfId="0" applyFont="1" applyBorder="1" applyAlignment="1">
      <alignment horizontal="center" vertical="center"/>
    </xf>
    <xf numFmtId="0" fontId="77" fillId="0" borderId="199" xfId="0" applyFont="1" applyBorder="1" applyAlignment="1">
      <alignment horizontal="left" vertical="center"/>
    </xf>
    <xf numFmtId="0" fontId="77" fillId="0" borderId="195" xfId="0" applyFont="1" applyBorder="1" applyAlignment="1">
      <alignment horizontal="left" vertical="center"/>
    </xf>
    <xf numFmtId="0" fontId="76" fillId="0" borderId="185" xfId="0" applyFont="1" applyBorder="1" applyAlignment="1">
      <alignment horizontal="center" vertical="center" wrapText="1"/>
    </xf>
    <xf numFmtId="0" fontId="76" fillId="0" borderId="205" xfId="0" applyFont="1" applyBorder="1" applyAlignment="1">
      <alignment horizontal="center" vertical="center" wrapText="1"/>
    </xf>
    <xf numFmtId="0" fontId="76" fillId="0" borderId="186" xfId="0" applyFont="1" applyBorder="1" applyAlignment="1">
      <alignment horizontal="center" vertical="center" wrapText="1"/>
    </xf>
    <xf numFmtId="0" fontId="77" fillId="0" borderId="206" xfId="0" applyFont="1" applyBorder="1" applyAlignment="1">
      <alignment horizontal="center" vertical="center"/>
    </xf>
    <xf numFmtId="0" fontId="77" fillId="0" borderId="214" xfId="0" applyFont="1" applyBorder="1" applyAlignment="1">
      <alignment horizontal="center" vertical="center"/>
    </xf>
    <xf numFmtId="0" fontId="28" fillId="0" borderId="54" xfId="0" applyFont="1" applyBorder="1" applyAlignment="1">
      <alignment horizontal="center" vertical="center"/>
    </xf>
    <xf numFmtId="0" fontId="28" fillId="0" borderId="229" xfId="0" applyFont="1" applyBorder="1" applyAlignment="1">
      <alignment horizontal="center"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76" fillId="0" borderId="114" xfId="0" applyFont="1" applyBorder="1" applyAlignment="1">
      <alignment horizontal="center" vertical="center"/>
    </xf>
    <xf numFmtId="0" fontId="76" fillId="0" borderId="68" xfId="0" applyFont="1" applyBorder="1" applyAlignment="1">
      <alignment horizontal="center" vertical="center"/>
    </xf>
    <xf numFmtId="0" fontId="76" fillId="0" borderId="75" xfId="0" applyFont="1" applyBorder="1" applyAlignment="1">
      <alignment horizontal="center" vertical="center"/>
    </xf>
    <xf numFmtId="0" fontId="76" fillId="0" borderId="114" xfId="0" applyFont="1" applyBorder="1" applyAlignment="1">
      <alignment horizontal="center" vertical="center" wrapText="1"/>
    </xf>
    <xf numFmtId="0" fontId="76" fillId="0" borderId="68" xfId="0" applyFont="1" applyBorder="1" applyAlignment="1">
      <alignment horizontal="center" vertical="center" wrapText="1"/>
    </xf>
    <xf numFmtId="0" fontId="76" fillId="0" borderId="75" xfId="0" applyFont="1" applyBorder="1" applyAlignment="1">
      <alignment horizontal="center" vertical="center" wrapText="1"/>
    </xf>
    <xf numFmtId="0" fontId="3" fillId="0" borderId="1" xfId="0" applyFont="1" applyBorder="1" applyAlignment="1">
      <alignment horizontal="left" vertical="center"/>
    </xf>
    <xf numFmtId="0" fontId="27" fillId="0" borderId="72"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60" xfId="0" applyFont="1" applyBorder="1" applyAlignment="1">
      <alignment horizontal="center" vertical="center"/>
    </xf>
    <xf numFmtId="0" fontId="27" fillId="0" borderId="75" xfId="0" applyFont="1" applyBorder="1" applyAlignment="1">
      <alignment horizontal="center" vertical="center" wrapText="1"/>
    </xf>
    <xf numFmtId="0" fontId="28" fillId="0" borderId="55" xfId="0" applyFont="1" applyBorder="1" applyAlignment="1">
      <alignment horizontal="center" vertical="center"/>
    </xf>
    <xf numFmtId="0" fontId="90" fillId="2" borderId="184" xfId="5" applyNumberFormat="1" applyFont="1" applyFill="1" applyBorder="1" applyAlignment="1" applyProtection="1">
      <alignment horizontal="left" vertical="center"/>
    </xf>
    <xf numFmtId="0" fontId="5" fillId="2" borderId="208" xfId="5" applyNumberFormat="1" applyFont="1" applyFill="1" applyBorder="1" applyAlignment="1" applyProtection="1">
      <alignment horizontal="left" vertical="top"/>
    </xf>
    <xf numFmtId="0" fontId="56" fillId="2" borderId="4" xfId="5" applyNumberFormat="1" applyFont="1" applyFill="1" applyBorder="1" applyAlignment="1" applyProtection="1">
      <alignment horizontal="left" vertical="center"/>
    </xf>
    <xf numFmtId="0" fontId="85" fillId="2" borderId="114" xfId="5" applyNumberFormat="1" applyFont="1" applyFill="1" applyBorder="1" applyAlignment="1" applyProtection="1">
      <alignment horizontal="center" vertical="center" wrapText="1"/>
    </xf>
    <xf numFmtId="0" fontId="85" fillId="2" borderId="68" xfId="5" applyNumberFormat="1" applyFont="1" applyFill="1" applyBorder="1" applyAlignment="1" applyProtection="1">
      <alignment horizontal="center" vertical="center" wrapText="1"/>
    </xf>
    <xf numFmtId="0" fontId="85" fillId="2" borderId="75" xfId="5" applyNumberFormat="1" applyFont="1" applyFill="1" applyBorder="1" applyAlignment="1" applyProtection="1">
      <alignment horizontal="center" vertical="center" wrapText="1"/>
    </xf>
    <xf numFmtId="0" fontId="85" fillId="2" borderId="82" xfId="5" applyNumberFormat="1" applyFont="1" applyFill="1" applyBorder="1" applyAlignment="1" applyProtection="1">
      <alignment horizontal="center" vertical="center" wrapText="1"/>
    </xf>
    <xf numFmtId="0" fontId="85" fillId="2" borderId="77" xfId="5" applyNumberFormat="1" applyFont="1" applyFill="1" applyBorder="1" applyAlignment="1" applyProtection="1">
      <alignment horizontal="center" vertical="center" wrapText="1"/>
    </xf>
    <xf numFmtId="0" fontId="85" fillId="2" borderId="83" xfId="5" applyNumberFormat="1" applyFont="1" applyFill="1" applyBorder="1" applyAlignment="1" applyProtection="1">
      <alignment horizontal="center" vertical="center" wrapText="1"/>
    </xf>
    <xf numFmtId="0" fontId="85" fillId="2" borderId="65" xfId="5" applyNumberFormat="1" applyFont="1" applyFill="1" applyBorder="1" applyAlignment="1" applyProtection="1">
      <alignment horizontal="center" vertical="center" wrapText="1"/>
    </xf>
    <xf numFmtId="0" fontId="85" fillId="2" borderId="1" xfId="5" applyNumberFormat="1" applyFont="1" applyFill="1" applyBorder="1" applyAlignment="1" applyProtection="1">
      <alignment horizontal="center" vertical="center" wrapText="1"/>
    </xf>
    <xf numFmtId="0" fontId="85" fillId="2" borderId="70" xfId="5" applyNumberFormat="1" applyFont="1" applyFill="1" applyBorder="1" applyAlignment="1" applyProtection="1">
      <alignment horizontal="center" vertical="center" wrapText="1"/>
    </xf>
    <xf numFmtId="0" fontId="85" fillId="2" borderId="203" xfId="5" applyNumberFormat="1" applyFont="1" applyFill="1" applyBorder="1" applyAlignment="1" applyProtection="1">
      <alignment horizontal="center" vertical="center" wrapText="1"/>
    </xf>
    <xf numFmtId="0" fontId="85" fillId="2" borderId="103" xfId="5" applyNumberFormat="1" applyFont="1" applyFill="1" applyBorder="1" applyAlignment="1" applyProtection="1">
      <alignment horizontal="center" vertical="center" wrapText="1"/>
    </xf>
    <xf numFmtId="0" fontId="85" fillId="2" borderId="204" xfId="5" applyNumberFormat="1" applyFont="1" applyFill="1" applyBorder="1" applyAlignment="1" applyProtection="1">
      <alignment horizontal="center" vertical="center" wrapText="1"/>
    </xf>
    <xf numFmtId="0" fontId="86" fillId="2" borderId="183" xfId="5" applyNumberFormat="1" applyFont="1" applyFill="1" applyBorder="1" applyAlignment="1" applyProtection="1">
      <alignment horizontal="center" vertical="center"/>
    </xf>
    <xf numFmtId="0" fontId="75" fillId="2" borderId="182" xfId="5" applyNumberFormat="1" applyFont="1" applyFill="1" applyBorder="1" applyAlignment="1" applyProtection="1">
      <alignment horizontal="left" vertical="center" wrapText="1"/>
    </xf>
    <xf numFmtId="0" fontId="91" fillId="2" borderId="177" xfId="5" applyNumberFormat="1" applyFont="1" applyFill="1" applyBorder="1" applyAlignment="1" applyProtection="1">
      <alignment horizontal="left" vertical="center"/>
    </xf>
    <xf numFmtId="0" fontId="86" fillId="2" borderId="177" xfId="5" applyNumberFormat="1" applyFont="1" applyFill="1" applyBorder="1" applyAlignment="1" applyProtection="1">
      <alignment horizontal="center" vertical="center"/>
    </xf>
    <xf numFmtId="0" fontId="5" fillId="0" borderId="0" xfId="0" applyFont="1" applyAlignment="1">
      <alignment horizontal="left" vertical="top"/>
    </xf>
    <xf numFmtId="0" fontId="5" fillId="0" borderId="1" xfId="0" applyFont="1" applyBorder="1" applyAlignment="1">
      <alignment horizontal="left" vertical="top"/>
    </xf>
    <xf numFmtId="0" fontId="78" fillId="0" borderId="199" xfId="0" applyFont="1" applyBorder="1" applyAlignment="1">
      <alignment horizontal="left" vertical="center"/>
    </xf>
    <xf numFmtId="0" fontId="78" fillId="0" borderId="195" xfId="0" applyFont="1" applyBorder="1" applyAlignment="1">
      <alignment horizontal="left" vertical="center"/>
    </xf>
    <xf numFmtId="0" fontId="7" fillId="6" borderId="54" xfId="0" applyNumberFormat="1" applyFont="1" applyFill="1" applyBorder="1" applyAlignment="1" applyProtection="1">
      <alignment horizontal="center" vertical="center"/>
    </xf>
    <xf numFmtId="0" fontId="7" fillId="6" borderId="112" xfId="0" applyNumberFormat="1" applyFont="1" applyFill="1" applyBorder="1" applyAlignment="1" applyProtection="1">
      <alignment horizontal="center" vertical="center"/>
    </xf>
    <xf numFmtId="0" fontId="7" fillId="6" borderId="113" xfId="0" applyNumberFormat="1" applyFont="1" applyFill="1" applyBorder="1" applyAlignment="1" applyProtection="1">
      <alignment horizontal="center" vertical="center"/>
    </xf>
    <xf numFmtId="0" fontId="9" fillId="6" borderId="125" xfId="0" applyNumberFormat="1" applyFont="1" applyFill="1" applyBorder="1" applyAlignment="1" applyProtection="1">
      <alignment horizontal="center" vertical="center"/>
    </xf>
    <xf numFmtId="0" fontId="9" fillId="6" borderId="126" xfId="0" applyNumberFormat="1" applyFont="1" applyFill="1" applyBorder="1" applyAlignment="1" applyProtection="1">
      <alignment horizontal="center" vertical="center"/>
    </xf>
    <xf numFmtId="0" fontId="9" fillId="6" borderId="107" xfId="0" applyNumberFormat="1" applyFont="1" applyFill="1" applyBorder="1" applyAlignment="1" applyProtection="1">
      <alignment horizontal="center" vertical="center" wrapText="1"/>
    </xf>
    <xf numFmtId="0" fontId="9" fillId="6" borderId="15" xfId="0" applyNumberFormat="1" applyFont="1" applyFill="1" applyBorder="1" applyAlignment="1" applyProtection="1">
      <alignment horizontal="center" vertical="center" wrapText="1"/>
    </xf>
    <xf numFmtId="0" fontId="77" fillId="2" borderId="4" xfId="0" applyNumberFormat="1" applyFont="1" applyFill="1" applyBorder="1" applyAlignment="1" applyProtection="1">
      <alignment horizontal="left" vertical="center"/>
    </xf>
    <xf numFmtId="0" fontId="2" fillId="0" borderId="0" xfId="0" applyFont="1" applyAlignment="1">
      <alignment horizontal="center" vertical="top"/>
    </xf>
    <xf numFmtId="3" fontId="75" fillId="9" borderId="7" xfId="0" applyNumberFormat="1" applyFont="1" applyFill="1" applyBorder="1" applyAlignment="1" applyProtection="1">
      <alignment horizontal="right" vertical="center"/>
    </xf>
    <xf numFmtId="3" fontId="75" fillId="2" borderId="7" xfId="0" applyNumberFormat="1" applyFont="1" applyFill="1" applyBorder="1" applyAlignment="1" applyProtection="1">
      <alignment horizontal="right" vertical="center"/>
    </xf>
    <xf numFmtId="0" fontId="78" fillId="0" borderId="30" xfId="0" applyFont="1" applyBorder="1" applyAlignment="1">
      <alignment horizontal="left" vertical="center"/>
    </xf>
    <xf numFmtId="0" fontId="76" fillId="2" borderId="196" xfId="0" applyNumberFormat="1" applyFont="1" applyFill="1" applyBorder="1" applyAlignment="1" applyProtection="1">
      <alignment horizontal="center" vertical="center" wrapText="1"/>
    </xf>
    <xf numFmtId="0" fontId="76" fillId="2" borderId="197" xfId="0" applyNumberFormat="1" applyFont="1" applyFill="1" applyBorder="1" applyAlignment="1" applyProtection="1">
      <alignment horizontal="center" vertical="center" wrapText="1"/>
    </xf>
    <xf numFmtId="0" fontId="76" fillId="2" borderId="198" xfId="0" applyNumberFormat="1" applyFont="1" applyFill="1" applyBorder="1" applyAlignment="1" applyProtection="1">
      <alignment horizontal="center" vertical="center" wrapText="1"/>
    </xf>
    <xf numFmtId="0" fontId="76" fillId="2" borderId="195" xfId="0" applyNumberFormat="1" applyFont="1" applyFill="1" applyBorder="1" applyAlignment="1" applyProtection="1">
      <alignment horizontal="center" vertical="center"/>
    </xf>
    <xf numFmtId="0" fontId="76" fillId="2" borderId="4" xfId="0" applyNumberFormat="1" applyFont="1" applyFill="1" applyBorder="1" applyAlignment="1" applyProtection="1">
      <alignment horizontal="center" vertical="center"/>
    </xf>
    <xf numFmtId="3" fontId="84" fillId="9" borderId="7" xfId="0" applyNumberFormat="1" applyFont="1" applyFill="1" applyBorder="1" applyAlignment="1" applyProtection="1">
      <alignment horizontal="right" vertical="center"/>
    </xf>
    <xf numFmtId="0" fontId="10" fillId="2" borderId="90" xfId="0" applyNumberFormat="1" applyFont="1" applyFill="1" applyBorder="1" applyAlignment="1" applyProtection="1">
      <alignment horizontal="center" vertical="center" wrapText="1"/>
    </xf>
    <xf numFmtId="0" fontId="10" fillId="2" borderId="91" xfId="0" applyNumberFormat="1" applyFont="1" applyFill="1" applyBorder="1" applyAlignment="1" applyProtection="1">
      <alignment horizontal="center" vertical="center" wrapText="1"/>
    </xf>
    <xf numFmtId="0" fontId="10" fillId="2" borderId="92" xfId="0" applyNumberFormat="1" applyFont="1" applyFill="1" applyBorder="1" applyAlignment="1" applyProtection="1">
      <alignment horizontal="center" vertical="center" wrapText="1"/>
    </xf>
    <xf numFmtId="0" fontId="10" fillId="2" borderId="93" xfId="0" applyNumberFormat="1" applyFont="1" applyFill="1" applyBorder="1" applyAlignment="1" applyProtection="1">
      <alignment horizontal="center" vertical="center" wrapText="1"/>
    </xf>
    <xf numFmtId="0" fontId="10" fillId="2" borderId="132" xfId="0" applyNumberFormat="1" applyFont="1" applyFill="1" applyBorder="1" applyAlignment="1" applyProtection="1">
      <alignment horizontal="center" vertical="center"/>
    </xf>
    <xf numFmtId="0" fontId="10" fillId="2" borderId="133" xfId="0" applyNumberFormat="1" applyFont="1" applyFill="1" applyBorder="1" applyAlignment="1" applyProtection="1">
      <alignment horizontal="center" vertical="center"/>
    </xf>
    <xf numFmtId="0" fontId="12" fillId="0" borderId="199" xfId="0" applyFont="1" applyBorder="1" applyAlignment="1">
      <alignment horizontal="left" vertical="center"/>
    </xf>
    <xf numFmtId="0" fontId="12" fillId="0" borderId="30" xfId="0" applyFont="1" applyBorder="1" applyAlignment="1">
      <alignment horizontal="left" vertical="center"/>
    </xf>
    <xf numFmtId="0" fontId="12" fillId="0" borderId="195" xfId="0" applyFont="1" applyBorder="1" applyAlignment="1">
      <alignment horizontal="left" vertical="center"/>
    </xf>
    <xf numFmtId="0" fontId="10" fillId="2" borderId="168" xfId="0" applyNumberFormat="1" applyFont="1" applyFill="1" applyBorder="1" applyAlignment="1" applyProtection="1">
      <alignment horizontal="center" vertical="center"/>
    </xf>
    <xf numFmtId="0" fontId="11" fillId="2" borderId="22" xfId="0" applyNumberFormat="1" applyFont="1" applyFill="1" applyBorder="1" applyAlignment="1" applyProtection="1">
      <alignment horizontal="center" vertical="center"/>
    </xf>
    <xf numFmtId="0" fontId="13" fillId="2" borderId="169" xfId="0" applyNumberFormat="1" applyFont="1" applyFill="1" applyBorder="1" applyAlignment="1" applyProtection="1">
      <alignment horizontal="center" vertical="center"/>
    </xf>
    <xf numFmtId="0" fontId="10" fillId="2" borderId="170" xfId="0" applyNumberFormat="1" applyFont="1" applyFill="1" applyBorder="1" applyAlignment="1" applyProtection="1">
      <alignment horizontal="center" vertical="center"/>
    </xf>
    <xf numFmtId="0" fontId="13" fillId="7" borderId="6" xfId="0" applyNumberFormat="1" applyFont="1" applyFill="1" applyBorder="1" applyAlignment="1" applyProtection="1">
      <alignment horizontal="center" vertical="center"/>
    </xf>
    <xf numFmtId="0" fontId="12" fillId="2" borderId="22" xfId="0" applyNumberFormat="1" applyFont="1" applyFill="1" applyBorder="1" applyAlignment="1" applyProtection="1">
      <alignment horizontal="center" vertical="center"/>
    </xf>
    <xf numFmtId="0" fontId="5" fillId="6" borderId="171" xfId="0" applyNumberFormat="1" applyFont="1" applyFill="1" applyBorder="1" applyAlignment="1" applyProtection="1">
      <alignment horizontal="left" vertical="top"/>
    </xf>
    <xf numFmtId="0" fontId="6" fillId="2" borderId="1" xfId="0" applyNumberFormat="1" applyFont="1" applyFill="1" applyBorder="1" applyAlignment="1" applyProtection="1">
      <alignment horizontal="center" vertical="top"/>
    </xf>
    <xf numFmtId="0" fontId="8" fillId="2" borderId="1" xfId="0" applyNumberFormat="1" applyFont="1" applyFill="1" applyBorder="1" applyAlignment="1" applyProtection="1">
      <alignment horizontal="left" vertical="center"/>
    </xf>
    <xf numFmtId="0" fontId="8" fillId="2" borderId="1" xfId="0" applyNumberFormat="1" applyFont="1" applyFill="1" applyBorder="1" applyAlignment="1" applyProtection="1">
      <alignment horizontal="right" vertical="center"/>
    </xf>
    <xf numFmtId="0" fontId="7" fillId="6" borderId="100" xfId="0" applyNumberFormat="1" applyFont="1" applyFill="1" applyBorder="1" applyAlignment="1" applyProtection="1">
      <alignment horizontal="left" vertical="center"/>
    </xf>
    <xf numFmtId="0" fontId="7" fillId="6" borderId="101" xfId="0" applyNumberFormat="1" applyFont="1" applyFill="1" applyBorder="1" applyAlignment="1" applyProtection="1">
      <alignment horizontal="left" vertical="center"/>
    </xf>
    <xf numFmtId="0" fontId="7" fillId="6" borderId="102" xfId="0" applyNumberFormat="1" applyFont="1" applyFill="1" applyBorder="1" applyAlignment="1" applyProtection="1">
      <alignment horizontal="center" vertical="center"/>
    </xf>
    <xf numFmtId="0" fontId="7" fillId="6" borderId="103" xfId="0" applyNumberFormat="1" applyFont="1" applyFill="1" applyBorder="1" applyAlignment="1" applyProtection="1">
      <alignment horizontal="center" vertical="center"/>
    </xf>
    <xf numFmtId="0" fontId="7" fillId="6" borderId="102" xfId="0" applyNumberFormat="1" applyFont="1" applyFill="1" applyBorder="1" applyAlignment="1" applyProtection="1">
      <alignment horizontal="left" vertical="center"/>
    </xf>
    <xf numFmtId="0" fontId="7" fillId="6" borderId="103" xfId="0" applyNumberFormat="1" applyFont="1" applyFill="1" applyBorder="1" applyAlignment="1" applyProtection="1">
      <alignment horizontal="left" vertical="center"/>
    </xf>
    <xf numFmtId="0" fontId="7" fillId="6" borderId="104" xfId="0" applyNumberFormat="1" applyFont="1" applyFill="1" applyBorder="1" applyAlignment="1" applyProtection="1">
      <alignment horizontal="center" vertical="center"/>
    </xf>
    <xf numFmtId="0" fontId="7" fillId="6" borderId="105" xfId="0" applyNumberFormat="1" applyFont="1" applyFill="1" applyBorder="1" applyAlignment="1" applyProtection="1">
      <alignment horizontal="center" vertical="center"/>
    </xf>
    <xf numFmtId="0" fontId="27" fillId="0" borderId="63" xfId="0" applyFont="1" applyBorder="1" applyAlignment="1">
      <alignment horizontal="center" vertical="center"/>
    </xf>
    <xf numFmtId="0" fontId="27" fillId="0" borderId="114"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60" xfId="0" applyFont="1" applyBorder="1" applyAlignment="1">
      <alignment horizontal="center" vertical="center" wrapText="1"/>
    </xf>
    <xf numFmtId="0" fontId="27" fillId="0" borderId="141" xfId="0" applyFont="1" applyBorder="1" applyAlignment="1">
      <alignment horizontal="center" vertical="center" wrapText="1"/>
    </xf>
    <xf numFmtId="0" fontId="27" fillId="0" borderId="142" xfId="0" applyFont="1" applyBorder="1" applyAlignment="1">
      <alignment horizontal="center" vertical="center" wrapText="1"/>
    </xf>
    <xf numFmtId="0" fontId="9" fillId="6" borderId="79" xfId="0" applyNumberFormat="1" applyFont="1" applyFill="1" applyBorder="1" applyAlignment="1" applyProtection="1">
      <alignment horizontal="center" vertical="center"/>
    </xf>
    <xf numFmtId="0" fontId="9" fillId="6" borderId="80" xfId="0" applyNumberFormat="1" applyFont="1" applyFill="1" applyBorder="1" applyAlignment="1" applyProtection="1">
      <alignment horizontal="center" vertical="center"/>
    </xf>
    <xf numFmtId="0" fontId="9" fillId="6" borderId="94" xfId="0" applyNumberFormat="1" applyFont="1" applyFill="1" applyBorder="1" applyAlignment="1" applyProtection="1">
      <alignment horizontal="center" vertical="center"/>
    </xf>
    <xf numFmtId="0" fontId="9" fillId="6" borderId="115" xfId="0" applyNumberFormat="1" applyFont="1" applyFill="1" applyBorder="1" applyAlignment="1" applyProtection="1">
      <alignment horizontal="center" vertical="center" wrapText="1"/>
    </xf>
    <xf numFmtId="0" fontId="9" fillId="6" borderId="117" xfId="0" applyNumberFormat="1" applyFont="1" applyFill="1" applyBorder="1" applyAlignment="1" applyProtection="1">
      <alignment horizontal="center" vertical="center" wrapText="1"/>
    </xf>
    <xf numFmtId="0" fontId="80" fillId="2" borderId="1" xfId="0" applyNumberFormat="1" applyFont="1" applyFill="1" applyBorder="1" applyAlignment="1" applyProtection="1">
      <alignment horizontal="left" vertical="center"/>
    </xf>
    <xf numFmtId="0" fontId="10" fillId="2" borderId="122" xfId="0" applyNumberFormat="1" applyFont="1" applyFill="1" applyBorder="1" applyAlignment="1" applyProtection="1">
      <alignment horizontal="center" vertical="center"/>
    </xf>
    <xf numFmtId="0" fontId="10" fillId="2" borderId="134" xfId="0" applyNumberFormat="1" applyFont="1" applyFill="1" applyBorder="1" applyAlignment="1" applyProtection="1">
      <alignment horizontal="center" vertical="center"/>
    </xf>
    <xf numFmtId="0" fontId="5" fillId="2" borderId="173" xfId="0" applyNumberFormat="1" applyFont="1" applyFill="1" applyBorder="1" applyAlignment="1" applyProtection="1">
      <alignment horizontal="left" vertical="top"/>
    </xf>
    <xf numFmtId="0" fontId="7" fillId="6" borderId="123" xfId="0" applyNumberFormat="1" applyFont="1" applyFill="1" applyBorder="1" applyAlignment="1" applyProtection="1">
      <alignment horizontal="center" vertical="center"/>
    </xf>
    <xf numFmtId="0" fontId="7" fillId="6" borderId="123" xfId="0" applyNumberFormat="1" applyFont="1" applyFill="1" applyBorder="1" applyAlignment="1" applyProtection="1">
      <alignment horizontal="left" vertical="center"/>
    </xf>
    <xf numFmtId="0" fontId="7" fillId="6" borderId="124" xfId="0" applyNumberFormat="1" applyFont="1" applyFill="1" applyBorder="1" applyAlignment="1" applyProtection="1">
      <alignment horizontal="center" vertical="center"/>
    </xf>
    <xf numFmtId="0" fontId="6" fillId="6" borderId="106" xfId="0" applyNumberFormat="1" applyFont="1" applyFill="1" applyBorder="1" applyAlignment="1" applyProtection="1">
      <alignment horizontal="center" vertical="center"/>
    </xf>
    <xf numFmtId="0" fontId="6" fillId="6" borderId="107" xfId="0" applyNumberFormat="1" applyFont="1" applyFill="1" applyBorder="1" applyAlignment="1" applyProtection="1">
      <alignment horizontal="center" vertical="center"/>
    </xf>
    <xf numFmtId="0" fontId="6" fillId="6" borderId="108" xfId="0" applyNumberFormat="1" applyFont="1" applyFill="1" applyBorder="1" applyAlignment="1" applyProtection="1">
      <alignment horizontal="center" vertical="center"/>
    </xf>
    <xf numFmtId="0" fontId="6" fillId="6" borderId="109" xfId="0" applyNumberFormat="1" applyFont="1" applyFill="1" applyBorder="1" applyAlignment="1" applyProtection="1">
      <alignment horizontal="center" vertical="center"/>
    </xf>
    <xf numFmtId="0" fontId="6" fillId="6" borderId="110" xfId="0" applyNumberFormat="1" applyFont="1" applyFill="1" applyBorder="1" applyAlignment="1" applyProtection="1">
      <alignment horizontal="center" vertical="center"/>
    </xf>
    <xf numFmtId="0" fontId="6" fillId="6" borderId="111" xfId="0" applyNumberFormat="1" applyFont="1" applyFill="1" applyBorder="1" applyAlignment="1" applyProtection="1">
      <alignment horizontal="center" vertical="center"/>
    </xf>
    <xf numFmtId="0" fontId="79" fillId="2" borderId="1" xfId="0" applyNumberFormat="1" applyFont="1" applyFill="1" applyBorder="1" applyAlignment="1" applyProtection="1">
      <alignment horizontal="center" vertical="top"/>
    </xf>
    <xf numFmtId="0" fontId="84" fillId="2" borderId="201"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left" vertical="center"/>
    </xf>
    <xf numFmtId="0" fontId="7" fillId="6" borderId="9" xfId="0" applyNumberFormat="1" applyFont="1" applyFill="1" applyBorder="1" applyAlignment="1" applyProtection="1">
      <alignment horizontal="center" vertical="center"/>
    </xf>
    <xf numFmtId="0" fontId="7" fillId="6" borderId="10" xfId="0" applyNumberFormat="1" applyFont="1" applyFill="1" applyBorder="1" applyAlignment="1" applyProtection="1">
      <alignment horizontal="left" vertical="center"/>
    </xf>
    <xf numFmtId="0" fontId="7" fillId="6" borderId="10" xfId="0" applyNumberFormat="1" applyFont="1" applyFill="1" applyBorder="1" applyAlignment="1" applyProtection="1">
      <alignment horizontal="center" vertical="center"/>
    </xf>
    <xf numFmtId="0" fontId="7" fillId="6" borderId="11" xfId="0" applyNumberFormat="1" applyFont="1" applyFill="1" applyBorder="1" applyAlignment="1" applyProtection="1">
      <alignment horizontal="left" vertical="center"/>
    </xf>
    <xf numFmtId="0" fontId="7" fillId="6" borderId="8"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xf>
    <xf numFmtId="0" fontId="9" fillId="6" borderId="13" xfId="0" applyNumberFormat="1" applyFont="1" applyFill="1" applyBorder="1" applyAlignment="1" applyProtection="1">
      <alignment horizontal="center" vertical="center" wrapText="1"/>
    </xf>
    <xf numFmtId="0" fontId="6" fillId="6" borderId="12" xfId="0" applyNumberFormat="1" applyFont="1" applyFill="1" applyBorder="1" applyAlignment="1" applyProtection="1">
      <alignment horizontal="center" vertical="center"/>
    </xf>
    <xf numFmtId="0" fontId="9" fillId="6" borderId="4" xfId="0" applyNumberFormat="1" applyFont="1" applyFill="1" applyBorder="1" applyAlignment="1" applyProtection="1">
      <alignment horizontal="center" vertical="center" wrapText="1"/>
    </xf>
    <xf numFmtId="0" fontId="9" fillId="6" borderId="8" xfId="0" applyNumberFormat="1" applyFont="1" applyFill="1" applyBorder="1" applyAlignment="1" applyProtection="1">
      <alignment horizontal="center" vertical="center" wrapText="1"/>
    </xf>
    <xf numFmtId="0" fontId="76" fillId="2" borderId="326" xfId="0" applyNumberFormat="1" applyFont="1" applyFill="1" applyBorder="1" applyAlignment="1" applyProtection="1">
      <alignment horizontal="center" vertical="center"/>
    </xf>
    <xf numFmtId="0" fontId="76" fillId="2" borderId="83" xfId="0" applyNumberFormat="1" applyFont="1" applyFill="1" applyBorder="1" applyAlignment="1" applyProtection="1">
      <alignment horizontal="center" vertical="center"/>
    </xf>
    <xf numFmtId="0" fontId="76" fillId="2" borderId="327" xfId="0" applyNumberFormat="1" applyFont="1" applyFill="1" applyBorder="1" applyAlignment="1" applyProtection="1">
      <alignment horizontal="center" vertical="center"/>
    </xf>
    <xf numFmtId="0" fontId="76" fillId="2" borderId="70" xfId="0" applyNumberFormat="1" applyFont="1" applyFill="1" applyBorder="1" applyAlignment="1" applyProtection="1">
      <alignment horizontal="center" vertical="center"/>
    </xf>
    <xf numFmtId="0" fontId="76" fillId="2" borderId="328" xfId="0" applyNumberFormat="1" applyFont="1" applyFill="1" applyBorder="1" applyAlignment="1" applyProtection="1">
      <alignment horizontal="center" vertical="center"/>
    </xf>
    <xf numFmtId="0" fontId="76" fillId="2" borderId="204" xfId="0" applyNumberFormat="1" applyFont="1" applyFill="1" applyBorder="1" applyAlignment="1" applyProtection="1">
      <alignment horizontal="center" vertical="center"/>
    </xf>
    <xf numFmtId="0" fontId="77" fillId="2" borderId="199" xfId="0" applyNumberFormat="1" applyFont="1" applyFill="1" applyBorder="1" applyAlignment="1" applyProtection="1">
      <alignment horizontal="left" vertical="center"/>
    </xf>
    <xf numFmtId="0" fontId="77" fillId="2" borderId="195" xfId="0" applyNumberFormat="1" applyFont="1" applyFill="1" applyBorder="1" applyAlignment="1" applyProtection="1">
      <alignment horizontal="left" vertical="center"/>
    </xf>
    <xf numFmtId="0" fontId="8" fillId="2" borderId="78" xfId="0" applyNumberFormat="1" applyFont="1" applyFill="1" applyBorder="1" applyAlignment="1" applyProtection="1">
      <alignment horizontal="right" vertical="center"/>
    </xf>
    <xf numFmtId="0" fontId="7" fillId="6" borderId="10" xfId="0" applyNumberFormat="1" applyFont="1" applyFill="1" applyBorder="1" applyAlignment="1" applyProtection="1">
      <alignment horizontal="center" vertical="center" wrapText="1"/>
    </xf>
    <xf numFmtId="0" fontId="7" fillId="6" borderId="11" xfId="0" applyNumberFormat="1" applyFont="1" applyFill="1" applyBorder="1" applyAlignment="1" applyProtection="1">
      <alignment horizontal="center" vertical="center" wrapText="1"/>
    </xf>
    <xf numFmtId="0" fontId="7" fillId="6" borderId="77" xfId="0" applyNumberFormat="1" applyFont="1" applyFill="1" applyBorder="1" applyAlignment="1" applyProtection="1">
      <alignment horizontal="center" vertical="center" wrapText="1"/>
    </xf>
    <xf numFmtId="0" fontId="7" fillId="6" borderId="30" xfId="0" applyNumberFormat="1" applyFont="1" applyFill="1" applyBorder="1" applyAlignment="1" applyProtection="1">
      <alignment horizontal="center" vertical="center" wrapText="1"/>
    </xf>
    <xf numFmtId="0" fontId="7" fillId="6" borderId="31" xfId="0" applyNumberFormat="1" applyFont="1" applyFill="1" applyBorder="1" applyAlignment="1" applyProtection="1">
      <alignment horizontal="center" vertical="center" wrapText="1"/>
    </xf>
    <xf numFmtId="0" fontId="7" fillId="6" borderId="88" xfId="0" applyNumberFormat="1" applyFont="1" applyFill="1" applyBorder="1" applyAlignment="1" applyProtection="1">
      <alignment horizontal="center" vertical="center" wrapText="1"/>
    </xf>
    <xf numFmtId="0" fontId="7" fillId="6" borderId="89" xfId="0" applyNumberFormat="1" applyFont="1" applyFill="1" applyBorder="1" applyAlignment="1" applyProtection="1">
      <alignment horizontal="center" vertical="center" wrapText="1"/>
    </xf>
    <xf numFmtId="0" fontId="7" fillId="6" borderId="86" xfId="0" applyNumberFormat="1" applyFont="1" applyFill="1" applyBorder="1" applyAlignment="1" applyProtection="1">
      <alignment horizontal="center" vertical="center" wrapText="1"/>
    </xf>
    <xf numFmtId="0" fontId="7" fillId="6" borderId="87" xfId="0" applyNumberFormat="1" applyFont="1" applyFill="1" applyBorder="1" applyAlignment="1" applyProtection="1">
      <alignment horizontal="center" vertical="center" wrapText="1"/>
    </xf>
    <xf numFmtId="0" fontId="9" fillId="6" borderId="84" xfId="0" applyNumberFormat="1" applyFont="1" applyFill="1" applyBorder="1" applyAlignment="1" applyProtection="1">
      <alignment horizontal="center" vertical="center" wrapText="1"/>
    </xf>
    <xf numFmtId="0" fontId="9" fillId="6" borderId="85" xfId="0" applyNumberFormat="1" applyFont="1" applyFill="1" applyBorder="1" applyAlignment="1" applyProtection="1">
      <alignment horizontal="center" vertical="center" wrapText="1"/>
    </xf>
    <xf numFmtId="0" fontId="9" fillId="6" borderId="82" xfId="0" applyNumberFormat="1" applyFont="1" applyFill="1" applyBorder="1" applyAlignment="1" applyProtection="1">
      <alignment horizontal="center" vertical="center"/>
    </xf>
    <xf numFmtId="0" fontId="9" fillId="6" borderId="77" xfId="0" applyNumberFormat="1" applyFont="1" applyFill="1" applyBorder="1" applyAlignment="1" applyProtection="1">
      <alignment horizontal="center" vertical="center"/>
    </xf>
    <xf numFmtId="0" fontId="9" fillId="6" borderId="83" xfId="0" applyNumberFormat="1" applyFont="1" applyFill="1" applyBorder="1" applyAlignment="1" applyProtection="1">
      <alignment horizontal="center" vertical="center"/>
    </xf>
    <xf numFmtId="0" fontId="9" fillId="6" borderId="81" xfId="0" applyNumberFormat="1" applyFont="1" applyFill="1" applyBorder="1" applyAlignment="1" applyProtection="1">
      <alignment horizontal="center" vertical="center"/>
    </xf>
    <xf numFmtId="0" fontId="2" fillId="2" borderId="1" xfId="4" applyNumberFormat="1" applyFont="1" applyFill="1" applyBorder="1" applyAlignment="1" applyProtection="1">
      <alignment horizontal="center" vertical="top"/>
    </xf>
    <xf numFmtId="0" fontId="3" fillId="2" borderId="1" xfId="4" applyNumberFormat="1" applyFont="1" applyFill="1" applyBorder="1" applyAlignment="1" applyProtection="1">
      <alignment horizontal="left" vertical="center"/>
    </xf>
    <xf numFmtId="0" fontId="48" fillId="2" borderId="2" xfId="4" applyNumberFormat="1" applyFont="1" applyFill="1" applyBorder="1" applyAlignment="1" applyProtection="1">
      <alignment horizontal="center" vertical="center" wrapText="1"/>
    </xf>
    <xf numFmtId="0" fontId="48" fillId="2" borderId="3" xfId="4" applyNumberFormat="1" applyFont="1" applyFill="1" applyBorder="1" applyAlignment="1" applyProtection="1">
      <alignment horizontal="center" vertical="center" wrapText="1"/>
    </xf>
    <xf numFmtId="0" fontId="48" fillId="2" borderId="3" xfId="4" applyNumberFormat="1" applyFont="1" applyFill="1" applyBorder="1" applyAlignment="1" applyProtection="1">
      <alignment horizontal="center" vertical="center"/>
    </xf>
    <xf numFmtId="0" fontId="48" fillId="2" borderId="172" xfId="4" applyNumberFormat="1" applyFont="1" applyFill="1" applyBorder="1" applyAlignment="1" applyProtection="1">
      <alignment horizontal="center" vertical="center"/>
    </xf>
    <xf numFmtId="0" fontId="48" fillId="2" borderId="4" xfId="4" applyNumberFormat="1" applyFont="1" applyFill="1" applyBorder="1" applyAlignment="1" applyProtection="1">
      <alignment horizontal="center" vertical="center" wrapText="1"/>
    </xf>
    <xf numFmtId="0" fontId="49" fillId="2" borderId="7" xfId="4" applyNumberFormat="1" applyFont="1" applyFill="1" applyBorder="1" applyAlignment="1" applyProtection="1">
      <alignment horizontal="left" vertical="center" wrapText="1"/>
    </xf>
    <xf numFmtId="0" fontId="86" fillId="2" borderId="1" xfId="5" applyNumberFormat="1" applyFont="1" applyFill="1" applyBorder="1" applyAlignment="1" applyProtection="1">
      <alignment horizontal="center" vertical="center"/>
    </xf>
    <xf numFmtId="0" fontId="86" fillId="2" borderId="1" xfId="5" applyNumberFormat="1" applyFont="1" applyFill="1" applyBorder="1" applyAlignment="1" applyProtection="1">
      <alignment horizontal="left" vertical="top"/>
    </xf>
    <xf numFmtId="0" fontId="87" fillId="2" borderId="40" xfId="5" applyNumberFormat="1" applyFont="1" applyFill="1" applyBorder="1" applyAlignment="1" applyProtection="1">
      <alignment horizontal="center" vertical="center" wrapText="1"/>
    </xf>
    <xf numFmtId="0" fontId="87" fillId="2" borderId="40" xfId="5" applyNumberFormat="1" applyFont="1" applyFill="1" applyBorder="1" applyAlignment="1" applyProtection="1">
      <alignment horizontal="center" vertical="center"/>
    </xf>
    <xf numFmtId="0" fontId="87" fillId="2" borderId="41" xfId="5" applyNumberFormat="1" applyFont="1" applyFill="1" applyBorder="1" applyAlignment="1" applyProtection="1">
      <alignment horizontal="center" vertical="center"/>
    </xf>
    <xf numFmtId="0" fontId="2" fillId="2" borderId="78" xfId="0" applyNumberFormat="1" applyFont="1" applyFill="1" applyBorder="1" applyAlignment="1" applyProtection="1">
      <alignment horizontal="center" vertical="top"/>
    </xf>
    <xf numFmtId="0" fontId="87" fillId="2" borderId="43" xfId="5" applyNumberFormat="1" applyFont="1" applyFill="1" applyBorder="1" applyAlignment="1" applyProtection="1">
      <alignment horizontal="center" vertical="center" wrapText="1"/>
    </xf>
    <xf numFmtId="0" fontId="87" fillId="2" borderId="43" xfId="5" applyNumberFormat="1" applyFont="1" applyFill="1" applyBorder="1" applyAlignment="1" applyProtection="1">
      <alignment horizontal="center" vertical="center"/>
    </xf>
    <xf numFmtId="0" fontId="87" fillId="2" borderId="44" xfId="5" applyNumberFormat="1" applyFont="1" applyFill="1" applyBorder="1" applyAlignment="1" applyProtection="1">
      <alignment horizontal="center" vertical="center"/>
    </xf>
    <xf numFmtId="0" fontId="123" fillId="0" borderId="145" xfId="0" applyFont="1" applyBorder="1" applyAlignment="1">
      <alignment horizontal="center" vertical="center"/>
    </xf>
    <xf numFmtId="0" fontId="123" fillId="0" borderId="55" xfId="0" applyFont="1" applyBorder="1" applyAlignment="1">
      <alignment horizontal="center" vertical="center"/>
    </xf>
    <xf numFmtId="0" fontId="127" fillId="0" borderId="158" xfId="0" applyFont="1" applyBorder="1" applyAlignment="1">
      <alignment horizontal="left" vertical="center"/>
    </xf>
    <xf numFmtId="0" fontId="127" fillId="0" borderId="159" xfId="0" applyFont="1" applyBorder="1" applyAlignment="1">
      <alignment horizontal="left" vertical="center"/>
    </xf>
    <xf numFmtId="0" fontId="127" fillId="0" borderId="160" xfId="0" applyFont="1" applyBorder="1" applyAlignment="1">
      <alignment horizontal="left" vertical="center"/>
    </xf>
    <xf numFmtId="0" fontId="122" fillId="0" borderId="143" xfId="0" applyFont="1" applyBorder="1" applyAlignment="1">
      <alignment horizontal="left" vertical="center" wrapText="1"/>
    </xf>
    <xf numFmtId="0" fontId="122" fillId="0" borderId="112" xfId="0" applyFont="1" applyBorder="1" applyAlignment="1">
      <alignment horizontal="left" vertical="center" wrapText="1"/>
    </xf>
    <xf numFmtId="0" fontId="122" fillId="0" borderId="144" xfId="0" applyFont="1" applyBorder="1" applyAlignment="1">
      <alignment horizontal="left" vertical="center" wrapText="1"/>
    </xf>
    <xf numFmtId="0" fontId="126" fillId="0" borderId="145" xfId="0" applyFont="1" applyBorder="1" applyAlignment="1">
      <alignment horizontal="center" vertical="center"/>
    </xf>
    <xf numFmtId="0" fontId="126" fillId="0" borderId="55" xfId="0" applyFont="1" applyBorder="1" applyAlignment="1">
      <alignment horizontal="center" vertical="center"/>
    </xf>
    <xf numFmtId="0" fontId="123" fillId="0" borderId="54" xfId="0" applyFont="1" applyBorder="1" applyAlignment="1">
      <alignment horizontal="left" vertical="center"/>
    </xf>
    <xf numFmtId="0" fontId="123" fillId="0" borderId="112" xfId="0" applyFont="1" applyBorder="1" applyAlignment="1">
      <alignment horizontal="left" vertical="center"/>
    </xf>
    <xf numFmtId="0" fontId="123" fillId="0" borderId="144" xfId="0" applyFont="1" applyBorder="1" applyAlignment="1">
      <alignment horizontal="left" vertical="center"/>
    </xf>
    <xf numFmtId="0" fontId="127" fillId="0" borderId="161" xfId="0" applyFont="1" applyBorder="1" applyAlignment="1">
      <alignment horizontal="left" vertical="center"/>
    </xf>
    <xf numFmtId="0" fontId="127" fillId="0" borderId="162" xfId="0" applyFont="1" applyBorder="1" applyAlignment="1">
      <alignment horizontal="left" vertical="center"/>
    </xf>
    <xf numFmtId="0" fontId="127" fillId="0" borderId="163" xfId="0" applyFont="1" applyBorder="1" applyAlignment="1">
      <alignment horizontal="left" vertical="center"/>
    </xf>
    <xf numFmtId="0" fontId="126" fillId="0" borderId="92" xfId="0" applyFont="1" applyBorder="1" applyAlignment="1">
      <alignment horizontal="center" vertical="center" wrapText="1"/>
    </xf>
    <xf numFmtId="0" fontId="126" fillId="0" borderId="93" xfId="0" applyFont="1" applyBorder="1" applyAlignment="1">
      <alignment horizontal="center" vertical="center" wrapText="1"/>
    </xf>
    <xf numFmtId="0" fontId="126" fillId="0" borderId="164" xfId="0" applyFont="1" applyBorder="1" applyAlignment="1">
      <alignment horizontal="center" vertical="center" wrapText="1"/>
    </xf>
    <xf numFmtId="0" fontId="126" fillId="0" borderId="55" xfId="0" applyFont="1" applyBorder="1" applyAlignment="1">
      <alignment horizontal="center" vertical="center" wrapText="1"/>
    </xf>
    <xf numFmtId="0" fontId="123" fillId="0" borderId="0" xfId="0" applyFont="1" applyAlignment="1">
      <alignment horizontal="center" vertical="top"/>
    </xf>
    <xf numFmtId="0" fontId="124" fillId="0" borderId="1" xfId="0" applyFont="1" applyBorder="1" applyAlignment="1">
      <alignment horizontal="left" vertical="center"/>
    </xf>
    <xf numFmtId="0" fontId="124" fillId="0" borderId="72" xfId="0" applyFont="1" applyBorder="1" applyAlignment="1">
      <alignment horizontal="center" vertical="center" wrapText="1"/>
    </xf>
    <xf numFmtId="0" fontId="124" fillId="0" borderId="73" xfId="0" applyFont="1" applyBorder="1" applyAlignment="1">
      <alignment horizontal="center" vertical="center" wrapText="1"/>
    </xf>
    <xf numFmtId="0" fontId="124" fillId="0" borderId="74" xfId="0" applyFont="1" applyBorder="1" applyAlignment="1">
      <alignment horizontal="center" vertical="center" wrapText="1"/>
    </xf>
    <xf numFmtId="0" fontId="124" fillId="0" borderId="67" xfId="0" applyFont="1" applyBorder="1" applyAlignment="1">
      <alignment horizontal="center" vertical="center" wrapText="1"/>
    </xf>
    <xf numFmtId="0" fontId="124" fillId="0" borderId="68" xfId="0" applyFont="1" applyBorder="1" applyAlignment="1">
      <alignment horizontal="center" vertical="center" wrapText="1"/>
    </xf>
    <xf numFmtId="0" fontId="124" fillId="0" borderId="60" xfId="0" applyFont="1" applyBorder="1" applyAlignment="1">
      <alignment horizontal="center" vertical="center" wrapText="1"/>
    </xf>
    <xf numFmtId="0" fontId="124" fillId="0" borderId="64" xfId="0" applyFont="1" applyBorder="1" applyAlignment="1">
      <alignment horizontal="center" vertical="center"/>
    </xf>
    <xf numFmtId="0" fontId="124" fillId="0" borderId="69" xfId="0" applyFont="1" applyBorder="1" applyAlignment="1">
      <alignment horizontal="center" vertical="center"/>
    </xf>
    <xf numFmtId="0" fontId="124" fillId="0" borderId="65" xfId="0" applyFont="1" applyBorder="1" applyAlignment="1">
      <alignment horizontal="center" vertical="center"/>
    </xf>
    <xf numFmtId="0" fontId="124" fillId="0" borderId="70" xfId="0" applyFont="1" applyBorder="1" applyAlignment="1">
      <alignment horizontal="center" vertical="center"/>
    </xf>
    <xf numFmtId="0" fontId="124" fillId="0" borderId="66" xfId="0" applyFont="1" applyBorder="1" applyAlignment="1">
      <alignment horizontal="center" vertical="center"/>
    </xf>
    <xf numFmtId="0" fontId="124" fillId="0" borderId="71" xfId="0" applyFont="1" applyBorder="1" applyAlignment="1">
      <alignment horizontal="center" vertical="center"/>
    </xf>
    <xf numFmtId="0" fontId="124" fillId="0" borderId="64" xfId="0" applyFont="1" applyBorder="1" applyAlignment="1">
      <alignment horizontal="center" vertical="center" wrapText="1"/>
    </xf>
    <xf numFmtId="0" fontId="124" fillId="0" borderId="65" xfId="0" applyFont="1" applyBorder="1" applyAlignment="1">
      <alignment horizontal="center" vertical="center" wrapText="1"/>
    </xf>
    <xf numFmtId="0" fontId="124" fillId="0" borderId="66" xfId="0" applyFont="1" applyBorder="1" applyAlignment="1">
      <alignment horizontal="center" vertical="center" wrapText="1"/>
    </xf>
    <xf numFmtId="0" fontId="124" fillId="0" borderId="61" xfId="0" applyFont="1" applyBorder="1" applyAlignment="1">
      <alignment horizontal="center" vertical="center"/>
    </xf>
    <xf numFmtId="0" fontId="124" fillId="0" borderId="62" xfId="0" applyFont="1" applyBorder="1" applyAlignment="1">
      <alignment horizontal="center" vertical="center"/>
    </xf>
    <xf numFmtId="0" fontId="124" fillId="0" borderId="63" xfId="0" applyFont="1" applyBorder="1" applyAlignment="1">
      <alignment horizontal="center" vertical="center"/>
    </xf>
    <xf numFmtId="0" fontId="124" fillId="0" borderId="76" xfId="0" applyFont="1" applyBorder="1" applyAlignment="1">
      <alignment horizontal="center" vertical="center" wrapText="1"/>
    </xf>
    <xf numFmtId="0" fontId="125" fillId="0" borderId="114" xfId="0" applyFont="1" applyBorder="1" applyAlignment="1">
      <alignment horizontal="center" vertical="center" wrapText="1"/>
    </xf>
    <xf numFmtId="0" fontId="125" fillId="0" borderId="60" xfId="0" applyFont="1" applyBorder="1" applyAlignment="1">
      <alignment horizontal="center" vertical="center" wrapText="1"/>
    </xf>
    <xf numFmtId="0" fontId="125" fillId="0" borderId="141" xfId="0" applyFont="1" applyBorder="1" applyAlignment="1">
      <alignment horizontal="center" vertical="center" wrapText="1"/>
    </xf>
    <xf numFmtId="0" fontId="125" fillId="0" borderId="142" xfId="0" applyFont="1" applyBorder="1" applyAlignment="1">
      <alignment horizontal="center" vertical="center" wrapText="1"/>
    </xf>
    <xf numFmtId="0" fontId="122" fillId="0" borderId="54" xfId="0" applyFont="1" applyBorder="1" applyAlignment="1">
      <alignment horizontal="left" vertical="center" wrapText="1"/>
    </xf>
    <xf numFmtId="0" fontId="122" fillId="0" borderId="55" xfId="0" applyFont="1" applyBorder="1" applyAlignment="1">
      <alignment horizontal="left" vertical="center" wrapText="1"/>
    </xf>
    <xf numFmtId="0" fontId="101" fillId="3" borderId="79" xfId="0" applyFont="1" applyFill="1" applyBorder="1" applyAlignment="1">
      <alignment horizontal="center" vertical="center"/>
    </xf>
    <xf numFmtId="0" fontId="101" fillId="3" borderId="80" xfId="0" applyFont="1" applyFill="1" applyBorder="1" applyAlignment="1">
      <alignment horizontal="center" vertical="center"/>
    </xf>
    <xf numFmtId="0" fontId="101" fillId="3" borderId="81" xfId="0" applyFont="1" applyFill="1" applyBorder="1" applyAlignment="1">
      <alignment horizontal="center" vertical="center"/>
    </xf>
    <xf numFmtId="0" fontId="101" fillId="3" borderId="94" xfId="0" applyFont="1" applyFill="1" applyBorder="1" applyAlignment="1">
      <alignment horizontal="center" vertical="center"/>
    </xf>
    <xf numFmtId="0" fontId="101" fillId="3" borderId="135" xfId="0" applyFont="1" applyFill="1" applyBorder="1" applyAlignment="1">
      <alignment horizontal="center" vertical="center" wrapText="1"/>
    </xf>
    <xf numFmtId="0" fontId="101" fillId="3" borderId="136" xfId="0" applyFont="1" applyFill="1" applyBorder="1" applyAlignment="1">
      <alignment horizontal="center" vertical="center" wrapText="1"/>
    </xf>
    <xf numFmtId="0" fontId="101" fillId="3" borderId="131" xfId="0" applyFont="1" applyFill="1" applyBorder="1" applyAlignment="1">
      <alignment horizontal="center" vertical="center" wrapText="1"/>
    </xf>
    <xf numFmtId="0" fontId="101" fillId="3" borderId="130" xfId="0" applyFont="1" applyFill="1" applyBorder="1" applyAlignment="1">
      <alignment horizontal="center" vertical="center" wrapText="1"/>
    </xf>
    <xf numFmtId="0" fontId="101" fillId="3" borderId="119" xfId="0" applyFont="1" applyFill="1" applyBorder="1" applyAlignment="1">
      <alignment horizontal="center" vertical="center" wrapText="1"/>
    </xf>
    <xf numFmtId="0" fontId="101" fillId="3" borderId="14" xfId="0" applyFont="1" applyFill="1" applyBorder="1" applyAlignment="1">
      <alignment horizontal="center" vertical="center" wrapText="1"/>
    </xf>
    <xf numFmtId="0" fontId="101" fillId="3" borderId="137" xfId="0" applyFont="1" applyFill="1" applyBorder="1" applyAlignment="1">
      <alignment horizontal="center" vertical="center" wrapText="1"/>
    </xf>
    <xf numFmtId="0" fontId="101" fillId="3" borderId="138" xfId="0" applyFont="1" applyFill="1" applyBorder="1" applyAlignment="1">
      <alignment horizontal="center" vertical="center" wrapText="1"/>
    </xf>
    <xf numFmtId="0" fontId="101" fillId="3" borderId="125" xfId="0" applyFont="1" applyFill="1" applyBorder="1" applyAlignment="1">
      <alignment horizontal="center" vertical="center"/>
    </xf>
    <xf numFmtId="0" fontId="101" fillId="3" borderId="126" xfId="0" applyFont="1" applyFill="1" applyBorder="1" applyAlignment="1">
      <alignment horizontal="center" vertical="center"/>
    </xf>
    <xf numFmtId="0" fontId="101" fillId="3" borderId="115" xfId="0" applyFont="1" applyFill="1" applyBorder="1" applyAlignment="1">
      <alignment horizontal="center" vertical="center" wrapText="1"/>
    </xf>
    <xf numFmtId="0" fontId="101" fillId="3" borderId="116" xfId="0" applyFont="1" applyFill="1" applyBorder="1" applyAlignment="1">
      <alignment horizontal="center" vertical="center" wrapText="1"/>
    </xf>
    <xf numFmtId="0" fontId="101" fillId="3" borderId="117" xfId="0" applyFont="1" applyFill="1" applyBorder="1" applyAlignment="1">
      <alignment horizontal="center" vertical="center" wrapText="1"/>
    </xf>
    <xf numFmtId="0" fontId="101" fillId="3" borderId="127" xfId="0" applyFont="1" applyFill="1" applyBorder="1" applyAlignment="1">
      <alignment horizontal="center" vertical="center" wrapText="1"/>
    </xf>
    <xf numFmtId="0" fontId="101" fillId="3" borderId="118" xfId="0" applyFont="1" applyFill="1" applyBorder="1" applyAlignment="1">
      <alignment horizontal="center" vertical="center" wrapText="1"/>
    </xf>
    <xf numFmtId="0" fontId="101" fillId="3" borderId="128" xfId="0" applyFont="1" applyFill="1" applyBorder="1" applyAlignment="1">
      <alignment horizontal="center" vertical="center" wrapText="1"/>
    </xf>
    <xf numFmtId="0" fontId="101" fillId="3" borderId="129" xfId="0" applyFont="1" applyFill="1" applyBorder="1" applyAlignment="1">
      <alignment horizontal="center" vertical="center" wrapText="1"/>
    </xf>
    <xf numFmtId="0" fontId="101" fillId="3" borderId="121" xfId="0" applyFont="1" applyFill="1" applyBorder="1" applyAlignment="1">
      <alignment horizontal="center" vertical="center" wrapText="1"/>
    </xf>
    <xf numFmtId="0" fontId="101" fillId="3" borderId="24" xfId="0" applyFont="1" applyFill="1" applyBorder="1" applyAlignment="1">
      <alignment horizontal="center" vertical="center" wrapText="1"/>
    </xf>
    <xf numFmtId="0" fontId="101" fillId="3" borderId="87" xfId="0" applyFont="1" applyFill="1" applyBorder="1" applyAlignment="1">
      <alignment horizontal="center" vertical="center" wrapText="1"/>
    </xf>
    <xf numFmtId="0" fontId="122" fillId="0" borderId="1" xfId="0" applyFont="1" applyBorder="1" applyAlignment="1">
      <alignment horizontal="left" vertical="top"/>
    </xf>
    <xf numFmtId="0" fontId="101" fillId="0" borderId="0" xfId="0" applyFont="1" applyAlignment="1">
      <alignment horizontal="center" vertical="top"/>
    </xf>
    <xf numFmtId="0" fontId="101" fillId="0" borderId="0" xfId="0" applyFont="1" applyAlignment="1">
      <alignment horizontal="left" vertical="center"/>
    </xf>
    <xf numFmtId="0" fontId="101" fillId="0" borderId="0" xfId="0" applyFont="1" applyAlignment="1">
      <alignment horizontal="right" vertical="center"/>
    </xf>
    <xf numFmtId="0" fontId="101" fillId="3" borderId="100" xfId="0" applyFont="1" applyFill="1" applyBorder="1" applyAlignment="1">
      <alignment horizontal="left" vertical="center"/>
    </xf>
    <xf numFmtId="0" fontId="101" fillId="3" borderId="101" xfId="0" applyFont="1" applyFill="1" applyBorder="1" applyAlignment="1">
      <alignment horizontal="left" vertical="center"/>
    </xf>
    <xf numFmtId="0" fontId="101" fillId="3" borderId="102" xfId="0" applyFont="1" applyFill="1" applyBorder="1" applyAlignment="1">
      <alignment horizontal="center" vertical="center"/>
    </xf>
    <xf numFmtId="0" fontId="101" fillId="3" borderId="103" xfId="0" applyFont="1" applyFill="1" applyBorder="1" applyAlignment="1">
      <alignment horizontal="center" vertical="center"/>
    </xf>
    <xf numFmtId="0" fontId="101" fillId="3" borderId="102" xfId="0" applyFont="1" applyFill="1" applyBorder="1" applyAlignment="1">
      <alignment horizontal="left" vertical="center"/>
    </xf>
    <xf numFmtId="0" fontId="101" fillId="3" borderId="103" xfId="0" applyFont="1" applyFill="1" applyBorder="1" applyAlignment="1">
      <alignment horizontal="left" vertical="center"/>
    </xf>
    <xf numFmtId="0" fontId="101" fillId="3" borderId="104" xfId="0" applyFont="1" applyFill="1" applyBorder="1" applyAlignment="1">
      <alignment horizontal="center" vertical="center"/>
    </xf>
    <xf numFmtId="0" fontId="101" fillId="3" borderId="105" xfId="0" applyFont="1" applyFill="1" applyBorder="1" applyAlignment="1">
      <alignment horizontal="center" vertical="center"/>
    </xf>
    <xf numFmtId="0" fontId="101" fillId="3" borderId="77" xfId="0" applyFont="1" applyFill="1" applyBorder="1" applyAlignment="1">
      <alignment horizontal="center" vertical="center" wrapText="1"/>
    </xf>
    <xf numFmtId="0" fontId="101" fillId="3" borderId="30" xfId="0" applyFont="1" applyFill="1" applyBorder="1" applyAlignment="1">
      <alignment horizontal="center" vertical="center" wrapText="1"/>
    </xf>
    <xf numFmtId="0" fontId="101" fillId="3" borderId="31" xfId="0" applyFont="1" applyFill="1" applyBorder="1" applyAlignment="1">
      <alignment horizontal="center" vertical="center" wrapText="1"/>
    </xf>
    <xf numFmtId="0" fontId="126" fillId="0" borderId="132" xfId="0" applyFont="1" applyBorder="1" applyAlignment="1">
      <alignment horizontal="center" vertical="center"/>
    </xf>
    <xf numFmtId="0" fontId="126" fillId="0" borderId="133" xfId="0" applyFont="1" applyBorder="1" applyAlignment="1">
      <alignment horizontal="center" vertical="center"/>
    </xf>
    <xf numFmtId="0" fontId="126" fillId="0" borderId="122" xfId="0" applyFont="1" applyBorder="1" applyAlignment="1">
      <alignment horizontal="center" vertical="center"/>
    </xf>
    <xf numFmtId="0" fontId="126" fillId="0" borderId="134" xfId="0" applyFont="1" applyBorder="1" applyAlignment="1">
      <alignment horizontal="center" vertical="center"/>
    </xf>
    <xf numFmtId="0" fontId="101" fillId="0" borderId="78" xfId="0" applyFont="1" applyBorder="1" applyAlignment="1">
      <alignment horizontal="right" vertical="center"/>
    </xf>
    <xf numFmtId="0" fontId="101" fillId="3" borderId="10" xfId="0" applyFont="1" applyFill="1" applyBorder="1" applyAlignment="1">
      <alignment horizontal="center" vertical="center" wrapText="1"/>
    </xf>
    <xf numFmtId="0" fontId="101" fillId="3" borderId="11" xfId="0" applyFont="1" applyFill="1" applyBorder="1" applyAlignment="1">
      <alignment horizontal="center" vertical="center" wrapText="1"/>
    </xf>
    <xf numFmtId="0" fontId="101" fillId="3" borderId="123" xfId="0" applyFont="1" applyFill="1" applyBorder="1" applyAlignment="1">
      <alignment horizontal="center" vertical="center"/>
    </xf>
    <xf numFmtId="0" fontId="101" fillId="3" borderId="123" xfId="0" applyFont="1" applyFill="1" applyBorder="1" applyAlignment="1">
      <alignment horizontal="left" vertical="center"/>
    </xf>
    <xf numFmtId="0" fontId="101" fillId="3" borderId="124" xfId="0" applyFont="1" applyFill="1" applyBorder="1" applyAlignment="1">
      <alignment horizontal="center" vertical="center"/>
    </xf>
    <xf numFmtId="0" fontId="101" fillId="3" borderId="106" xfId="0" applyFont="1" applyFill="1" applyBorder="1" applyAlignment="1">
      <alignment horizontal="center" vertical="center"/>
    </xf>
    <xf numFmtId="0" fontId="101" fillId="3" borderId="107" xfId="0" applyFont="1" applyFill="1" applyBorder="1" applyAlignment="1">
      <alignment horizontal="center" vertical="center"/>
    </xf>
    <xf numFmtId="0" fontId="101" fillId="3" borderId="108" xfId="0" applyFont="1" applyFill="1" applyBorder="1" applyAlignment="1">
      <alignment horizontal="center" vertical="center"/>
    </xf>
    <xf numFmtId="0" fontId="101" fillId="3" borderId="109" xfId="0" applyFont="1" applyFill="1" applyBorder="1" applyAlignment="1">
      <alignment horizontal="center" vertical="center"/>
    </xf>
    <xf numFmtId="0" fontId="101" fillId="3" borderId="110" xfId="0" applyFont="1" applyFill="1" applyBorder="1" applyAlignment="1">
      <alignment horizontal="center" vertical="center"/>
    </xf>
    <xf numFmtId="0" fontId="101" fillId="3" borderId="111" xfId="0" applyFont="1" applyFill="1" applyBorder="1" applyAlignment="1">
      <alignment horizontal="center" vertical="center"/>
    </xf>
    <xf numFmtId="0" fontId="101" fillId="3" borderId="54" xfId="0" applyFont="1" applyFill="1" applyBorder="1" applyAlignment="1">
      <alignment horizontal="center" vertical="center"/>
    </xf>
    <xf numFmtId="0" fontId="101" fillId="3" borderId="112" xfId="0" applyFont="1" applyFill="1" applyBorder="1" applyAlignment="1">
      <alignment horizontal="center" vertical="center"/>
    </xf>
    <xf numFmtId="0" fontId="101" fillId="3" borderId="113" xfId="0" applyFont="1" applyFill="1" applyBorder="1" applyAlignment="1">
      <alignment horizontal="center" vertical="center"/>
    </xf>
    <xf numFmtId="0" fontId="101" fillId="3" borderId="88" xfId="0" applyFont="1" applyFill="1" applyBorder="1" applyAlignment="1">
      <alignment horizontal="center" vertical="center" wrapText="1"/>
    </xf>
    <xf numFmtId="0" fontId="101" fillId="3" borderId="139" xfId="0" applyFont="1" applyFill="1" applyBorder="1" applyAlignment="1">
      <alignment horizontal="center" vertical="center" wrapText="1"/>
    </xf>
    <xf numFmtId="0" fontId="101" fillId="3" borderId="89" xfId="0" applyFont="1" applyFill="1" applyBorder="1" applyAlignment="1">
      <alignment horizontal="center" vertical="center" wrapText="1"/>
    </xf>
    <xf numFmtId="0" fontId="101" fillId="3" borderId="86" xfId="0" applyFont="1" applyFill="1" applyBorder="1" applyAlignment="1">
      <alignment horizontal="center" vertical="center" wrapText="1"/>
    </xf>
    <xf numFmtId="0" fontId="101" fillId="3" borderId="84" xfId="0" applyFont="1" applyFill="1" applyBorder="1" applyAlignment="1">
      <alignment horizontal="center" vertical="center" wrapText="1"/>
    </xf>
    <xf numFmtId="0" fontId="101" fillId="3" borderId="140" xfId="0" applyFont="1" applyFill="1" applyBorder="1" applyAlignment="1">
      <alignment horizontal="center" vertical="center" wrapText="1"/>
    </xf>
    <xf numFmtId="0" fontId="101" fillId="3" borderId="85" xfId="0" applyFont="1" applyFill="1" applyBorder="1" applyAlignment="1">
      <alignment horizontal="center" vertical="center" wrapText="1"/>
    </xf>
    <xf numFmtId="0" fontId="101" fillId="3" borderId="82" xfId="0" applyFont="1" applyFill="1" applyBorder="1" applyAlignment="1">
      <alignment horizontal="center" vertical="center"/>
    </xf>
    <xf numFmtId="0" fontId="101" fillId="3" borderId="77" xfId="0" applyFont="1" applyFill="1" applyBorder="1" applyAlignment="1">
      <alignment horizontal="center" vertical="center"/>
    </xf>
    <xf numFmtId="0" fontId="101" fillId="3" borderId="83" xfId="0" applyFont="1" applyFill="1" applyBorder="1" applyAlignment="1">
      <alignment horizontal="center" vertical="center"/>
    </xf>
    <xf numFmtId="0" fontId="101" fillId="3" borderId="43" xfId="0" applyFont="1" applyFill="1" applyBorder="1" applyAlignment="1">
      <alignment horizontal="center" vertical="center" wrapText="1"/>
    </xf>
    <xf numFmtId="0" fontId="101" fillId="3" borderId="43" xfId="0" applyFont="1" applyFill="1" applyBorder="1" applyAlignment="1">
      <alignment horizontal="center" vertical="center"/>
    </xf>
    <xf numFmtId="0" fontId="101" fillId="3" borderId="44" xfId="0" applyFont="1" applyFill="1" applyBorder="1" applyAlignment="1">
      <alignment horizontal="center" vertical="center"/>
    </xf>
    <xf numFmtId="0" fontId="122" fillId="0" borderId="155" xfId="0" applyFont="1" applyBorder="1" applyAlignment="1">
      <alignment horizontal="left" vertical="center" wrapText="1"/>
    </xf>
    <xf numFmtId="0" fontId="122" fillId="0" borderId="156" xfId="0" applyFont="1" applyBorder="1" applyAlignment="1">
      <alignment horizontal="left" vertical="center" wrapText="1"/>
    </xf>
    <xf numFmtId="0" fontId="122" fillId="0" borderId="157" xfId="0" applyFont="1" applyBorder="1" applyAlignment="1">
      <alignment horizontal="left" vertical="center" wrapText="1"/>
    </xf>
    <xf numFmtId="0" fontId="123" fillId="0" borderId="54" xfId="0" applyFont="1" applyBorder="1" applyAlignment="1">
      <alignment horizontal="center" vertical="center"/>
    </xf>
    <xf numFmtId="0" fontId="123" fillId="0" borderId="112" xfId="0" applyFont="1" applyBorder="1" applyAlignment="1">
      <alignment horizontal="center" vertical="center"/>
    </xf>
    <xf numFmtId="0" fontId="123" fillId="0" borderId="144" xfId="0" applyFont="1" applyBorder="1" applyAlignment="1">
      <alignment horizontal="center" vertical="center"/>
    </xf>
    <xf numFmtId="0" fontId="123" fillId="0" borderId="146" xfId="0" applyFont="1" applyBorder="1" applyAlignment="1">
      <alignment horizontal="center" vertical="center" wrapText="1"/>
    </xf>
    <xf numFmtId="0" fontId="123" fillId="0" borderId="147" xfId="0" applyFont="1" applyBorder="1" applyAlignment="1">
      <alignment horizontal="center" vertical="center" wrapText="1"/>
    </xf>
    <xf numFmtId="0" fontId="123" fillId="0" borderId="148" xfId="0" applyFont="1" applyBorder="1" applyAlignment="1">
      <alignment horizontal="center" vertical="center" wrapText="1"/>
    </xf>
    <xf numFmtId="0" fontId="123" fillId="0" borderId="149" xfId="0" applyFont="1" applyBorder="1" applyAlignment="1">
      <alignment horizontal="center" vertical="center"/>
    </xf>
    <xf numFmtId="0" fontId="123" fillId="0" borderId="129" xfId="0" applyFont="1" applyBorder="1" applyAlignment="1">
      <alignment horizontal="center" vertical="center"/>
    </xf>
    <xf numFmtId="0" fontId="123" fillId="0" borderId="130" xfId="0" applyFont="1" applyBorder="1" applyAlignment="1">
      <alignment horizontal="center" vertical="center"/>
    </xf>
    <xf numFmtId="0" fontId="123" fillId="0" borderId="78" xfId="0" applyFont="1" applyBorder="1" applyAlignment="1">
      <alignment horizontal="center" vertical="top"/>
    </xf>
    <xf numFmtId="0" fontId="101" fillId="0" borderId="0" xfId="0" applyFont="1" applyAlignment="1">
      <alignment horizontal="center" vertical="center"/>
    </xf>
    <xf numFmtId="0" fontId="101" fillId="4" borderId="154" xfId="0" applyFont="1" applyFill="1" applyBorder="1" applyAlignment="1">
      <alignment horizontal="left" vertical="top"/>
    </xf>
    <xf numFmtId="0" fontId="101" fillId="3" borderId="40" xfId="0" applyFont="1" applyFill="1" applyBorder="1" applyAlignment="1">
      <alignment horizontal="center" vertical="center" wrapText="1"/>
    </xf>
    <xf numFmtId="0" fontId="101" fillId="3" borderId="40" xfId="0" applyFont="1" applyFill="1" applyBorder="1" applyAlignment="1">
      <alignment horizontal="center" vertical="center"/>
    </xf>
    <xf numFmtId="0" fontId="101" fillId="3" borderId="41" xfId="0" applyFont="1" applyFill="1" applyBorder="1" applyAlignment="1">
      <alignment horizontal="center" vertical="center"/>
    </xf>
    <xf numFmtId="0" fontId="123" fillId="0" borderId="86" xfId="0" applyFont="1" applyBorder="1" applyAlignment="1">
      <alignment horizontal="center" vertical="center" wrapText="1"/>
    </xf>
    <xf numFmtId="0" fontId="123" fillId="0" borderId="24" xfId="0" applyFont="1" applyBorder="1" applyAlignment="1">
      <alignment horizontal="center" vertical="center" wrapText="1"/>
    </xf>
    <xf numFmtId="0" fontId="123" fillId="0" borderId="87" xfId="0" applyFont="1" applyBorder="1" applyAlignment="1">
      <alignment horizontal="center" vertical="center" wrapText="1"/>
    </xf>
    <xf numFmtId="0" fontId="123" fillId="0" borderId="151" xfId="0" applyFont="1" applyBorder="1" applyAlignment="1">
      <alignment horizontal="center" vertical="center"/>
    </xf>
    <xf numFmtId="0" fontId="123" fillId="0" borderId="152" xfId="0" applyFont="1" applyBorder="1" applyAlignment="1">
      <alignment horizontal="center" vertical="center"/>
    </xf>
    <xf numFmtId="0" fontId="123" fillId="0" borderId="153" xfId="0" applyFont="1" applyBorder="1" applyAlignment="1">
      <alignment horizontal="center" vertical="center"/>
    </xf>
    <xf numFmtId="0" fontId="28" fillId="0" borderId="54" xfId="0" applyFont="1" applyBorder="1" applyAlignment="1">
      <alignment horizontal="right" vertical="center"/>
    </xf>
    <xf numFmtId="0" fontId="28" fillId="0" borderId="55" xfId="0" applyFont="1" applyBorder="1" applyAlignment="1">
      <alignment horizontal="right" vertical="center"/>
    </xf>
    <xf numFmtId="3" fontId="28" fillId="0" borderId="54" xfId="0" applyNumberFormat="1" applyFont="1" applyBorder="1" applyAlignment="1">
      <alignment horizontal="right" vertical="center"/>
    </xf>
    <xf numFmtId="3" fontId="28" fillId="0" borderId="55" xfId="0" applyNumberFormat="1" applyFont="1" applyBorder="1" applyAlignment="1">
      <alignment horizontal="right" vertical="center"/>
    </xf>
    <xf numFmtId="0" fontId="39" fillId="0" borderId="145" xfId="0" applyFont="1" applyBorder="1" applyAlignment="1">
      <alignment horizontal="center" vertical="center"/>
    </xf>
    <xf numFmtId="0" fontId="39" fillId="0" borderId="55" xfId="0" applyFont="1" applyBorder="1" applyAlignment="1">
      <alignment horizontal="center" vertical="center"/>
    </xf>
    <xf numFmtId="0" fontId="37" fillId="0" borderId="161" xfId="0" applyFont="1" applyBorder="1" applyAlignment="1">
      <alignment horizontal="left" vertical="center"/>
    </xf>
    <xf numFmtId="0" fontId="37" fillId="0" borderId="162" xfId="0" applyFont="1" applyBorder="1" applyAlignment="1">
      <alignment horizontal="left" vertical="center"/>
    </xf>
    <xf numFmtId="0" fontId="37" fillId="0" borderId="163" xfId="0" applyFont="1" applyBorder="1" applyAlignment="1">
      <alignment horizontal="left" vertical="center"/>
    </xf>
    <xf numFmtId="0" fontId="34" fillId="0" borderId="145" xfId="0" applyFont="1" applyBorder="1" applyAlignment="1">
      <alignment horizontal="center" vertical="center"/>
    </xf>
    <xf numFmtId="0" fontId="34" fillId="0" borderId="55" xfId="0" applyFont="1" applyBorder="1" applyAlignment="1">
      <alignment horizontal="center" vertical="center"/>
    </xf>
    <xf numFmtId="0" fontId="37" fillId="0" borderId="158" xfId="0" applyFont="1" applyBorder="1" applyAlignment="1">
      <alignment horizontal="left" vertical="center"/>
    </xf>
    <xf numFmtId="0" fontId="37" fillId="0" borderId="159" xfId="0" applyFont="1" applyBorder="1" applyAlignment="1">
      <alignment horizontal="left" vertical="center"/>
    </xf>
    <xf numFmtId="0" fontId="37" fillId="0" borderId="160" xfId="0" applyFont="1" applyBorder="1" applyAlignment="1">
      <alignment horizontal="left" vertical="center"/>
    </xf>
    <xf numFmtId="0" fontId="28" fillId="0" borderId="143" xfId="0" applyFont="1" applyBorder="1" applyAlignment="1">
      <alignment horizontal="left" vertical="center" wrapText="1"/>
    </xf>
    <xf numFmtId="0" fontId="28" fillId="0" borderId="112" xfId="0" applyFont="1" applyBorder="1" applyAlignment="1">
      <alignment horizontal="left" vertical="center" wrapText="1"/>
    </xf>
    <xf numFmtId="0" fontId="28" fillId="0" borderId="144" xfId="0" applyFont="1" applyBorder="1" applyAlignment="1">
      <alignment horizontal="left" vertical="center" wrapText="1"/>
    </xf>
    <xf numFmtId="0" fontId="40" fillId="0" borderId="54" xfId="0" applyFont="1" applyBorder="1" applyAlignment="1">
      <alignment horizontal="left" vertical="center"/>
    </xf>
    <xf numFmtId="0" fontId="40" fillId="0" borderId="112" xfId="0" applyFont="1" applyBorder="1" applyAlignment="1">
      <alignment horizontal="left" vertical="center"/>
    </xf>
    <xf numFmtId="0" fontId="40" fillId="0" borderId="144" xfId="0" applyFont="1" applyBorder="1" applyAlignment="1">
      <alignment horizontal="left" vertical="center"/>
    </xf>
    <xf numFmtId="0" fontId="7" fillId="3" borderId="123" xfId="0" applyFont="1" applyFill="1" applyBorder="1" applyAlignment="1">
      <alignment horizontal="center" vertical="center"/>
    </xf>
    <xf numFmtId="0" fontId="7" fillId="3" borderId="123" xfId="0" applyFont="1" applyFill="1" applyBorder="1" applyAlignment="1">
      <alignment horizontal="left" vertical="center"/>
    </xf>
    <xf numFmtId="0" fontId="7" fillId="3" borderId="124" xfId="0" applyFont="1" applyFill="1" applyBorder="1" applyAlignment="1">
      <alignment horizontal="center" vertical="center"/>
    </xf>
    <xf numFmtId="0" fontId="6" fillId="3" borderId="106" xfId="0" applyFont="1" applyFill="1" applyBorder="1" applyAlignment="1">
      <alignment horizontal="center" vertical="center"/>
    </xf>
    <xf numFmtId="0" fontId="6" fillId="3" borderId="107" xfId="0" applyFont="1" applyFill="1" applyBorder="1" applyAlignment="1">
      <alignment horizontal="center" vertical="center"/>
    </xf>
    <xf numFmtId="0" fontId="6" fillId="3" borderId="108" xfId="0" applyFont="1" applyFill="1" applyBorder="1" applyAlignment="1">
      <alignment horizontal="center" vertical="center"/>
    </xf>
    <xf numFmtId="0" fontId="6" fillId="3" borderId="109" xfId="0" applyFont="1" applyFill="1" applyBorder="1" applyAlignment="1">
      <alignment horizontal="center" vertical="center"/>
    </xf>
    <xf numFmtId="0" fontId="6" fillId="3" borderId="110" xfId="0" applyFont="1" applyFill="1" applyBorder="1" applyAlignment="1">
      <alignment horizontal="center" vertical="center"/>
    </xf>
    <xf numFmtId="0" fontId="6" fillId="3" borderId="111"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112" xfId="0" applyFont="1" applyFill="1" applyBorder="1" applyAlignment="1">
      <alignment horizontal="center" vertical="center"/>
    </xf>
    <xf numFmtId="0" fontId="7" fillId="3" borderId="113" xfId="0" applyFont="1" applyFill="1" applyBorder="1" applyAlignment="1">
      <alignment horizontal="center" vertical="center"/>
    </xf>
    <xf numFmtId="0" fontId="9" fillId="3" borderId="125" xfId="0" applyFont="1" applyFill="1" applyBorder="1" applyAlignment="1">
      <alignment horizontal="center" vertical="center"/>
    </xf>
    <xf numFmtId="0" fontId="9" fillId="3" borderId="126" xfId="0" applyFont="1" applyFill="1" applyBorder="1" applyAlignment="1">
      <alignment horizontal="center" vertical="center"/>
    </xf>
    <xf numFmtId="0" fontId="9" fillId="3" borderId="107" xfId="0" applyFont="1" applyFill="1" applyBorder="1" applyAlignment="1">
      <alignment horizontal="center" vertical="center" wrapText="1"/>
    </xf>
    <xf numFmtId="0" fontId="9" fillId="3" borderId="10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15" xfId="0" applyFont="1" applyFill="1" applyBorder="1" applyAlignment="1">
      <alignment horizontal="center" vertical="center" wrapText="1"/>
    </xf>
    <xf numFmtId="0" fontId="9" fillId="3" borderId="116" xfId="0" applyFont="1" applyFill="1" applyBorder="1" applyAlignment="1">
      <alignment horizontal="center" vertical="center" wrapText="1"/>
    </xf>
    <xf numFmtId="0" fontId="9" fillId="3" borderId="117" xfId="0" applyFont="1" applyFill="1" applyBorder="1" applyAlignment="1">
      <alignment horizontal="center" vertical="center" wrapText="1"/>
    </xf>
    <xf numFmtId="0" fontId="9" fillId="3" borderId="127" xfId="0" applyFont="1" applyFill="1" applyBorder="1" applyAlignment="1">
      <alignment horizontal="center" vertical="center" wrapText="1"/>
    </xf>
    <xf numFmtId="0" fontId="9" fillId="3" borderId="118"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28" xfId="0" applyFont="1" applyFill="1" applyBorder="1" applyAlignment="1">
      <alignment horizontal="center" vertical="center" wrapText="1"/>
    </xf>
    <xf numFmtId="0" fontId="9" fillId="3" borderId="129"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131" xfId="0" applyFont="1" applyFill="1" applyBorder="1" applyAlignment="1">
      <alignment horizontal="center" vertical="center" wrapText="1"/>
    </xf>
    <xf numFmtId="0" fontId="2" fillId="0" borderId="78" xfId="0" applyFont="1" applyBorder="1" applyAlignment="1">
      <alignment horizontal="center" vertical="top"/>
    </xf>
    <xf numFmtId="0" fontId="28" fillId="0" borderId="54" xfId="0" applyFont="1" applyBorder="1" applyAlignment="1">
      <alignment horizontal="left" vertical="center" wrapText="1"/>
    </xf>
    <xf numFmtId="0" fontId="28" fillId="0" borderId="55" xfId="0" applyFont="1" applyBorder="1" applyAlignment="1">
      <alignment horizontal="left" vertical="center" wrapText="1"/>
    </xf>
    <xf numFmtId="0" fontId="161" fillId="0" borderId="78" xfId="0" applyFont="1" applyBorder="1" applyAlignment="1">
      <alignment horizontal="left" vertical="center"/>
    </xf>
    <xf numFmtId="0" fontId="37" fillId="0" borderId="54" xfId="0" applyFont="1" applyBorder="1" applyAlignment="1">
      <alignment horizontal="left" vertical="center"/>
    </xf>
    <xf numFmtId="0" fontId="37" fillId="0" borderId="112" xfId="0" applyFont="1" applyBorder="1" applyAlignment="1">
      <alignment horizontal="left" vertical="center"/>
    </xf>
    <xf numFmtId="0" fontId="37" fillId="0" borderId="292" xfId="0" applyFont="1" applyBorder="1" applyAlignment="1">
      <alignment horizontal="left" vertical="center"/>
    </xf>
    <xf numFmtId="0" fontId="6" fillId="0" borderId="0" xfId="0" applyFont="1" applyAlignment="1">
      <alignment horizontal="center" vertical="top"/>
    </xf>
    <xf numFmtId="0" fontId="163" fillId="0" borderId="0" xfId="0" applyFont="1" applyAlignment="1">
      <alignment horizontal="left" vertical="center"/>
    </xf>
    <xf numFmtId="0" fontId="27" fillId="0" borderId="288" xfId="0" applyFont="1" applyBorder="1" applyAlignment="1">
      <alignment horizontal="center" vertical="center"/>
    </xf>
    <xf numFmtId="0" fontId="27" fillId="0" borderId="289" xfId="0" applyFont="1" applyBorder="1" applyAlignment="1">
      <alignment horizontal="center" vertical="center"/>
    </xf>
    <xf numFmtId="0" fontId="28" fillId="0" borderId="290" xfId="0" applyFont="1" applyBorder="1" applyAlignment="1">
      <alignment horizontal="right" vertical="center"/>
    </xf>
    <xf numFmtId="0" fontId="28" fillId="0" borderId="291" xfId="0" applyFont="1" applyBorder="1" applyAlignment="1">
      <alignment horizontal="right" vertical="center"/>
    </xf>
    <xf numFmtId="0" fontId="163" fillId="0" borderId="0" xfId="0" applyFont="1" applyAlignment="1">
      <alignment horizontal="right" vertical="center"/>
    </xf>
    <xf numFmtId="0" fontId="7" fillId="3" borderId="100" xfId="0" applyFont="1" applyFill="1" applyBorder="1" applyAlignment="1">
      <alignment horizontal="left" vertical="center"/>
    </xf>
    <xf numFmtId="0" fontId="7" fillId="3" borderId="101" xfId="0" applyFont="1" applyFill="1" applyBorder="1" applyAlignment="1">
      <alignment horizontal="left" vertical="center"/>
    </xf>
    <xf numFmtId="0" fontId="7" fillId="3" borderId="102" xfId="0" applyFont="1" applyFill="1" applyBorder="1" applyAlignment="1">
      <alignment horizontal="center" vertical="center"/>
    </xf>
    <xf numFmtId="0" fontId="7" fillId="3" borderId="103" xfId="0" applyFont="1" applyFill="1" applyBorder="1" applyAlignment="1">
      <alignment horizontal="center" vertical="center"/>
    </xf>
    <xf numFmtId="0" fontId="7" fillId="3" borderId="102" xfId="0" applyFont="1" applyFill="1" applyBorder="1" applyAlignment="1">
      <alignment horizontal="left" vertical="center"/>
    </xf>
    <xf numFmtId="0" fontId="7" fillId="3" borderId="103" xfId="0" applyFont="1" applyFill="1" applyBorder="1" applyAlignment="1">
      <alignment horizontal="left" vertical="center"/>
    </xf>
    <xf numFmtId="0" fontId="7" fillId="3" borderId="104" xfId="0" applyFont="1" applyFill="1" applyBorder="1" applyAlignment="1">
      <alignment horizontal="center" vertical="center"/>
    </xf>
    <xf numFmtId="0" fontId="7" fillId="3" borderId="105" xfId="0" applyFont="1" applyFill="1" applyBorder="1" applyAlignment="1">
      <alignment horizontal="center" vertical="center"/>
    </xf>
    <xf numFmtId="0" fontId="9" fillId="3" borderId="121"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87" xfId="0" applyFont="1" applyFill="1" applyBorder="1" applyAlignment="1">
      <alignment horizontal="center" vertical="center" wrapText="1"/>
    </xf>
    <xf numFmtId="0" fontId="9" fillId="3" borderId="119" xfId="0" applyFont="1" applyFill="1" applyBorder="1" applyAlignment="1">
      <alignment horizontal="center" vertical="center" wrapText="1"/>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122" xfId="0" applyFont="1" applyBorder="1" applyAlignment="1">
      <alignment horizontal="center" vertical="center"/>
    </xf>
    <xf numFmtId="0" fontId="10" fillId="0" borderId="134" xfId="0" applyFont="1" applyBorder="1" applyAlignment="1">
      <alignment horizontal="center" vertical="center"/>
    </xf>
    <xf numFmtId="0" fontId="161" fillId="0" borderId="1" xfId="0" applyFont="1" applyBorder="1" applyAlignment="1">
      <alignment horizontal="left"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163" fillId="0" borderId="78" xfId="0" applyFont="1" applyBorder="1" applyAlignment="1">
      <alignment horizontal="right"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88" xfId="0" applyFont="1" applyFill="1" applyBorder="1" applyAlignment="1">
      <alignment horizontal="center" vertical="center" wrapText="1"/>
    </xf>
    <xf numFmtId="0" fontId="7" fillId="3" borderId="139"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87" xfId="0" applyFont="1" applyFill="1" applyBorder="1" applyAlignment="1">
      <alignment horizontal="center" vertical="center" wrapText="1"/>
    </xf>
    <xf numFmtId="0" fontId="9" fillId="3" borderId="84" xfId="0" applyFont="1" applyFill="1" applyBorder="1" applyAlignment="1">
      <alignment horizontal="center" vertical="center" wrapText="1"/>
    </xf>
    <xf numFmtId="0" fontId="9" fillId="3" borderId="140" xfId="0" applyFont="1" applyFill="1" applyBorder="1" applyAlignment="1">
      <alignment horizontal="center" vertical="center" wrapText="1"/>
    </xf>
    <xf numFmtId="0" fontId="9" fillId="3" borderId="85" xfId="0" applyFont="1" applyFill="1" applyBorder="1" applyAlignment="1">
      <alignment horizontal="center" vertical="center" wrapText="1"/>
    </xf>
    <xf numFmtId="0" fontId="9" fillId="3" borderId="82" xfId="0" applyFont="1" applyFill="1" applyBorder="1" applyAlignment="1">
      <alignment horizontal="center" vertical="center"/>
    </xf>
    <xf numFmtId="0" fontId="9" fillId="3" borderId="77" xfId="0" applyFont="1" applyFill="1" applyBorder="1" applyAlignment="1">
      <alignment horizontal="center" vertical="center"/>
    </xf>
    <xf numFmtId="0" fontId="9" fillId="3" borderId="83"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80" xfId="0" applyFont="1" applyFill="1" applyBorder="1" applyAlignment="1">
      <alignment horizontal="center" vertical="center"/>
    </xf>
    <xf numFmtId="0" fontId="9" fillId="3" borderId="81" xfId="0" applyFont="1" applyFill="1" applyBorder="1" applyAlignment="1">
      <alignment horizontal="center" vertical="center"/>
    </xf>
    <xf numFmtId="0" fontId="9" fillId="3" borderId="94" xfId="0" applyFont="1" applyFill="1" applyBorder="1" applyAlignment="1">
      <alignment horizontal="center" vertical="center"/>
    </xf>
    <xf numFmtId="0" fontId="9" fillId="3" borderId="135" xfId="0" applyFont="1" applyFill="1" applyBorder="1" applyAlignment="1">
      <alignment horizontal="center" vertical="center" wrapText="1"/>
    </xf>
    <xf numFmtId="0" fontId="9" fillId="3" borderId="136" xfId="0" applyFont="1" applyFill="1" applyBorder="1" applyAlignment="1">
      <alignment horizontal="center" vertical="center" wrapText="1"/>
    </xf>
    <xf numFmtId="0" fontId="9" fillId="3" borderId="137" xfId="0" applyFont="1" applyFill="1" applyBorder="1" applyAlignment="1">
      <alignment horizontal="center" vertical="center" wrapText="1"/>
    </xf>
    <xf numFmtId="0" fontId="9" fillId="3" borderId="138" xfId="0" applyFont="1" applyFill="1" applyBorder="1" applyAlignment="1">
      <alignment horizontal="center" vertical="center" wrapText="1"/>
    </xf>
    <xf numFmtId="0" fontId="10" fillId="0" borderId="92"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26" fillId="0" borderId="0" xfId="0" applyFont="1"/>
    <xf numFmtId="0" fontId="27" fillId="0" borderId="64" xfId="0" applyFont="1" applyBorder="1" applyAlignment="1">
      <alignment horizontal="center" vertical="center"/>
    </xf>
    <xf numFmtId="0" fontId="27" fillId="0" borderId="69" xfId="0" applyFont="1" applyBorder="1" applyAlignment="1">
      <alignment horizontal="center" vertical="center"/>
    </xf>
    <xf numFmtId="0" fontId="27" fillId="0" borderId="65" xfId="0" applyFont="1" applyBorder="1" applyAlignment="1">
      <alignment horizontal="center" vertical="center"/>
    </xf>
    <xf numFmtId="0" fontId="27" fillId="0" borderId="70" xfId="0" applyFont="1" applyBorder="1" applyAlignment="1">
      <alignment horizontal="center" vertical="center"/>
    </xf>
    <xf numFmtId="0" fontId="27" fillId="0" borderId="66" xfId="0" applyFont="1" applyBorder="1" applyAlignment="1">
      <alignment horizontal="center" vertical="center"/>
    </xf>
    <xf numFmtId="0" fontId="27" fillId="0" borderId="71" xfId="0" applyFont="1" applyBorder="1" applyAlignment="1">
      <alignment horizontal="center" vertical="center"/>
    </xf>
    <xf numFmtId="0" fontId="27" fillId="0" borderId="76"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41" xfId="0" applyFont="1" applyBorder="1" applyAlignment="1">
      <alignment horizontal="center" vertical="center" wrapText="1"/>
    </xf>
    <xf numFmtId="0" fontId="4" fillId="0" borderId="142" xfId="0" applyFont="1" applyBorder="1" applyAlignment="1">
      <alignment horizontal="center" vertical="center" wrapText="1"/>
    </xf>
    <xf numFmtId="0" fontId="32" fillId="0" borderId="0" xfId="0" applyFont="1" applyAlignment="1">
      <alignment horizontal="center" vertical="center"/>
    </xf>
    <xf numFmtId="0" fontId="32" fillId="4" borderId="154" xfId="0" applyFont="1" applyFill="1" applyBorder="1" applyAlignment="1">
      <alignment horizontal="left" vertical="top"/>
    </xf>
    <xf numFmtId="0" fontId="33" fillId="3" borderId="40" xfId="0" applyFont="1" applyFill="1" applyBorder="1" applyAlignment="1">
      <alignment horizontal="center" vertical="center" wrapText="1"/>
    </xf>
    <xf numFmtId="0" fontId="33" fillId="3" borderId="40" xfId="0" applyFont="1" applyFill="1" applyBorder="1" applyAlignment="1">
      <alignment horizontal="center" vertical="center"/>
    </xf>
    <xf numFmtId="0" fontId="33" fillId="3" borderId="41" xfId="0" applyFont="1" applyFill="1" applyBorder="1" applyAlignment="1">
      <alignment horizontal="center" vertical="center"/>
    </xf>
    <xf numFmtId="0" fontId="33" fillId="3" borderId="43" xfId="0" applyFont="1" applyFill="1" applyBorder="1" applyAlignment="1">
      <alignment horizontal="center" vertical="center" wrapText="1"/>
    </xf>
    <xf numFmtId="0" fontId="33" fillId="3" borderId="43" xfId="0" applyFont="1" applyFill="1" applyBorder="1" applyAlignment="1">
      <alignment horizontal="center" vertical="center"/>
    </xf>
    <xf numFmtId="0" fontId="33" fillId="3" borderId="44" xfId="0" applyFont="1" applyFill="1" applyBorder="1" applyAlignment="1">
      <alignment horizontal="center" vertical="center"/>
    </xf>
    <xf numFmtId="0" fontId="28" fillId="0" borderId="155"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57" xfId="0" applyFont="1" applyBorder="1" applyAlignment="1">
      <alignment horizontal="left" vertical="center" wrapText="1"/>
    </xf>
    <xf numFmtId="0" fontId="34" fillId="0" borderId="54" xfId="0" applyFont="1" applyBorder="1" applyAlignment="1">
      <alignment horizontal="center" vertical="center"/>
    </xf>
    <xf numFmtId="0" fontId="34" fillId="0" borderId="112" xfId="0" applyFont="1" applyBorder="1" applyAlignment="1">
      <alignment horizontal="center" vertical="center"/>
    </xf>
    <xf numFmtId="0" fontId="34" fillId="0" borderId="144" xfId="0" applyFont="1" applyBorder="1" applyAlignment="1">
      <alignment horizontal="center" vertical="center"/>
    </xf>
    <xf numFmtId="0" fontId="35" fillId="0" borderId="146" xfId="0" applyFont="1" applyBorder="1" applyAlignment="1">
      <alignment horizontal="center" vertical="center" wrapText="1"/>
    </xf>
    <xf numFmtId="0" fontId="35" fillId="0" borderId="147" xfId="0" applyFont="1" applyBorder="1" applyAlignment="1">
      <alignment horizontal="center" vertical="center" wrapText="1"/>
    </xf>
    <xf numFmtId="0" fontId="35" fillId="0" borderId="148" xfId="0" applyFont="1" applyBorder="1" applyAlignment="1">
      <alignment horizontal="center" vertical="center" wrapText="1"/>
    </xf>
    <xf numFmtId="0" fontId="35" fillId="0" borderId="149" xfId="0" applyFont="1" applyBorder="1" applyAlignment="1">
      <alignment horizontal="center" vertical="center"/>
    </xf>
    <xf numFmtId="0" fontId="35" fillId="0" borderId="129" xfId="0" applyFont="1" applyBorder="1" applyAlignment="1">
      <alignment horizontal="center" vertical="center"/>
    </xf>
    <xf numFmtId="0" fontId="35" fillId="0" borderId="130" xfId="0" applyFont="1" applyBorder="1" applyAlignment="1">
      <alignment horizontal="center" vertical="center"/>
    </xf>
    <xf numFmtId="0" fontId="36" fillId="0" borderId="86"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87" xfId="0" applyFont="1" applyBorder="1" applyAlignment="1">
      <alignment horizontal="center" vertical="center" wrapText="1"/>
    </xf>
    <xf numFmtId="0" fontId="36" fillId="0" borderId="151" xfId="0" applyFont="1" applyBorder="1" applyAlignment="1">
      <alignment horizontal="center" vertical="center"/>
    </xf>
    <xf numFmtId="0" fontId="36" fillId="0" borderId="152" xfId="0" applyFont="1" applyBorder="1" applyAlignment="1">
      <alignment horizontal="center" vertical="center"/>
    </xf>
    <xf numFmtId="0" fontId="36" fillId="0" borderId="153" xfId="0" applyFont="1" applyBorder="1" applyAlignment="1">
      <alignment horizontal="center" vertical="center"/>
    </xf>
    <xf numFmtId="0" fontId="5" fillId="0" borderId="208" xfId="0" applyFont="1" applyBorder="1" applyAlignment="1">
      <alignment horizontal="left" vertical="top"/>
    </xf>
    <xf numFmtId="0" fontId="23" fillId="0" borderId="312" xfId="0" applyFont="1" applyBorder="1"/>
    <xf numFmtId="0" fontId="23" fillId="0" borderId="0" xfId="0" applyFont="1"/>
    <xf numFmtId="0" fontId="43" fillId="0" borderId="0" xfId="0" applyFont="1" applyAlignment="1">
      <alignment wrapText="1"/>
    </xf>
    <xf numFmtId="0" fontId="43" fillId="0" borderId="211" xfId="0" applyFont="1" applyBorder="1" applyAlignment="1">
      <alignment wrapText="1"/>
    </xf>
    <xf numFmtId="0" fontId="10" fillId="0" borderId="212" xfId="0" applyFont="1" applyBorder="1" applyAlignment="1">
      <alignment horizontal="center" vertical="center" wrapText="1"/>
    </xf>
    <xf numFmtId="0" fontId="10" fillId="0" borderId="213" xfId="0" applyFont="1" applyBorder="1" applyAlignment="1">
      <alignment horizontal="center" vertical="center" wrapText="1"/>
    </xf>
    <xf numFmtId="0" fontId="5" fillId="0" borderId="173" xfId="0" applyFont="1" applyBorder="1" applyAlignment="1">
      <alignment horizontal="left" vertical="top"/>
    </xf>
    <xf numFmtId="0" fontId="8" fillId="0" borderId="0" xfId="0" applyFont="1" applyAlignment="1">
      <alignment horizontal="left" vertical="center"/>
    </xf>
    <xf numFmtId="0" fontId="8" fillId="0" borderId="78" xfId="0" applyFont="1" applyBorder="1" applyAlignment="1">
      <alignment horizontal="right" vertical="center"/>
    </xf>
    <xf numFmtId="3" fontId="28" fillId="0" borderId="112" xfId="0" applyNumberFormat="1" applyFont="1" applyBorder="1" applyAlignment="1">
      <alignment horizontal="right" vertical="center"/>
    </xf>
    <xf numFmtId="0" fontId="28" fillId="0" borderId="112" xfId="0" applyFont="1" applyBorder="1" applyAlignment="1">
      <alignment horizontal="right" vertical="center"/>
    </xf>
    <xf numFmtId="0" fontId="1" fillId="0" borderId="1" xfId="0" applyFont="1" applyBorder="1" applyAlignment="1">
      <alignment horizontal="left" vertical="top"/>
    </xf>
    <xf numFmtId="0" fontId="1" fillId="0" borderId="211" xfId="0" applyFont="1" applyBorder="1" applyAlignment="1">
      <alignment horizontal="left" vertical="top"/>
    </xf>
    <xf numFmtId="0" fontId="27" fillId="0" borderId="311" xfId="0" applyFont="1" applyBorder="1" applyAlignment="1">
      <alignment horizontal="center" vertical="center"/>
    </xf>
    <xf numFmtId="0" fontId="4" fillId="0" borderId="123" xfId="0" applyFont="1" applyBorder="1" applyAlignment="1">
      <alignment horizontal="center" vertical="center" wrapText="1"/>
    </xf>
    <xf numFmtId="0" fontId="23" fillId="0" borderId="108" xfId="0" applyFont="1" applyBorder="1"/>
    <xf numFmtId="0" fontId="76" fillId="0" borderId="199" xfId="0" applyFont="1" applyBorder="1" applyAlignment="1">
      <alignment horizontal="left" vertical="center"/>
    </xf>
    <xf numFmtId="0" fontId="76" fillId="0" borderId="195" xfId="0" applyFont="1" applyBorder="1" applyAlignment="1">
      <alignment horizontal="left" vertical="center"/>
    </xf>
    <xf numFmtId="0" fontId="58" fillId="0" borderId="0" xfId="0" applyFont="1" applyAlignment="1">
      <alignment horizontal="center" vertical="top"/>
    </xf>
    <xf numFmtId="0" fontId="58" fillId="0" borderId="78" xfId="0" applyFont="1" applyBorder="1" applyAlignment="1">
      <alignment horizontal="left" vertical="center"/>
    </xf>
    <xf numFmtId="0" fontId="8" fillId="0" borderId="0" xfId="0" applyFont="1" applyAlignment="1">
      <alignment horizontal="right" vertical="center"/>
    </xf>
    <xf numFmtId="0" fontId="39" fillId="0" borderId="347" xfId="0" applyFont="1" applyBorder="1" applyAlignment="1">
      <alignment horizontal="center" vertical="center"/>
    </xf>
    <xf numFmtId="0" fontId="39" fillId="0" borderId="348" xfId="0" applyFont="1" applyBorder="1" applyAlignment="1">
      <alignment horizontal="center" vertical="center"/>
    </xf>
    <xf numFmtId="0" fontId="40" fillId="0" borderId="349" xfId="0" applyFont="1" applyBorder="1" applyAlignment="1">
      <alignment horizontal="left" vertical="center"/>
    </xf>
    <xf numFmtId="0" fontId="40" fillId="0" borderId="350" xfId="0" applyFont="1" applyBorder="1" applyAlignment="1">
      <alignment horizontal="left" vertical="center"/>
    </xf>
    <xf numFmtId="0" fontId="37" fillId="0" borderId="337" xfId="0" applyFont="1" applyBorder="1" applyAlignment="1">
      <alignment horizontal="left" vertical="center"/>
    </xf>
    <xf numFmtId="0" fontId="37" fillId="0" borderId="338" xfId="0" applyFont="1" applyBorder="1" applyAlignment="1">
      <alignment horizontal="left" vertical="center"/>
    </xf>
    <xf numFmtId="0" fontId="188" fillId="0" borderId="114" xfId="0" applyFont="1" applyBorder="1" applyAlignment="1">
      <alignment horizontal="center" vertical="center" wrapText="1"/>
    </xf>
    <xf numFmtId="0" fontId="188" fillId="0" borderId="68" xfId="0" applyFont="1" applyBorder="1" applyAlignment="1">
      <alignment horizontal="center" vertical="center" wrapText="1"/>
    </xf>
    <xf numFmtId="0" fontId="37" fillId="0" borderId="199" xfId="0" applyFont="1" applyBorder="1" applyAlignment="1">
      <alignment horizontal="left" vertical="center"/>
    </xf>
    <xf numFmtId="0" fontId="37" fillId="0" borderId="195" xfId="0" applyFont="1" applyBorder="1" applyAlignment="1">
      <alignment horizontal="left" vertical="center"/>
    </xf>
    <xf numFmtId="0" fontId="189" fillId="0" borderId="82" xfId="0" applyFont="1" applyBorder="1" applyAlignment="1">
      <alignment horizontal="center" vertical="center"/>
    </xf>
    <xf numFmtId="0" fontId="189" fillId="0" borderId="77" xfId="0" applyFont="1" applyBorder="1" applyAlignment="1">
      <alignment horizontal="center" vertical="center"/>
    </xf>
    <xf numFmtId="0" fontId="189" fillId="0" borderId="83" xfId="0" applyFont="1" applyBorder="1" applyAlignment="1">
      <alignment horizontal="center" vertical="center"/>
    </xf>
    <xf numFmtId="0" fontId="189" fillId="0" borderId="65" xfId="0" applyFont="1" applyBorder="1" applyAlignment="1">
      <alignment horizontal="center" vertical="center"/>
    </xf>
    <xf numFmtId="0" fontId="189" fillId="0" borderId="1" xfId="0" applyFont="1" applyBorder="1" applyAlignment="1">
      <alignment horizontal="center" vertical="center"/>
    </xf>
    <xf numFmtId="0" fontId="189" fillId="0" borderId="70" xfId="0" applyFont="1" applyBorder="1" applyAlignment="1">
      <alignment horizontal="center" vertical="center"/>
    </xf>
    <xf numFmtId="0" fontId="37" fillId="0" borderId="206" xfId="0" applyFont="1" applyBorder="1" applyAlignment="1">
      <alignment horizontal="left" vertical="center"/>
    </xf>
    <xf numFmtId="0" fontId="37" fillId="0" borderId="214" xfId="0" applyFont="1" applyBorder="1" applyAlignment="1">
      <alignment horizontal="left" vertical="center"/>
    </xf>
    <xf numFmtId="0" fontId="40" fillId="0" borderId="146" xfId="0" applyFont="1" applyBorder="1" applyAlignment="1">
      <alignment horizontal="center" vertical="center" wrapText="1"/>
    </xf>
    <xf numFmtId="0" fontId="40" fillId="0" borderId="147" xfId="0" applyFont="1" applyBorder="1" applyAlignment="1">
      <alignment horizontal="center" vertical="center" wrapText="1"/>
    </xf>
    <xf numFmtId="0" fontId="40" fillId="0" borderId="323" xfId="0" applyFont="1" applyBorder="1" applyAlignment="1">
      <alignment horizontal="center" vertical="center" wrapText="1"/>
    </xf>
    <xf numFmtId="0" fontId="35" fillId="0" borderId="324" xfId="0" applyFont="1" applyBorder="1" applyAlignment="1">
      <alignment horizontal="center" vertical="center"/>
    </xf>
    <xf numFmtId="0" fontId="36" fillId="0" borderId="325" xfId="0" applyFont="1" applyBorder="1" applyAlignment="1">
      <alignment horizontal="center" vertical="center" wrapText="1"/>
    </xf>
    <xf numFmtId="0" fontId="36" fillId="0" borderId="228" xfId="0" applyFont="1" applyBorder="1" applyAlignment="1">
      <alignment horizontal="center" vertical="center"/>
    </xf>
    <xf numFmtId="0" fontId="2" fillId="0" borderId="1" xfId="0" applyFont="1" applyBorder="1" applyAlignment="1">
      <alignment horizontal="center" vertical="top"/>
    </xf>
    <xf numFmtId="0" fontId="28" fillId="17" borderId="54" xfId="0" applyFont="1" applyFill="1" applyBorder="1" applyAlignment="1">
      <alignment horizontal="left" vertical="center" wrapText="1"/>
    </xf>
    <xf numFmtId="0" fontId="28" fillId="17" borderId="55" xfId="0" applyFont="1" applyFill="1" applyBorder="1" applyAlignment="1">
      <alignment horizontal="left" vertical="center" wrapText="1"/>
    </xf>
    <xf numFmtId="0" fontId="76" fillId="0" borderId="82" xfId="0" applyFont="1" applyBorder="1" applyAlignment="1">
      <alignment horizontal="center" vertical="center" wrapText="1"/>
    </xf>
    <xf numFmtId="0" fontId="76" fillId="0" borderId="83" xfId="0" applyFont="1" applyBorder="1" applyAlignment="1">
      <alignment horizontal="center" vertical="center" wrapText="1"/>
    </xf>
    <xf numFmtId="0" fontId="76" fillId="0" borderId="65" xfId="0" applyFont="1" applyBorder="1" applyAlignment="1">
      <alignment horizontal="center" vertical="center" wrapText="1"/>
    </xf>
    <xf numFmtId="0" fontId="76" fillId="0" borderId="70" xfId="0" applyFont="1" applyBorder="1" applyAlignment="1">
      <alignment horizontal="center" vertical="center" wrapText="1"/>
    </xf>
    <xf numFmtId="0" fontId="76" fillId="0" borderId="203" xfId="0" applyFont="1" applyBorder="1" applyAlignment="1">
      <alignment horizontal="center" vertical="center" wrapText="1"/>
    </xf>
    <xf numFmtId="0" fontId="76" fillId="0" borderId="204" xfId="0" applyFont="1" applyBorder="1" applyAlignment="1">
      <alignment horizontal="center" vertical="center" wrapText="1"/>
    </xf>
    <xf numFmtId="0" fontId="76" fillId="4" borderId="114" xfId="0" applyFont="1" applyFill="1" applyBorder="1" applyAlignment="1">
      <alignment horizontal="center" vertical="center" wrapText="1"/>
    </xf>
    <xf numFmtId="0" fontId="76" fillId="4" borderId="68" xfId="0" applyFont="1" applyFill="1" applyBorder="1" applyAlignment="1">
      <alignment horizontal="center" vertical="center" wrapText="1"/>
    </xf>
    <xf numFmtId="0" fontId="76" fillId="4" borderId="75" xfId="0" applyFont="1" applyFill="1" applyBorder="1" applyAlignment="1">
      <alignment horizontal="center" vertical="center" wrapText="1"/>
    </xf>
    <xf numFmtId="0" fontId="28" fillId="0" borderId="302" xfId="0" applyFont="1" applyBorder="1" applyAlignment="1">
      <alignment horizontal="left" vertical="center" wrapText="1"/>
    </xf>
    <xf numFmtId="0" fontId="28" fillId="0" borderId="303" xfId="0" applyFont="1" applyBorder="1" applyAlignment="1">
      <alignment horizontal="left" vertical="center" wrapText="1"/>
    </xf>
    <xf numFmtId="0" fontId="28" fillId="0" borderId="295" xfId="0" applyFont="1" applyBorder="1" applyAlignment="1">
      <alignment horizontal="left" vertical="center" wrapText="1"/>
    </xf>
    <xf numFmtId="0" fontId="28" fillId="0" borderId="320" xfId="0" applyFont="1" applyBorder="1" applyAlignment="1">
      <alignment horizontal="left" vertical="center" wrapText="1"/>
    </xf>
    <xf numFmtId="0" fontId="1" fillId="0" borderId="0" xfId="0" applyFont="1" applyAlignment="1">
      <alignment horizontal="left" vertical="top"/>
    </xf>
    <xf numFmtId="0" fontId="27" fillId="4" borderId="76"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60" xfId="0" applyFont="1" applyFill="1" applyBorder="1" applyAlignment="1">
      <alignment horizontal="center" vertical="center" wrapText="1"/>
    </xf>
    <xf numFmtId="0" fontId="172" fillId="0" borderId="114" xfId="0" applyFont="1" applyBorder="1" applyAlignment="1">
      <alignment horizontal="center" vertical="center" wrapText="1"/>
    </xf>
    <xf numFmtId="0" fontId="172" fillId="0" borderId="60" xfId="0" applyFont="1" applyBorder="1" applyAlignment="1">
      <alignment horizontal="center" vertical="center" wrapText="1"/>
    </xf>
    <xf numFmtId="0" fontId="172" fillId="0" borderId="141" xfId="0" applyFont="1" applyBorder="1" applyAlignment="1">
      <alignment horizontal="center" vertical="center" wrapText="1"/>
    </xf>
    <xf numFmtId="0" fontId="172" fillId="0" borderId="142" xfId="0" applyFont="1" applyBorder="1" applyAlignment="1">
      <alignment horizontal="center" vertical="center" wrapText="1"/>
    </xf>
    <xf numFmtId="0" fontId="99" fillId="0" borderId="206" xfId="0" applyFont="1" applyBorder="1" applyAlignment="1">
      <alignment horizontal="center" vertical="center"/>
    </xf>
    <xf numFmtId="0" fontId="99" fillId="0" borderId="207" xfId="0" applyFont="1" applyBorder="1" applyAlignment="1">
      <alignment horizontal="center" vertical="center"/>
    </xf>
    <xf numFmtId="0" fontId="99" fillId="0" borderId="214" xfId="0" applyFont="1" applyBorder="1" applyAlignment="1">
      <alignment horizontal="center" vertical="center"/>
    </xf>
    <xf numFmtId="0" fontId="95" fillId="3" borderId="135" xfId="0" applyFont="1" applyFill="1" applyBorder="1" applyAlignment="1">
      <alignment horizontal="center" vertical="center" wrapText="1"/>
    </xf>
    <xf numFmtId="0" fontId="95" fillId="3" borderId="136" xfId="0" applyFont="1" applyFill="1" applyBorder="1" applyAlignment="1">
      <alignment horizontal="center" vertical="center" wrapText="1"/>
    </xf>
    <xf numFmtId="0" fontId="95" fillId="3" borderId="131" xfId="0" applyFont="1" applyFill="1" applyBorder="1" applyAlignment="1">
      <alignment horizontal="center" vertical="center" wrapText="1"/>
    </xf>
    <xf numFmtId="0" fontId="95" fillId="3" borderId="130" xfId="0" applyFont="1" applyFill="1" applyBorder="1" applyAlignment="1">
      <alignment horizontal="center" vertical="center" wrapText="1"/>
    </xf>
    <xf numFmtId="0" fontId="95" fillId="3" borderId="119" xfId="0" applyFont="1" applyFill="1" applyBorder="1" applyAlignment="1">
      <alignment horizontal="center" vertical="center" wrapText="1"/>
    </xf>
    <xf numFmtId="0" fontId="95" fillId="3" borderId="14" xfId="0" applyFont="1" applyFill="1" applyBorder="1" applyAlignment="1">
      <alignment horizontal="center" vertical="center" wrapText="1"/>
    </xf>
    <xf numFmtId="0" fontId="95" fillId="3" borderId="137" xfId="0" applyFont="1" applyFill="1" applyBorder="1" applyAlignment="1">
      <alignment horizontal="center" vertical="center" wrapText="1"/>
    </xf>
    <xf numFmtId="0" fontId="95" fillId="3" borderId="138" xfId="0" applyFont="1" applyFill="1" applyBorder="1" applyAlignment="1">
      <alignment horizontal="center" vertical="center" wrapText="1"/>
    </xf>
    <xf numFmtId="0" fontId="173" fillId="17" borderId="54" xfId="0" applyFont="1" applyFill="1" applyBorder="1" applyAlignment="1">
      <alignment horizontal="center" vertical="center"/>
    </xf>
    <xf numFmtId="0" fontId="173" fillId="17" borderId="55" xfId="0" applyFont="1" applyFill="1" applyBorder="1" applyAlignment="1">
      <alignment horizontal="center" vertical="center"/>
    </xf>
    <xf numFmtId="0" fontId="78" fillId="0" borderId="206" xfId="0" applyFont="1" applyBorder="1" applyAlignment="1">
      <alignment horizontal="center" vertical="center"/>
    </xf>
    <xf numFmtId="0" fontId="78" fillId="0" borderId="207" xfId="0" applyFont="1" applyBorder="1" applyAlignment="1">
      <alignment horizontal="center" vertical="center"/>
    </xf>
    <xf numFmtId="0" fontId="78" fillId="0" borderId="214" xfId="0" applyFont="1" applyBorder="1" applyAlignment="1">
      <alignment horizontal="center" vertical="center"/>
    </xf>
    <xf numFmtId="0" fontId="76" fillId="0" borderId="329" xfId="0" applyFont="1" applyBorder="1" applyAlignment="1">
      <alignment horizontal="center" vertical="center" wrapText="1"/>
    </xf>
    <xf numFmtId="0" fontId="76" fillId="0" borderId="219" xfId="0" applyFont="1" applyBorder="1" applyAlignment="1">
      <alignment horizontal="center" vertical="center" wrapText="1"/>
    </xf>
    <xf numFmtId="0" fontId="5" fillId="0" borderId="173" xfId="0" applyFont="1" applyBorder="1" applyAlignment="1">
      <alignment vertical="top"/>
    </xf>
    <xf numFmtId="0" fontId="176" fillId="0" borderId="114" xfId="0" applyFont="1" applyBorder="1" applyAlignment="1">
      <alignment horizontal="center" vertical="center" wrapText="1"/>
    </xf>
    <xf numFmtId="0" fontId="176" fillId="0" borderId="68" xfId="0" applyFont="1" applyBorder="1" applyAlignment="1">
      <alignment horizontal="center" vertical="center" wrapText="1"/>
    </xf>
    <xf numFmtId="0" fontId="176" fillId="0" borderId="75" xfId="0" applyFont="1" applyBorder="1" applyAlignment="1">
      <alignment horizontal="center" vertical="center" wrapText="1"/>
    </xf>
    <xf numFmtId="0" fontId="176" fillId="0" borderId="199" xfId="0" applyFont="1" applyBorder="1" applyAlignment="1">
      <alignment horizontal="left" vertical="center"/>
    </xf>
    <xf numFmtId="0" fontId="176" fillId="0" borderId="195" xfId="0" applyFont="1" applyBorder="1" applyAlignment="1">
      <alignment horizontal="left" vertical="center"/>
    </xf>
    <xf numFmtId="0" fontId="176" fillId="0" borderId="30" xfId="0" applyFont="1" applyBorder="1" applyAlignment="1">
      <alignment horizontal="left" vertical="center"/>
    </xf>
    <xf numFmtId="0" fontId="177" fillId="0" borderId="199" xfId="0" applyFont="1" applyBorder="1" applyAlignment="1">
      <alignment horizontal="left" vertical="center"/>
    </xf>
    <xf numFmtId="0" fontId="177" fillId="0" borderId="195" xfId="0" applyFont="1" applyBorder="1" applyAlignment="1">
      <alignment horizontal="left" vertical="center"/>
    </xf>
    <xf numFmtId="0" fontId="177" fillId="0" borderId="30" xfId="0" applyFont="1" applyBorder="1" applyAlignment="1">
      <alignment horizontal="left" vertical="center"/>
    </xf>
    <xf numFmtId="0" fontId="178" fillId="0" borderId="173" xfId="0" applyFont="1" applyBorder="1" applyAlignment="1">
      <alignment horizontal="left" vertical="top"/>
    </xf>
    <xf numFmtId="0" fontId="19" fillId="0" borderId="330" xfId="0" applyFont="1" applyBorder="1" applyAlignment="1">
      <alignment horizontal="center" vertical="center" wrapText="1"/>
    </xf>
    <xf numFmtId="0" fontId="19" fillId="0" borderId="331" xfId="0" applyFont="1" applyBorder="1" applyAlignment="1">
      <alignment horizontal="center" vertical="center" wrapText="1"/>
    </xf>
    <xf numFmtId="0" fontId="19" fillId="0" borderId="327" xfId="0" applyFont="1" applyBorder="1" applyAlignment="1">
      <alignment horizontal="center" vertical="center" wrapText="1"/>
    </xf>
    <xf numFmtId="0" fontId="19" fillId="0" borderId="332" xfId="0" applyFont="1" applyBorder="1" applyAlignment="1">
      <alignment horizontal="center" vertical="center" wrapText="1"/>
    </xf>
    <xf numFmtId="0" fontId="19" fillId="0" borderId="333" xfId="0" applyFont="1" applyBorder="1" applyAlignment="1">
      <alignment horizontal="center" vertical="center" wrapText="1"/>
    </xf>
    <xf numFmtId="0" fontId="19" fillId="0" borderId="334" xfId="0" applyFont="1" applyBorder="1" applyAlignment="1">
      <alignment horizontal="center" vertical="center" wrapText="1"/>
    </xf>
    <xf numFmtId="0" fontId="94" fillId="0" borderId="78" xfId="0" applyFont="1" applyBorder="1" applyAlignment="1">
      <alignment horizontal="left" vertical="center"/>
    </xf>
    <xf numFmtId="0" fontId="95" fillId="3" borderId="10" xfId="0" applyFont="1" applyFill="1" applyBorder="1" applyAlignment="1">
      <alignment horizontal="center" vertical="center" wrapText="1"/>
    </xf>
    <xf numFmtId="0" fontId="95" fillId="3" borderId="11" xfId="0" applyFont="1" applyFill="1" applyBorder="1" applyAlignment="1">
      <alignment horizontal="center" vertical="center" wrapText="1"/>
    </xf>
    <xf numFmtId="0" fontId="95" fillId="3" borderId="77" xfId="0" applyFont="1" applyFill="1" applyBorder="1" applyAlignment="1">
      <alignment horizontal="center" vertical="center" wrapText="1"/>
    </xf>
    <xf numFmtId="0" fontId="95" fillId="3" borderId="30" xfId="0" applyFont="1" applyFill="1" applyBorder="1" applyAlignment="1">
      <alignment horizontal="center" vertical="center" wrapText="1"/>
    </xf>
    <xf numFmtId="0" fontId="95" fillId="3" borderId="31" xfId="0" applyFont="1" applyFill="1" applyBorder="1" applyAlignment="1">
      <alignment horizontal="center" vertical="center" wrapText="1"/>
    </xf>
    <xf numFmtId="0" fontId="95" fillId="3" borderId="88" xfId="0" applyFont="1" applyFill="1" applyBorder="1" applyAlignment="1">
      <alignment horizontal="center" vertical="center" wrapText="1"/>
    </xf>
    <xf numFmtId="0" fontId="95" fillId="3" borderId="139" xfId="0" applyFont="1" applyFill="1" applyBorder="1" applyAlignment="1">
      <alignment horizontal="center" vertical="center" wrapText="1"/>
    </xf>
    <xf numFmtId="0" fontId="95" fillId="3" borderId="89" xfId="0" applyFont="1" applyFill="1" applyBorder="1" applyAlignment="1">
      <alignment horizontal="center" vertical="center" wrapText="1"/>
    </xf>
    <xf numFmtId="0" fontId="95" fillId="3" borderId="86" xfId="0" applyFont="1" applyFill="1" applyBorder="1" applyAlignment="1">
      <alignment horizontal="center" vertical="center" wrapText="1"/>
    </xf>
    <xf numFmtId="0" fontId="95" fillId="3" borderId="24" xfId="0" applyFont="1" applyFill="1" applyBorder="1" applyAlignment="1">
      <alignment horizontal="center" vertical="center" wrapText="1"/>
    </xf>
    <xf numFmtId="0" fontId="95" fillId="3" borderId="87" xfId="0" applyFont="1" applyFill="1" applyBorder="1" applyAlignment="1">
      <alignment horizontal="center" vertical="center" wrapText="1"/>
    </xf>
    <xf numFmtId="0" fontId="95" fillId="3" borderId="84" xfId="0" applyFont="1" applyFill="1" applyBorder="1" applyAlignment="1">
      <alignment horizontal="center" vertical="center" wrapText="1"/>
    </xf>
    <xf numFmtId="0" fontId="95" fillId="3" borderId="140" xfId="0" applyFont="1" applyFill="1" applyBorder="1" applyAlignment="1">
      <alignment horizontal="center" vertical="center" wrapText="1"/>
    </xf>
    <xf numFmtId="0" fontId="95" fillId="3" borderId="85" xfId="0" applyFont="1" applyFill="1" applyBorder="1" applyAlignment="1">
      <alignment horizontal="center" vertical="center" wrapText="1"/>
    </xf>
    <xf numFmtId="0" fontId="95" fillId="3" borderId="82" xfId="0" applyFont="1" applyFill="1" applyBorder="1" applyAlignment="1">
      <alignment horizontal="center" vertical="center"/>
    </xf>
    <xf numFmtId="0" fontId="95" fillId="3" borderId="77" xfId="0" applyFont="1" applyFill="1" applyBorder="1" applyAlignment="1">
      <alignment horizontal="center" vertical="center"/>
    </xf>
    <xf numFmtId="0" fontId="95" fillId="3" borderId="83" xfId="0" applyFont="1" applyFill="1" applyBorder="1" applyAlignment="1">
      <alignment horizontal="center" vertical="center"/>
    </xf>
    <xf numFmtId="0" fontId="95" fillId="3" borderId="79" xfId="0" applyFont="1" applyFill="1" applyBorder="1" applyAlignment="1">
      <alignment horizontal="center" vertical="center"/>
    </xf>
    <xf numFmtId="0" fontId="95" fillId="3" borderId="80" xfId="0" applyFont="1" applyFill="1" applyBorder="1" applyAlignment="1">
      <alignment horizontal="center" vertical="center"/>
    </xf>
    <xf numFmtId="0" fontId="95" fillId="3" borderId="81" xfId="0" applyFont="1" applyFill="1" applyBorder="1" applyAlignment="1">
      <alignment horizontal="center" vertical="center"/>
    </xf>
    <xf numFmtId="0" fontId="95" fillId="3" borderId="94" xfId="0" applyFont="1" applyFill="1" applyBorder="1" applyAlignment="1">
      <alignment horizontal="center" vertical="center"/>
    </xf>
    <xf numFmtId="0" fontId="93" fillId="0" borderId="0" xfId="0" applyFont="1" applyAlignment="1">
      <alignment horizontal="center" vertical="top"/>
    </xf>
    <xf numFmtId="0" fontId="27" fillId="17" borderId="72" xfId="0" applyFont="1" applyFill="1" applyBorder="1" applyAlignment="1">
      <alignment horizontal="center" vertical="center" wrapText="1"/>
    </xf>
    <xf numFmtId="0" fontId="27" fillId="17" borderId="73" xfId="0" applyFont="1" applyFill="1" applyBorder="1" applyAlignment="1">
      <alignment horizontal="center" vertical="center" wrapText="1"/>
    </xf>
    <xf numFmtId="0" fontId="27" fillId="17" borderId="74" xfId="0" applyFont="1" applyFill="1" applyBorder="1" applyAlignment="1">
      <alignment horizontal="center" vertical="center" wrapText="1"/>
    </xf>
    <xf numFmtId="0" fontId="27" fillId="17" borderId="64" xfId="0" applyFont="1" applyFill="1" applyBorder="1" applyAlignment="1">
      <alignment horizontal="center" vertical="center" wrapText="1"/>
    </xf>
    <xf numFmtId="0" fontId="27" fillId="17" borderId="69" xfId="0" applyFont="1" applyFill="1" applyBorder="1" applyAlignment="1">
      <alignment horizontal="center" vertical="center" wrapText="1"/>
    </xf>
    <xf numFmtId="0" fontId="27" fillId="17" borderId="65" xfId="0" applyFont="1" applyFill="1" applyBorder="1" applyAlignment="1">
      <alignment horizontal="center" vertical="center" wrapText="1"/>
    </xf>
    <xf numFmtId="0" fontId="27" fillId="17" borderId="70" xfId="0" applyFont="1" applyFill="1" applyBorder="1" applyAlignment="1">
      <alignment horizontal="center" vertical="center" wrapText="1"/>
    </xf>
    <xf numFmtId="0" fontId="27" fillId="17" borderId="66" xfId="0" applyFont="1" applyFill="1" applyBorder="1" applyAlignment="1">
      <alignment horizontal="center" vertical="center" wrapText="1"/>
    </xf>
    <xf numFmtId="0" fontId="27" fillId="17" borderId="71" xfId="0" applyFont="1" applyFill="1" applyBorder="1" applyAlignment="1">
      <alignment horizontal="center" vertical="center" wrapText="1"/>
    </xf>
    <xf numFmtId="0" fontId="27" fillId="17" borderId="67" xfId="0" applyFont="1" applyFill="1" applyBorder="1" applyAlignment="1">
      <alignment horizontal="center" vertical="center" wrapText="1"/>
    </xf>
    <xf numFmtId="0" fontId="27" fillId="17" borderId="68" xfId="0" applyFont="1" applyFill="1" applyBorder="1" applyAlignment="1">
      <alignment horizontal="center" vertical="center" wrapText="1"/>
    </xf>
    <xf numFmtId="0" fontId="27" fillId="17" borderId="60" xfId="0" applyFont="1" applyFill="1" applyBorder="1" applyAlignment="1">
      <alignment horizontal="center" vertical="center" wrapText="1"/>
    </xf>
    <xf numFmtId="0" fontId="27" fillId="17" borderId="75" xfId="0" applyFont="1" applyFill="1" applyBorder="1" applyAlignment="1">
      <alignment horizontal="center" vertical="center" wrapText="1"/>
    </xf>
    <xf numFmtId="0" fontId="27" fillId="17" borderId="61" xfId="0" applyFont="1" applyFill="1" applyBorder="1" applyAlignment="1">
      <alignment horizontal="center" vertical="center"/>
    </xf>
    <xf numFmtId="0" fontId="27" fillId="17" borderId="62" xfId="0" applyFont="1" applyFill="1" applyBorder="1" applyAlignment="1">
      <alignment horizontal="center" vertical="center"/>
    </xf>
    <xf numFmtId="0" fontId="27" fillId="17" borderId="63" xfId="0" applyFont="1" applyFill="1" applyBorder="1" applyAlignment="1">
      <alignment horizontal="center" vertical="center"/>
    </xf>
    <xf numFmtId="0" fontId="169" fillId="0" borderId="0" xfId="0" applyFont="1" applyAlignment="1">
      <alignment horizontal="center" vertical="top"/>
    </xf>
    <xf numFmtId="0" fontId="169" fillId="0" borderId="78" xfId="0" applyFont="1" applyBorder="1" applyAlignment="1">
      <alignment horizontal="left" vertical="center"/>
    </xf>
    <xf numFmtId="0" fontId="101" fillId="11" borderId="154" xfId="0" applyFont="1" applyFill="1" applyBorder="1" applyAlignment="1">
      <alignment horizontal="left" vertical="top"/>
    </xf>
    <xf numFmtId="0" fontId="33" fillId="10" borderId="40" xfId="0" applyFont="1" applyFill="1" applyBorder="1" applyAlignment="1">
      <alignment horizontal="center" vertical="center" wrapText="1"/>
    </xf>
    <xf numFmtId="0" fontId="33" fillId="10" borderId="40" xfId="0" applyFont="1" applyFill="1" applyBorder="1" applyAlignment="1">
      <alignment horizontal="center" vertical="center"/>
    </xf>
    <xf numFmtId="0" fontId="33" fillId="10" borderId="41" xfId="0" applyFont="1" applyFill="1" applyBorder="1" applyAlignment="1">
      <alignment horizontal="center" vertical="center"/>
    </xf>
    <xf numFmtId="0" fontId="33" fillId="10" borderId="43" xfId="0" applyFont="1" applyFill="1" applyBorder="1" applyAlignment="1">
      <alignment horizontal="center" vertical="center" wrapText="1"/>
    </xf>
    <xf numFmtId="0" fontId="33" fillId="10" borderId="43" xfId="0" applyFont="1" applyFill="1" applyBorder="1" applyAlignment="1">
      <alignment horizontal="center" vertical="center"/>
    </xf>
    <xf numFmtId="0" fontId="33" fillId="10" borderId="44" xfId="0" applyFont="1" applyFill="1" applyBorder="1" applyAlignment="1">
      <alignment horizontal="center" vertical="center"/>
    </xf>
    <xf numFmtId="0" fontId="102" fillId="0" borderId="54" xfId="0" applyFont="1" applyBorder="1" applyAlignment="1">
      <alignment horizontal="left" vertical="center" wrapText="1"/>
    </xf>
    <xf numFmtId="0" fontId="102" fillId="0" borderId="55" xfId="0" applyFont="1" applyBorder="1" applyAlignment="1">
      <alignment horizontal="left" vertical="center" wrapText="1"/>
    </xf>
    <xf numFmtId="0" fontId="102" fillId="0" borderId="302" xfId="0" applyFont="1" applyBorder="1" applyAlignment="1">
      <alignment horizontal="left" vertical="center" wrapText="1"/>
    </xf>
    <xf numFmtId="0" fontId="102" fillId="0" borderId="303" xfId="0" applyFont="1" applyBorder="1" applyAlignment="1">
      <alignment horizontal="left" vertical="center" wrapText="1"/>
    </xf>
    <xf numFmtId="0" fontId="101" fillId="0" borderId="305" xfId="0" applyFont="1" applyBorder="1" applyAlignment="1">
      <alignment horizontal="left" vertical="center"/>
    </xf>
    <xf numFmtId="0" fontId="102" fillId="0" borderId="54" xfId="0" applyFont="1" applyBorder="1" applyAlignment="1">
      <alignment horizontal="center" vertical="center"/>
    </xf>
    <xf numFmtId="0" fontId="102" fillId="0" borderId="55" xfId="0" applyFont="1" applyBorder="1" applyAlignment="1">
      <alignment horizontal="center" vertical="center"/>
    </xf>
    <xf numFmtId="3" fontId="102" fillId="0" borderId="54" xfId="0" applyNumberFormat="1" applyFont="1" applyBorder="1" applyAlignment="1">
      <alignment horizontal="right" vertical="center"/>
    </xf>
    <xf numFmtId="3" fontId="102" fillId="0" borderId="55" xfId="0" applyNumberFormat="1" applyFont="1" applyBorder="1" applyAlignment="1">
      <alignment horizontal="right" vertical="center"/>
    </xf>
    <xf numFmtId="0" fontId="102" fillId="0" borderId="54" xfId="0" applyFont="1" applyBorder="1" applyAlignment="1">
      <alignment horizontal="right" vertical="center"/>
    </xf>
    <xf numFmtId="0" fontId="102" fillId="0" borderId="55" xfId="0" applyFont="1" applyBorder="1" applyAlignment="1">
      <alignment horizontal="right" vertical="center"/>
    </xf>
    <xf numFmtId="0" fontId="104" fillId="3" borderId="123" xfId="0" applyFont="1" applyFill="1" applyBorder="1" applyAlignment="1">
      <alignment horizontal="center" vertical="center"/>
    </xf>
    <xf numFmtId="0" fontId="104" fillId="3" borderId="123" xfId="0" applyFont="1" applyFill="1" applyBorder="1" applyAlignment="1">
      <alignment horizontal="left" vertical="center"/>
    </xf>
    <xf numFmtId="0" fontId="104" fillId="3" borderId="124" xfId="0" applyFont="1" applyFill="1" applyBorder="1" applyAlignment="1">
      <alignment horizontal="center" vertical="center"/>
    </xf>
    <xf numFmtId="0" fontId="104" fillId="3" borderId="106" xfId="0" applyFont="1" applyFill="1" applyBorder="1" applyAlignment="1">
      <alignment horizontal="center" vertical="center"/>
    </xf>
    <xf numFmtId="0" fontId="104" fillId="3" borderId="107" xfId="0" applyFont="1" applyFill="1" applyBorder="1" applyAlignment="1">
      <alignment horizontal="center" vertical="center"/>
    </xf>
    <xf numFmtId="0" fontId="104" fillId="3" borderId="108" xfId="0" applyFont="1" applyFill="1" applyBorder="1" applyAlignment="1">
      <alignment horizontal="center" vertical="center"/>
    </xf>
    <xf numFmtId="0" fontId="104" fillId="3" borderId="109" xfId="0" applyFont="1" applyFill="1" applyBorder="1" applyAlignment="1">
      <alignment horizontal="center" vertical="center"/>
    </xf>
    <xf numFmtId="0" fontId="104" fillId="3" borderId="110" xfId="0" applyFont="1" applyFill="1" applyBorder="1" applyAlignment="1">
      <alignment horizontal="center" vertical="center"/>
    </xf>
    <xf numFmtId="0" fontId="104" fillId="3" borderId="111" xfId="0" applyFont="1" applyFill="1" applyBorder="1" applyAlignment="1">
      <alignment horizontal="center" vertical="center"/>
    </xf>
    <xf numFmtId="0" fontId="104" fillId="3" borderId="54" xfId="0" applyFont="1" applyFill="1" applyBorder="1" applyAlignment="1">
      <alignment horizontal="center" vertical="center"/>
    </xf>
    <xf numFmtId="0" fontId="104" fillId="3" borderId="112" xfId="0" applyFont="1" applyFill="1" applyBorder="1" applyAlignment="1">
      <alignment horizontal="center" vertical="center"/>
    </xf>
    <xf numFmtId="0" fontId="104" fillId="3" borderId="113" xfId="0" applyFont="1" applyFill="1" applyBorder="1" applyAlignment="1">
      <alignment horizontal="center" vertical="center"/>
    </xf>
    <xf numFmtId="0" fontId="104" fillId="3" borderId="125" xfId="0" applyFont="1" applyFill="1" applyBorder="1" applyAlignment="1">
      <alignment horizontal="center" vertical="center"/>
    </xf>
    <xf numFmtId="0" fontId="104" fillId="3" borderId="126" xfId="0" applyFont="1" applyFill="1" applyBorder="1" applyAlignment="1">
      <alignment horizontal="center" vertical="center"/>
    </xf>
    <xf numFmtId="0" fontId="104" fillId="3" borderId="107" xfId="0" applyFont="1" applyFill="1" applyBorder="1" applyAlignment="1">
      <alignment horizontal="center" vertical="center" wrapText="1"/>
    </xf>
    <xf numFmtId="0" fontId="104" fillId="3" borderId="109" xfId="0" applyFont="1" applyFill="1" applyBorder="1" applyAlignment="1">
      <alignment horizontal="center" vertical="center" wrapText="1"/>
    </xf>
    <xf numFmtId="0" fontId="104" fillId="3" borderId="15" xfId="0" applyFont="1" applyFill="1" applyBorder="1" applyAlignment="1">
      <alignment horizontal="center" vertical="center" wrapText="1"/>
    </xf>
    <xf numFmtId="0" fontId="104" fillId="3" borderId="115" xfId="0" applyFont="1" applyFill="1" applyBorder="1" applyAlignment="1">
      <alignment horizontal="center" vertical="center" wrapText="1"/>
    </xf>
    <xf numFmtId="0" fontId="104" fillId="3" borderId="116" xfId="0" applyFont="1" applyFill="1" applyBorder="1" applyAlignment="1">
      <alignment horizontal="center" vertical="center" wrapText="1"/>
    </xf>
    <xf numFmtId="0" fontId="104" fillId="3" borderId="117" xfId="0" applyFont="1" applyFill="1" applyBorder="1" applyAlignment="1">
      <alignment horizontal="center" vertical="center" wrapText="1"/>
    </xf>
    <xf numFmtId="0" fontId="104" fillId="3" borderId="127" xfId="0" applyFont="1" applyFill="1" applyBorder="1" applyAlignment="1">
      <alignment horizontal="center" vertical="center" wrapText="1"/>
    </xf>
    <xf numFmtId="0" fontId="104" fillId="3" borderId="118" xfId="0" applyFont="1" applyFill="1" applyBorder="1" applyAlignment="1">
      <alignment horizontal="center" vertical="center" wrapText="1"/>
    </xf>
    <xf numFmtId="0" fontId="104" fillId="3" borderId="14" xfId="0" applyFont="1" applyFill="1" applyBorder="1" applyAlignment="1">
      <alignment horizontal="center" vertical="center" wrapText="1"/>
    </xf>
    <xf numFmtId="0" fontId="104" fillId="3" borderId="128" xfId="0" applyFont="1" applyFill="1" applyBorder="1" applyAlignment="1">
      <alignment horizontal="center" vertical="center" wrapText="1"/>
    </xf>
    <xf numFmtId="0" fontId="104" fillId="3" borderId="129" xfId="0" applyFont="1" applyFill="1" applyBorder="1" applyAlignment="1">
      <alignment horizontal="center" vertical="center" wrapText="1"/>
    </xf>
    <xf numFmtId="0" fontId="104" fillId="3" borderId="130" xfId="0" applyFont="1" applyFill="1" applyBorder="1" applyAlignment="1">
      <alignment horizontal="center" vertical="center" wrapText="1"/>
    </xf>
    <xf numFmtId="0" fontId="104" fillId="3" borderId="131" xfId="0" applyFont="1" applyFill="1" applyBorder="1" applyAlignment="1">
      <alignment horizontal="center" vertical="center" wrapText="1"/>
    </xf>
    <xf numFmtId="0" fontId="104" fillId="3" borderId="121" xfId="0" applyFont="1" applyFill="1" applyBorder="1" applyAlignment="1">
      <alignment horizontal="center" vertical="center" wrapText="1"/>
    </xf>
    <xf numFmtId="0" fontId="104" fillId="3" borderId="24" xfId="0" applyFont="1" applyFill="1" applyBorder="1" applyAlignment="1">
      <alignment horizontal="center" vertical="center" wrapText="1"/>
    </xf>
    <xf numFmtId="0" fontId="104" fillId="3" borderId="87" xfId="0" applyFont="1" applyFill="1" applyBorder="1" applyAlignment="1">
      <alignment horizontal="center" vertical="center" wrapText="1"/>
    </xf>
    <xf numFmtId="0" fontId="104" fillId="3" borderId="119" xfId="0" applyFont="1" applyFill="1" applyBorder="1" applyAlignment="1">
      <alignment horizontal="center" vertical="center" wrapText="1"/>
    </xf>
    <xf numFmtId="0" fontId="105" fillId="0" borderId="132" xfId="0" applyFont="1" applyBorder="1" applyAlignment="1">
      <alignment horizontal="center" vertical="center"/>
    </xf>
    <xf numFmtId="0" fontId="105" fillId="0" borderId="133" xfId="0" applyFont="1" applyBorder="1" applyAlignment="1">
      <alignment horizontal="center" vertical="center"/>
    </xf>
    <xf numFmtId="0" fontId="58" fillId="0" borderId="0" xfId="0" applyFont="1" applyAlignment="1">
      <alignment horizontal="left" vertical="top"/>
    </xf>
    <xf numFmtId="0" fontId="101" fillId="0" borderId="0" xfId="0" applyFont="1" applyAlignment="1">
      <alignment horizontal="left" vertical="top"/>
    </xf>
    <xf numFmtId="0" fontId="104" fillId="3" borderId="100" xfId="0" applyFont="1" applyFill="1" applyBorder="1" applyAlignment="1">
      <alignment horizontal="left" vertical="center"/>
    </xf>
    <xf numFmtId="0" fontId="104" fillId="3" borderId="101" xfId="0" applyFont="1" applyFill="1" applyBorder="1" applyAlignment="1">
      <alignment horizontal="left" vertical="center"/>
    </xf>
    <xf numFmtId="0" fontId="104" fillId="3" borderId="102" xfId="0" applyFont="1" applyFill="1" applyBorder="1" applyAlignment="1">
      <alignment horizontal="center" vertical="center"/>
    </xf>
    <xf numFmtId="0" fontId="104" fillId="3" borderId="103" xfId="0" applyFont="1" applyFill="1" applyBorder="1" applyAlignment="1">
      <alignment horizontal="center" vertical="center"/>
    </xf>
    <xf numFmtId="0" fontId="104" fillId="3" borderId="102" xfId="0" applyFont="1" applyFill="1" applyBorder="1" applyAlignment="1">
      <alignment horizontal="left" vertical="center"/>
    </xf>
    <xf numFmtId="0" fontId="104" fillId="3" borderId="103" xfId="0" applyFont="1" applyFill="1" applyBorder="1" applyAlignment="1">
      <alignment horizontal="left" vertical="center"/>
    </xf>
    <xf numFmtId="0" fontId="104" fillId="3" borderId="104" xfId="0" applyFont="1" applyFill="1" applyBorder="1" applyAlignment="1">
      <alignment horizontal="center" vertical="center"/>
    </xf>
    <xf numFmtId="0" fontId="104" fillId="3" borderId="105" xfId="0" applyFont="1" applyFill="1" applyBorder="1" applyAlignment="1">
      <alignment horizontal="center" vertical="center"/>
    </xf>
    <xf numFmtId="0" fontId="105" fillId="0" borderId="122" xfId="0" applyFont="1" applyBorder="1" applyAlignment="1">
      <alignment horizontal="center" vertical="center"/>
    </xf>
    <xf numFmtId="0" fontId="105" fillId="0" borderId="134" xfId="0" applyFont="1" applyBorder="1" applyAlignment="1">
      <alignment horizontal="center" vertical="center"/>
    </xf>
    <xf numFmtId="0" fontId="101" fillId="0" borderId="1" xfId="0" applyFont="1" applyBorder="1" applyAlignment="1">
      <alignment horizontal="left" vertical="center"/>
    </xf>
    <xf numFmtId="0" fontId="109" fillId="0" borderId="72" xfId="0" applyFont="1" applyBorder="1" applyAlignment="1">
      <alignment horizontal="center" vertical="center" wrapText="1"/>
    </xf>
    <xf numFmtId="0" fontId="109" fillId="0" borderId="73" xfId="0" applyFont="1" applyBorder="1" applyAlignment="1">
      <alignment horizontal="center" vertical="center" wrapText="1"/>
    </xf>
    <xf numFmtId="0" fontId="109" fillId="0" borderId="74" xfId="0" applyFont="1" applyBorder="1" applyAlignment="1">
      <alignment horizontal="center" vertical="center" wrapText="1"/>
    </xf>
    <xf numFmtId="0" fontId="109" fillId="0" borderId="67" xfId="0" applyFont="1" applyBorder="1" applyAlignment="1">
      <alignment horizontal="center" vertical="center" wrapText="1"/>
    </xf>
    <xf numFmtId="0" fontId="109" fillId="0" borderId="68"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4" xfId="0" applyFont="1" applyBorder="1" applyAlignment="1">
      <alignment horizontal="center" vertical="center" wrapText="1"/>
    </xf>
    <xf numFmtId="0" fontId="109" fillId="0" borderId="69"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70" xfId="0" applyFont="1" applyBorder="1" applyAlignment="1">
      <alignment horizontal="center" vertical="center" wrapText="1"/>
    </xf>
    <xf numFmtId="0" fontId="109" fillId="0" borderId="66" xfId="0" applyFont="1" applyBorder="1" applyAlignment="1">
      <alignment horizontal="center" vertical="center" wrapText="1"/>
    </xf>
    <xf numFmtId="0" fontId="109" fillId="0" borderId="71" xfId="0" applyFont="1" applyBorder="1" applyAlignment="1">
      <alignment horizontal="center" vertical="center" wrapText="1"/>
    </xf>
    <xf numFmtId="0" fontId="109" fillId="0" borderId="75" xfId="0" applyFont="1" applyBorder="1" applyAlignment="1">
      <alignment horizontal="center" vertical="center" wrapText="1"/>
    </xf>
    <xf numFmtId="0" fontId="109" fillId="0" borderId="61" xfId="0" applyFont="1" applyBorder="1" applyAlignment="1">
      <alignment horizontal="center" vertical="center"/>
    </xf>
    <xf numFmtId="0" fontId="109" fillId="0" borderId="62" xfId="0" applyFont="1" applyBorder="1" applyAlignment="1">
      <alignment horizontal="center" vertical="center"/>
    </xf>
    <xf numFmtId="0" fontId="109" fillId="0" borderId="63" xfId="0" applyFont="1" applyBorder="1" applyAlignment="1">
      <alignment horizontal="center" vertical="center"/>
    </xf>
    <xf numFmtId="0" fontId="109" fillId="0" borderId="58" xfId="0" applyFont="1" applyBorder="1" applyAlignment="1">
      <alignment horizontal="center" vertical="center"/>
    </xf>
    <xf numFmtId="0" fontId="109" fillId="0" borderId="59" xfId="0" applyFont="1" applyBorder="1" applyAlignment="1">
      <alignment horizontal="center" vertical="center"/>
    </xf>
    <xf numFmtId="0" fontId="110" fillId="0" borderId="56" xfId="0" applyFont="1" applyBorder="1" applyAlignment="1">
      <alignment horizontal="center" vertical="center" wrapText="1"/>
    </xf>
    <xf numFmtId="0" fontId="110" fillId="0" borderId="57" xfId="0" applyFont="1" applyBorder="1" applyAlignment="1">
      <alignment horizontal="center" vertical="center" wrapText="1"/>
    </xf>
    <xf numFmtId="0" fontId="103" fillId="0" borderId="78" xfId="0" applyFont="1" applyBorder="1" applyAlignment="1">
      <alignment horizontal="right" vertical="center"/>
    </xf>
    <xf numFmtId="0" fontId="104" fillId="10" borderId="10" xfId="0" applyFont="1" applyFill="1" applyBorder="1" applyAlignment="1">
      <alignment horizontal="center" vertical="center" wrapText="1"/>
    </xf>
    <xf numFmtId="0" fontId="104" fillId="10" borderId="9" xfId="0" applyFont="1" applyFill="1" applyBorder="1" applyAlignment="1">
      <alignment horizontal="center" vertical="center" wrapText="1"/>
    </xf>
    <xf numFmtId="0" fontId="104" fillId="10" borderId="11" xfId="0" applyFont="1" applyFill="1" applyBorder="1" applyAlignment="1">
      <alignment horizontal="center" vertical="center" wrapText="1"/>
    </xf>
    <xf numFmtId="0" fontId="104" fillId="10" borderId="77" xfId="0" applyFont="1" applyFill="1" applyBorder="1" applyAlignment="1">
      <alignment horizontal="center" vertical="center" wrapText="1"/>
    </xf>
    <xf numFmtId="0" fontId="104" fillId="10" borderId="29" xfId="0" applyFont="1" applyFill="1" applyBorder="1" applyAlignment="1">
      <alignment horizontal="center" vertical="center" wrapText="1"/>
    </xf>
    <xf numFmtId="0" fontId="104" fillId="10" borderId="30" xfId="0" applyFont="1" applyFill="1" applyBorder="1" applyAlignment="1">
      <alignment horizontal="center" vertical="center" wrapText="1"/>
    </xf>
    <xf numFmtId="0" fontId="104" fillId="10" borderId="31" xfId="0" applyFont="1" applyFill="1" applyBorder="1" applyAlignment="1">
      <alignment horizontal="center" vertical="center" wrapText="1"/>
    </xf>
    <xf numFmtId="0" fontId="104" fillId="10" borderId="88" xfId="0" applyFont="1" applyFill="1" applyBorder="1" applyAlignment="1">
      <alignment horizontal="center" vertical="center" wrapText="1"/>
    </xf>
    <xf numFmtId="0" fontId="104" fillId="10" borderId="139" xfId="0" applyFont="1" applyFill="1" applyBorder="1" applyAlignment="1">
      <alignment horizontal="center" vertical="center" wrapText="1"/>
    </xf>
    <xf numFmtId="0" fontId="104" fillId="10" borderId="89" xfId="0" applyFont="1" applyFill="1" applyBorder="1" applyAlignment="1">
      <alignment horizontal="center" vertical="center" wrapText="1"/>
    </xf>
    <xf numFmtId="0" fontId="104" fillId="10" borderId="86" xfId="0" applyFont="1" applyFill="1" applyBorder="1" applyAlignment="1">
      <alignment horizontal="center" vertical="center" wrapText="1"/>
    </xf>
    <xf numFmtId="0" fontId="104" fillId="10" borderId="24" xfId="0" applyFont="1" applyFill="1" applyBorder="1" applyAlignment="1">
      <alignment horizontal="center" vertical="center" wrapText="1"/>
    </xf>
    <xf numFmtId="0" fontId="104" fillId="10" borderId="87" xfId="0" applyFont="1" applyFill="1" applyBorder="1" applyAlignment="1">
      <alignment horizontal="center" vertical="center" wrapText="1"/>
    </xf>
    <xf numFmtId="0" fontId="104" fillId="10" borderId="84" xfId="0" applyFont="1" applyFill="1" applyBorder="1" applyAlignment="1">
      <alignment horizontal="center" vertical="center" wrapText="1"/>
    </xf>
    <xf numFmtId="0" fontId="104" fillId="10" borderId="140" xfId="0" applyFont="1" applyFill="1" applyBorder="1" applyAlignment="1">
      <alignment horizontal="center" vertical="center" wrapText="1"/>
    </xf>
    <xf numFmtId="0" fontId="104" fillId="10" borderId="85" xfId="0" applyFont="1" applyFill="1" applyBorder="1" applyAlignment="1">
      <alignment horizontal="center" vertical="center" wrapText="1"/>
    </xf>
    <xf numFmtId="0" fontId="104" fillId="10" borderId="82" xfId="0" applyFont="1" applyFill="1" applyBorder="1" applyAlignment="1">
      <alignment horizontal="center" vertical="center"/>
    </xf>
    <xf numFmtId="0" fontId="104" fillId="10" borderId="77" xfId="0" applyFont="1" applyFill="1" applyBorder="1" applyAlignment="1">
      <alignment horizontal="center" vertical="center"/>
    </xf>
    <xf numFmtId="0" fontId="104" fillId="10" borderId="83" xfId="0" applyFont="1" applyFill="1" applyBorder="1" applyAlignment="1">
      <alignment horizontal="center" vertical="center"/>
    </xf>
    <xf numFmtId="0" fontId="104" fillId="10" borderId="79" xfId="0" applyFont="1" applyFill="1" applyBorder="1" applyAlignment="1">
      <alignment horizontal="center" vertical="center"/>
    </xf>
    <xf numFmtId="0" fontId="104" fillId="10" borderId="80" xfId="0" applyFont="1" applyFill="1" applyBorder="1" applyAlignment="1">
      <alignment horizontal="center" vertical="center"/>
    </xf>
    <xf numFmtId="0" fontId="104" fillId="10" borderId="81" xfId="0" applyFont="1" applyFill="1" applyBorder="1" applyAlignment="1">
      <alignment horizontal="center" vertical="center"/>
    </xf>
    <xf numFmtId="0" fontId="104" fillId="10" borderId="94" xfId="0" applyFont="1" applyFill="1" applyBorder="1" applyAlignment="1">
      <alignment horizontal="center" vertical="center"/>
    </xf>
    <xf numFmtId="0" fontId="104" fillId="10" borderId="135" xfId="0" applyFont="1" applyFill="1" applyBorder="1" applyAlignment="1">
      <alignment horizontal="center" vertical="center" wrapText="1"/>
    </xf>
    <xf numFmtId="0" fontId="104" fillId="10" borderId="136" xfId="0" applyFont="1" applyFill="1" applyBorder="1" applyAlignment="1">
      <alignment horizontal="center" vertical="center" wrapText="1"/>
    </xf>
    <xf numFmtId="0" fontId="104" fillId="10" borderId="131" xfId="0" applyFont="1" applyFill="1" applyBorder="1" applyAlignment="1">
      <alignment horizontal="center" vertical="center" wrapText="1"/>
    </xf>
    <xf numFmtId="0" fontId="104" fillId="10" borderId="130" xfId="0" applyFont="1" applyFill="1" applyBorder="1" applyAlignment="1">
      <alignment horizontal="center" vertical="center" wrapText="1"/>
    </xf>
    <xf numFmtId="0" fontId="104" fillId="10" borderId="119" xfId="0" applyFont="1" applyFill="1" applyBorder="1" applyAlignment="1">
      <alignment horizontal="center" vertical="center" wrapText="1"/>
    </xf>
    <xf numFmtId="0" fontId="104" fillId="10" borderId="14" xfId="0" applyFont="1" applyFill="1" applyBorder="1" applyAlignment="1">
      <alignment horizontal="center" vertical="center" wrapText="1"/>
    </xf>
    <xf numFmtId="0" fontId="104" fillId="10" borderId="137" xfId="0" applyFont="1" applyFill="1" applyBorder="1" applyAlignment="1">
      <alignment horizontal="center" vertical="center" wrapText="1"/>
    </xf>
    <xf numFmtId="0" fontId="104" fillId="10" borderId="138" xfId="0" applyFont="1" applyFill="1" applyBorder="1" applyAlignment="1">
      <alignment horizontal="center" vertical="center" wrapText="1"/>
    </xf>
    <xf numFmtId="0" fontId="105" fillId="0" borderId="92" xfId="0" applyFont="1" applyBorder="1" applyAlignment="1">
      <alignment horizontal="left" vertical="center" wrapText="1"/>
    </xf>
    <xf numFmtId="0" fontId="105" fillId="0" borderId="62" xfId="0" applyFont="1" applyBorder="1" applyAlignment="1">
      <alignment horizontal="left" vertical="center" wrapText="1"/>
    </xf>
    <xf numFmtId="0" fontId="105" fillId="0" borderId="212" xfId="0" applyFont="1" applyBorder="1" applyAlignment="1">
      <alignment horizontal="left" vertical="center" wrapText="1"/>
    </xf>
    <xf numFmtId="0" fontId="105" fillId="0" borderId="215" xfId="0" applyFont="1" applyBorder="1" applyAlignment="1">
      <alignment horizontal="left" vertical="center" wrapText="1"/>
    </xf>
    <xf numFmtId="0" fontId="109" fillId="0" borderId="218" xfId="0" applyFont="1" applyBorder="1" applyAlignment="1">
      <alignment horizontal="center" vertical="center" wrapText="1"/>
    </xf>
    <xf numFmtId="0" fontId="109" fillId="0" borderId="219" xfId="0" applyFont="1" applyBorder="1" applyAlignment="1">
      <alignment horizontal="center" vertical="center" wrapText="1"/>
    </xf>
    <xf numFmtId="0" fontId="109" fillId="0" borderId="306" xfId="0" applyFont="1" applyBorder="1" applyAlignment="1">
      <alignment horizontal="center" vertical="center" wrapText="1"/>
    </xf>
    <xf numFmtId="0" fontId="109" fillId="0" borderId="293" xfId="0" applyFont="1" applyBorder="1" applyAlignment="1">
      <alignment horizontal="center" vertical="center" wrapText="1"/>
    </xf>
    <xf numFmtId="0" fontId="109" fillId="0" borderId="294" xfId="0" applyFont="1" applyBorder="1" applyAlignment="1">
      <alignment horizontal="center" vertical="center"/>
    </xf>
    <xf numFmtId="0" fontId="109" fillId="0" borderId="209" xfId="0" applyFont="1" applyBorder="1" applyAlignment="1">
      <alignment horizontal="center" vertical="center"/>
    </xf>
    <xf numFmtId="0" fontId="109" fillId="0" borderId="65" xfId="0" applyFont="1" applyBorder="1" applyAlignment="1">
      <alignment horizontal="center" vertical="center"/>
    </xf>
    <xf numFmtId="0" fontId="109" fillId="0" borderId="70" xfId="0" applyFont="1" applyBorder="1" applyAlignment="1">
      <alignment horizontal="center" vertical="center"/>
    </xf>
    <xf numFmtId="0" fontId="109" fillId="0" borderId="66" xfId="0" applyFont="1" applyBorder="1" applyAlignment="1">
      <alignment horizontal="center" vertical="center"/>
    </xf>
    <xf numFmtId="0" fontId="109" fillId="0" borderId="71" xfId="0" applyFont="1" applyBorder="1" applyAlignment="1">
      <alignment horizontal="center" vertical="center"/>
    </xf>
    <xf numFmtId="0" fontId="109" fillId="0" borderId="294" xfId="0" applyFont="1" applyBorder="1" applyAlignment="1">
      <alignment horizontal="center" vertical="center" wrapText="1"/>
    </xf>
    <xf numFmtId="0" fontId="109" fillId="0" borderId="295" xfId="0" applyFont="1" applyBorder="1" applyAlignment="1">
      <alignment horizontal="center" vertical="center"/>
    </xf>
    <xf numFmtId="0" fontId="109" fillId="0" borderId="296" xfId="0" applyFont="1" applyBorder="1" applyAlignment="1">
      <alignment horizontal="center" vertical="center"/>
    </xf>
    <xf numFmtId="0" fontId="109" fillId="0" borderId="297" xfId="0" applyFont="1" applyBorder="1" applyAlignment="1">
      <alignment horizontal="center" vertical="center"/>
    </xf>
    <xf numFmtId="0" fontId="109" fillId="0" borderId="76" xfId="0" applyFont="1" applyBorder="1" applyAlignment="1">
      <alignment horizontal="center" vertical="center" wrapText="1"/>
    </xf>
    <xf numFmtId="0" fontId="110" fillId="0" borderId="114" xfId="0" applyFont="1" applyBorder="1" applyAlignment="1">
      <alignment horizontal="center" vertical="center" wrapText="1"/>
    </xf>
    <xf numFmtId="0" fontId="110" fillId="0" borderId="60" xfId="0" applyFont="1" applyBorder="1" applyAlignment="1">
      <alignment horizontal="center" vertical="center" wrapText="1"/>
    </xf>
    <xf numFmtId="0" fontId="110" fillId="0" borderId="196" xfId="0" applyFont="1" applyBorder="1" applyAlignment="1">
      <alignment horizontal="center" vertical="center" wrapText="1"/>
    </xf>
    <xf numFmtId="0" fontId="110" fillId="0" borderId="307" xfId="0" applyFont="1" applyBorder="1" applyAlignment="1">
      <alignment horizontal="center" vertical="center" wrapText="1"/>
    </xf>
    <xf numFmtId="3" fontId="133" fillId="2" borderId="7" xfId="0" applyNumberFormat="1" applyFont="1" applyFill="1" applyBorder="1" applyAlignment="1" applyProtection="1">
      <alignment horizontal="right" vertical="center"/>
    </xf>
    <xf numFmtId="3" fontId="133" fillId="2" borderId="86" xfId="0" applyNumberFormat="1" applyFont="1" applyFill="1" applyBorder="1" applyAlignment="1" applyProtection="1">
      <alignment horizontal="right" vertical="center"/>
    </xf>
    <xf numFmtId="3" fontId="133" fillId="2" borderId="206" xfId="0" applyNumberFormat="1" applyFont="1" applyFill="1" applyBorder="1" applyAlignment="1" applyProtection="1">
      <alignment horizontal="right" vertical="center"/>
    </xf>
    <xf numFmtId="3" fontId="133" fillId="2" borderId="214" xfId="0" applyNumberFormat="1" applyFont="1" applyFill="1" applyBorder="1" applyAlignment="1" applyProtection="1">
      <alignment horizontal="right" vertical="center"/>
    </xf>
    <xf numFmtId="3" fontId="0" fillId="0" borderId="253" xfId="0" applyNumberFormat="1" applyBorder="1" applyAlignment="1">
      <alignment horizontal="right"/>
    </xf>
    <xf numFmtId="3" fontId="0" fillId="0" borderId="254" xfId="0" applyNumberFormat="1" applyBorder="1" applyAlignment="1">
      <alignment horizontal="right"/>
    </xf>
    <xf numFmtId="0" fontId="134" fillId="2" borderId="1" xfId="0" applyNumberFormat="1" applyFont="1" applyFill="1" applyBorder="1" applyAlignment="1" applyProtection="1">
      <alignment horizontal="center" vertical="top"/>
    </xf>
    <xf numFmtId="0" fontId="135" fillId="2" borderId="1" xfId="0" applyNumberFormat="1" applyFont="1" applyFill="1" applyBorder="1" applyAlignment="1" applyProtection="1">
      <alignment horizontal="left" vertical="center"/>
    </xf>
    <xf numFmtId="0" fontId="5" fillId="2" borderId="1" xfId="0" applyNumberFormat="1" applyFont="1" applyFill="1" applyBorder="1" applyAlignment="1" applyProtection="1">
      <alignment horizontal="left" vertical="top"/>
    </xf>
    <xf numFmtId="0" fontId="93" fillId="6" borderId="9" xfId="0" applyNumberFormat="1" applyFont="1" applyFill="1" applyBorder="1" applyAlignment="1" applyProtection="1">
      <alignment horizontal="left" vertical="center"/>
    </xf>
    <xf numFmtId="0" fontId="93" fillId="6" borderId="10" xfId="0" applyNumberFormat="1" applyFont="1" applyFill="1" applyBorder="1" applyAlignment="1" applyProtection="1">
      <alignment horizontal="center" vertical="center"/>
    </xf>
    <xf numFmtId="0" fontId="93" fillId="6" borderId="10" xfId="0" applyNumberFormat="1" applyFont="1" applyFill="1" applyBorder="1" applyAlignment="1" applyProtection="1">
      <alignment horizontal="left" vertical="center"/>
    </xf>
    <xf numFmtId="0" fontId="93" fillId="6" borderId="11" xfId="0" applyNumberFormat="1" applyFont="1" applyFill="1" applyBorder="1" applyAlignment="1" applyProtection="1">
      <alignment horizontal="center" vertical="center"/>
    </xf>
    <xf numFmtId="0" fontId="93" fillId="6" borderId="30" xfId="0" applyNumberFormat="1" applyFont="1" applyFill="1" applyBorder="1" applyAlignment="1" applyProtection="1">
      <alignment horizontal="center" vertical="center"/>
    </xf>
    <xf numFmtId="0" fontId="93" fillId="6" borderId="30" xfId="0" applyNumberFormat="1" applyFont="1" applyFill="1" applyBorder="1" applyAlignment="1" applyProtection="1">
      <alignment horizontal="left" vertical="center"/>
    </xf>
    <xf numFmtId="0" fontId="93" fillId="6" borderId="31" xfId="0" applyNumberFormat="1" applyFont="1" applyFill="1" applyBorder="1" applyAlignment="1" applyProtection="1">
      <alignment horizontal="center" vertical="center"/>
    </xf>
    <xf numFmtId="0" fontId="133" fillId="2" borderId="7" xfId="0" applyFont="1" applyFill="1" applyBorder="1" applyAlignment="1" applyProtection="1">
      <alignment horizontal="left" vertical="center" wrapText="1"/>
    </xf>
    <xf numFmtId="0" fontId="93" fillId="6" borderId="13" xfId="0" applyNumberFormat="1" applyFont="1" applyFill="1" applyBorder="1" applyAlignment="1" applyProtection="1">
      <alignment horizontal="center" vertical="center"/>
    </xf>
    <xf numFmtId="0" fontId="93" fillId="6" borderId="4" xfId="0" applyNumberFormat="1" applyFont="1" applyFill="1" applyBorder="1" applyAlignment="1" applyProtection="1">
      <alignment horizontal="center" vertical="center" wrapText="1"/>
    </xf>
    <xf numFmtId="0" fontId="93" fillId="6" borderId="8" xfId="0" applyNumberFormat="1" applyFont="1" applyFill="1" applyBorder="1" applyAlignment="1" applyProtection="1">
      <alignment horizontal="center" vertical="center" wrapText="1"/>
    </xf>
    <xf numFmtId="0" fontId="19" fillId="2" borderId="168" xfId="0" applyNumberFormat="1" applyFont="1" applyFill="1" applyBorder="1" applyAlignment="1" applyProtection="1">
      <alignment horizontal="center" vertical="center"/>
    </xf>
    <xf numFmtId="0" fontId="19" fillId="2" borderId="122" xfId="0" applyFont="1" applyFill="1" applyBorder="1" applyAlignment="1" applyProtection="1">
      <alignment horizontal="center" vertical="center"/>
    </xf>
    <xf numFmtId="0" fontId="19" fillId="2" borderId="134" xfId="0" applyFont="1" applyFill="1" applyBorder="1" applyAlignment="1" applyProtection="1">
      <alignment horizontal="center" vertical="center"/>
    </xf>
    <xf numFmtId="0" fontId="138" fillId="2" borderId="2" xfId="0" applyNumberFormat="1" applyFont="1" applyFill="1" applyBorder="1" applyAlignment="1" applyProtection="1">
      <alignment horizontal="center" vertical="center" wrapText="1"/>
    </xf>
    <xf numFmtId="0" fontId="138" fillId="2" borderId="3" xfId="0" applyNumberFormat="1" applyFont="1" applyFill="1" applyBorder="1" applyAlignment="1" applyProtection="1">
      <alignment horizontal="center" vertical="center" wrapText="1"/>
    </xf>
    <xf numFmtId="0" fontId="93" fillId="6" borderId="12" xfId="0" applyNumberFormat="1" applyFont="1" applyFill="1" applyBorder="1" applyAlignment="1" applyProtection="1">
      <alignment horizontal="center" vertical="center"/>
    </xf>
    <xf numFmtId="0" fontId="93" fillId="6" borderId="8"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top"/>
    </xf>
    <xf numFmtId="0" fontId="137" fillId="2" borderId="1" xfId="0" applyNumberFormat="1" applyFont="1" applyFill="1" applyBorder="1" applyAlignment="1" applyProtection="1">
      <alignment horizontal="left" vertical="center"/>
    </xf>
    <xf numFmtId="0" fontId="138" fillId="2" borderId="172" xfId="0" applyNumberFormat="1" applyFont="1" applyFill="1" applyBorder="1" applyAlignment="1" applyProtection="1">
      <alignment horizontal="center" vertical="center"/>
    </xf>
    <xf numFmtId="0" fontId="138" fillId="2" borderId="4" xfId="0" applyNumberFormat="1" applyFont="1" applyFill="1" applyBorder="1" applyAlignment="1" applyProtection="1">
      <alignment horizontal="center" vertical="center"/>
    </xf>
    <xf numFmtId="0" fontId="139" fillId="2" borderId="4" xfId="0" applyNumberFormat="1" applyFont="1" applyFill="1" applyBorder="1" applyAlignment="1" applyProtection="1">
      <alignment horizontal="center" vertical="center" wrapText="1"/>
    </xf>
    <xf numFmtId="0" fontId="143" fillId="2" borderId="3" xfId="0" applyNumberFormat="1" applyFont="1" applyFill="1" applyBorder="1" applyAlignment="1" applyProtection="1">
      <alignment horizontal="center" vertical="center" wrapText="1"/>
    </xf>
    <xf numFmtId="0" fontId="143" fillId="2" borderId="4" xfId="0" applyNumberFormat="1" applyFont="1" applyFill="1" applyBorder="1" applyAlignment="1" applyProtection="1">
      <alignment horizontal="center" vertical="center" wrapText="1"/>
    </xf>
    <xf numFmtId="0" fontId="143" fillId="2" borderId="172" xfId="0" applyNumberFormat="1" applyFont="1" applyFill="1" applyBorder="1" applyAlignment="1" applyProtection="1">
      <alignment horizontal="center" vertical="center"/>
    </xf>
    <xf numFmtId="0" fontId="143" fillId="2" borderId="4" xfId="0" applyNumberFormat="1" applyFont="1" applyFill="1" applyBorder="1" applyAlignment="1" applyProtection="1">
      <alignment horizontal="center" vertical="center"/>
    </xf>
    <xf numFmtId="0" fontId="145" fillId="2" borderId="4" xfId="0" applyNumberFormat="1" applyFont="1" applyFill="1" applyBorder="1" applyAlignment="1" applyProtection="1">
      <alignment horizontal="center" vertical="center" wrapText="1"/>
    </xf>
    <xf numFmtId="0" fontId="93" fillId="6" borderId="10" xfId="0" applyNumberFormat="1" applyFont="1" applyFill="1" applyBorder="1" applyAlignment="1" applyProtection="1">
      <alignment horizontal="center" vertical="center" wrapText="1"/>
    </xf>
    <xf numFmtId="0" fontId="93" fillId="6" borderId="30" xfId="0" applyNumberFormat="1" applyFont="1" applyFill="1" applyBorder="1" applyAlignment="1" applyProtection="1">
      <alignment horizontal="center" vertical="center" wrapText="1"/>
    </xf>
    <xf numFmtId="0" fontId="93" fillId="6" borderId="179" xfId="0" applyNumberFormat="1" applyFont="1" applyFill="1" applyBorder="1" applyAlignment="1" applyProtection="1">
      <alignment horizontal="center" vertical="center" wrapText="1"/>
    </xf>
    <xf numFmtId="0" fontId="93" fillId="6" borderId="7" xfId="0" applyNumberFormat="1" applyFont="1" applyFill="1" applyBorder="1" applyAlignment="1" applyProtection="1">
      <alignment horizontal="center" vertical="center" wrapText="1"/>
    </xf>
    <xf numFmtId="0" fontId="55" fillId="2" borderId="177" xfId="0" applyNumberFormat="1" applyFont="1" applyFill="1" applyBorder="1" applyAlignment="1" applyProtection="1">
      <alignment horizontal="left" vertical="center"/>
    </xf>
    <xf numFmtId="0" fontId="55" fillId="2" borderId="263" xfId="0" applyNumberFormat="1" applyFont="1" applyFill="1" applyBorder="1" applyAlignment="1" applyProtection="1">
      <alignment horizontal="left" vertical="center"/>
    </xf>
    <xf numFmtId="0" fontId="152" fillId="2" borderId="274" xfId="0" applyNumberFormat="1" applyFont="1" applyFill="1" applyBorder="1" applyAlignment="1" applyProtection="1">
      <alignment horizontal="left" vertical="center"/>
    </xf>
    <xf numFmtId="0" fontId="152" fillId="2" borderId="275" xfId="0" applyNumberFormat="1" applyFont="1" applyFill="1" applyBorder="1" applyAlignment="1" applyProtection="1">
      <alignment horizontal="left" vertical="center"/>
    </xf>
    <xf numFmtId="0" fontId="133" fillId="2" borderId="86" xfId="0" applyFont="1" applyFill="1" applyBorder="1" applyAlignment="1" applyProtection="1">
      <alignment horizontal="left" vertical="center" wrapText="1"/>
    </xf>
    <xf numFmtId="0" fontId="146" fillId="2" borderId="1" xfId="0" applyNumberFormat="1" applyFont="1" applyFill="1" applyBorder="1" applyAlignment="1" applyProtection="1">
      <alignment horizontal="center" vertical="top"/>
    </xf>
    <xf numFmtId="0" fontId="53" fillId="2" borderId="1" xfId="0" applyNumberFormat="1" applyFont="1" applyFill="1" applyBorder="1" applyAlignment="1" applyProtection="1">
      <alignment horizontal="center" vertical="center"/>
    </xf>
    <xf numFmtId="0" fontId="53" fillId="7" borderId="1" xfId="0" applyNumberFormat="1" applyFont="1" applyFill="1" applyBorder="1" applyAlignment="1" applyProtection="1">
      <alignment horizontal="left" vertical="top"/>
    </xf>
    <xf numFmtId="0" fontId="149" fillId="6" borderId="40" xfId="0" applyNumberFormat="1" applyFont="1" applyFill="1" applyBorder="1" applyAlignment="1" applyProtection="1">
      <alignment horizontal="center" vertical="center" wrapText="1"/>
    </xf>
    <xf numFmtId="0" fontId="149" fillId="6" borderId="40" xfId="0" applyNumberFormat="1" applyFont="1" applyFill="1" applyBorder="1" applyAlignment="1" applyProtection="1">
      <alignment horizontal="center" vertical="center"/>
    </xf>
    <xf numFmtId="0" fontId="149" fillId="6" borderId="41" xfId="0" applyNumberFormat="1" applyFont="1" applyFill="1" applyBorder="1" applyAlignment="1" applyProtection="1">
      <alignment horizontal="center" vertical="center"/>
    </xf>
    <xf numFmtId="0" fontId="149" fillId="6" borderId="257" xfId="0" applyNumberFormat="1" applyFont="1" applyFill="1" applyBorder="1" applyAlignment="1" applyProtection="1">
      <alignment horizontal="center" vertical="center" wrapText="1"/>
    </xf>
    <xf numFmtId="0" fontId="149" fillId="6" borderId="257" xfId="0" applyNumberFormat="1" applyFont="1" applyFill="1" applyBorder="1" applyAlignment="1" applyProtection="1">
      <alignment horizontal="center" vertical="center"/>
    </xf>
    <xf numFmtId="0" fontId="149" fillId="6" borderId="258" xfId="0" applyNumberFormat="1" applyFont="1" applyFill="1" applyBorder="1" applyAlignment="1" applyProtection="1">
      <alignment horizontal="center" vertical="center"/>
    </xf>
    <xf numFmtId="0" fontId="100" fillId="2" borderId="262" xfId="0" applyNumberFormat="1" applyFont="1" applyFill="1" applyBorder="1" applyAlignment="1" applyProtection="1">
      <alignment horizontal="center" vertical="center"/>
    </xf>
    <xf numFmtId="0" fontId="100" fillId="2" borderId="183" xfId="0" applyNumberFormat="1" applyFont="1" applyFill="1" applyBorder="1" applyAlignment="1" applyProtection="1">
      <alignment horizontal="center" vertical="center"/>
    </xf>
    <xf numFmtId="0" fontId="150" fillId="2" borderId="260" xfId="0" applyNumberFormat="1" applyFont="1" applyFill="1" applyBorder="1" applyAlignment="1" applyProtection="1">
      <alignment horizontal="left" vertical="center" wrapText="1"/>
    </xf>
    <xf numFmtId="0" fontId="150" fillId="2" borderId="261" xfId="0" applyNumberFormat="1" applyFont="1" applyFill="1" applyBorder="1" applyAlignment="1" applyProtection="1">
      <alignment horizontal="left" vertical="center" wrapText="1"/>
    </xf>
    <xf numFmtId="0" fontId="54" fillId="2" borderId="262" xfId="0" applyNumberFormat="1" applyFont="1" applyFill="1" applyBorder="1" applyAlignment="1" applyProtection="1">
      <alignment horizontal="center" vertical="center"/>
    </xf>
    <xf numFmtId="0" fontId="54" fillId="2" borderId="183" xfId="0" applyNumberFormat="1" applyFont="1" applyFill="1" applyBorder="1" applyAlignment="1" applyProtection="1">
      <alignment horizontal="center" vertical="center"/>
    </xf>
    <xf numFmtId="0" fontId="54" fillId="2" borderId="177" xfId="0" applyNumberFormat="1" applyFont="1" applyFill="1" applyBorder="1" applyAlignment="1" applyProtection="1">
      <alignment horizontal="center" vertical="center"/>
    </xf>
    <xf numFmtId="0" fontId="54" fillId="2" borderId="263" xfId="0" applyNumberFormat="1" applyFont="1" applyFill="1" applyBorder="1" applyAlignment="1" applyProtection="1">
      <alignment horizontal="center" vertical="center"/>
    </xf>
    <xf numFmtId="0" fontId="56" fillId="2" borderId="184" xfId="0" applyNumberFormat="1" applyFont="1" applyFill="1" applyBorder="1" applyAlignment="1" applyProtection="1">
      <alignment horizontal="left" vertical="center"/>
    </xf>
    <xf numFmtId="0" fontId="56" fillId="2" borderId="266" xfId="0" applyNumberFormat="1" applyFont="1" applyFill="1" applyBorder="1" applyAlignment="1" applyProtection="1">
      <alignment horizontal="left" vertical="center"/>
    </xf>
    <xf numFmtId="0" fontId="133" fillId="2" borderId="182" xfId="0" applyNumberFormat="1" applyFont="1" applyFill="1" applyBorder="1" applyAlignment="1" applyProtection="1">
      <alignment horizontal="left" vertical="center" wrapText="1"/>
    </xf>
    <xf numFmtId="0" fontId="133" fillId="2" borderId="267" xfId="0" applyNumberFormat="1" applyFont="1" applyFill="1" applyBorder="1" applyAlignment="1" applyProtection="1">
      <alignment horizontal="left" vertical="center" wrapText="1"/>
    </xf>
    <xf numFmtId="0" fontId="93" fillId="6" borderId="180" xfId="0" applyNumberFormat="1" applyFont="1" applyFill="1" applyBorder="1" applyAlignment="1" applyProtection="1">
      <alignment horizontal="center" vertical="center" wrapText="1"/>
    </xf>
    <xf numFmtId="0" fontId="141" fillId="2" borderId="168" xfId="0" applyNumberFormat="1" applyFont="1" applyFill="1" applyBorder="1" applyAlignment="1" applyProtection="1">
      <alignment horizontal="center" vertical="center" wrapText="1"/>
    </xf>
    <xf numFmtId="0" fontId="141" fillId="2" borderId="168" xfId="0" applyFont="1" applyFill="1" applyBorder="1" applyAlignment="1" applyProtection="1">
      <alignment horizontal="center" vertical="center" wrapText="1"/>
    </xf>
    <xf numFmtId="0" fontId="143" fillId="2" borderId="2" xfId="0" applyNumberFormat="1" applyFont="1" applyFill="1" applyBorder="1" applyAlignment="1" applyProtection="1">
      <alignment horizontal="center" vertical="center" wrapText="1"/>
    </xf>
    <xf numFmtId="0" fontId="143" fillId="2" borderId="3" xfId="0" applyNumberFormat="1" applyFont="1" applyFill="1" applyBorder="1" applyAlignment="1" applyProtection="1">
      <alignment horizontal="center" vertical="center"/>
    </xf>
    <xf numFmtId="0" fontId="93" fillId="6" borderId="11" xfId="0" applyNumberFormat="1" applyFont="1" applyFill="1" applyBorder="1" applyAlignment="1" applyProtection="1">
      <alignment horizontal="center" vertical="center" wrapText="1"/>
    </xf>
    <xf numFmtId="0" fontId="93" fillId="6" borderId="31" xfId="0" applyNumberFormat="1" applyFont="1" applyFill="1" applyBorder="1" applyAlignment="1" applyProtection="1">
      <alignment horizontal="center" vertical="center" wrapText="1"/>
    </xf>
    <xf numFmtId="0" fontId="93" fillId="6" borderId="181" xfId="0" applyNumberFormat="1" applyFont="1" applyFill="1" applyBorder="1" applyAlignment="1" applyProtection="1">
      <alignment horizontal="center" vertical="center"/>
    </xf>
    <xf numFmtId="0" fontId="24" fillId="0" borderId="206" xfId="0" applyFont="1" applyBorder="1" applyAlignment="1">
      <alignment horizontal="center" vertical="center"/>
    </xf>
    <xf numFmtId="0" fontId="24" fillId="0" borderId="207" xfId="0" applyFont="1" applyBorder="1" applyAlignment="1">
      <alignment horizontal="center" vertical="center"/>
    </xf>
    <xf numFmtId="0" fontId="24" fillId="0" borderId="214" xfId="0" applyFont="1" applyBorder="1" applyAlignment="1">
      <alignment horizontal="center" vertical="center"/>
    </xf>
    <xf numFmtId="0" fontId="24" fillId="0" borderId="240" xfId="0" applyFont="1" applyBorder="1" applyAlignment="1">
      <alignment horizontal="center" vertical="center" wrapText="1"/>
    </xf>
    <xf numFmtId="0" fontId="24" fillId="0" borderId="241" xfId="0" applyFont="1" applyBorder="1" applyAlignment="1">
      <alignment horizontal="center" vertical="center" wrapText="1"/>
    </xf>
    <xf numFmtId="0" fontId="24" fillId="0" borderId="242" xfId="0" applyFont="1" applyBorder="1" applyAlignment="1">
      <alignment horizontal="center" vertical="center" wrapText="1"/>
    </xf>
    <xf numFmtId="0" fontId="24" fillId="0" borderId="185" xfId="0" applyFont="1" applyBorder="1" applyAlignment="1">
      <alignment horizontal="center" vertical="center"/>
    </xf>
    <xf numFmtId="0" fontId="24" fillId="0" borderId="205" xfId="0" applyFont="1" applyBorder="1" applyAlignment="1">
      <alignment horizontal="center" vertical="center"/>
    </xf>
    <xf numFmtId="0" fontId="24" fillId="0" borderId="186" xfId="0" applyFont="1" applyBorder="1" applyAlignment="1">
      <alignment horizontal="center" vertical="center"/>
    </xf>
    <xf numFmtId="0" fontId="24" fillId="0" borderId="185" xfId="0" applyFont="1" applyBorder="1" applyAlignment="1">
      <alignment horizontal="center" vertical="center" wrapText="1"/>
    </xf>
    <xf numFmtId="0" fontId="24" fillId="0" borderId="205" xfId="0" applyFont="1" applyBorder="1" applyAlignment="1">
      <alignment horizontal="center" vertical="center" wrapText="1"/>
    </xf>
    <xf numFmtId="0" fontId="24" fillId="0" borderId="186" xfId="0" applyFont="1" applyBorder="1" applyAlignment="1">
      <alignment horizontal="center" vertical="center" wrapText="1"/>
    </xf>
    <xf numFmtId="0" fontId="24" fillId="0" borderId="243" xfId="0" applyFont="1" applyBorder="1" applyAlignment="1">
      <alignment horizontal="center" vertical="center"/>
    </xf>
    <xf numFmtId="0" fontId="24" fillId="0" borderId="247" xfId="0" applyFont="1" applyBorder="1" applyAlignment="1">
      <alignment horizontal="center" vertical="center"/>
    </xf>
    <xf numFmtId="0" fontId="24" fillId="0" borderId="244" xfId="0" applyFont="1" applyBorder="1" applyAlignment="1">
      <alignment horizontal="center" vertical="center"/>
    </xf>
    <xf numFmtId="0" fontId="24" fillId="0" borderId="222" xfId="0" applyFont="1" applyBorder="1" applyAlignment="1">
      <alignment horizontal="center" vertical="center"/>
    </xf>
    <xf numFmtId="0" fontId="22" fillId="0" borderId="206" xfId="0" applyFont="1" applyBorder="1" applyAlignment="1">
      <alignment horizontal="left" vertical="center"/>
    </xf>
    <xf numFmtId="0" fontId="22" fillId="0" borderId="207" xfId="0" applyFont="1" applyBorder="1" applyAlignment="1">
      <alignment horizontal="left" vertical="center"/>
    </xf>
    <xf numFmtId="0" fontId="22" fillId="0" borderId="214" xfId="0" applyFont="1" applyBorder="1" applyAlignment="1">
      <alignment horizontal="left" vertical="center"/>
    </xf>
    <xf numFmtId="0" fontId="58" fillId="0" borderId="222" xfId="0" applyFont="1" applyBorder="1" applyAlignment="1">
      <alignment horizontal="center" vertical="center" wrapText="1"/>
    </xf>
    <xf numFmtId="0" fontId="58" fillId="0" borderId="214" xfId="0" applyFont="1" applyBorder="1" applyAlignment="1">
      <alignment horizontal="center" vertical="center" wrapText="1"/>
    </xf>
    <xf numFmtId="0" fontId="58" fillId="0" borderId="206" xfId="0" applyFont="1" applyBorder="1" applyAlignment="1">
      <alignment horizontal="center" vertical="center"/>
    </xf>
    <xf numFmtId="0" fontId="58" fillId="0" borderId="207" xfId="0" applyFont="1" applyBorder="1" applyAlignment="1">
      <alignment horizontal="center" vertical="center"/>
    </xf>
    <xf numFmtId="0" fontId="58" fillId="0" borderId="214" xfId="0" applyFont="1" applyBorder="1" applyAlignment="1">
      <alignment horizontal="center" vertical="center"/>
    </xf>
    <xf numFmtId="0" fontId="61" fillId="0" borderId="54" xfId="0" quotePrefix="1" applyFont="1" applyBorder="1" applyAlignment="1">
      <alignment horizontal="center" vertical="center"/>
    </xf>
    <xf numFmtId="0" fontId="61" fillId="0" borderId="55" xfId="0" applyFont="1" applyBorder="1" applyAlignment="1">
      <alignment horizontal="center" vertical="center"/>
    </xf>
    <xf numFmtId="0" fontId="58" fillId="0" borderId="0" xfId="0" applyFont="1" applyAlignment="1">
      <alignment horizontal="left" vertical="center"/>
    </xf>
    <xf numFmtId="0" fontId="58" fillId="0" borderId="225" xfId="0" applyFont="1" applyBorder="1" applyAlignment="1">
      <alignment horizontal="right" vertical="center"/>
    </xf>
    <xf numFmtId="0" fontId="58" fillId="0" borderId="220" xfId="0" applyFont="1" applyBorder="1" applyAlignment="1">
      <alignment horizontal="center" vertical="center" wrapText="1"/>
    </xf>
    <xf numFmtId="0" fontId="58" fillId="0" borderId="230" xfId="0" applyFont="1" applyBorder="1" applyAlignment="1">
      <alignment horizontal="center" vertical="center" wrapText="1"/>
    </xf>
    <xf numFmtId="0" fontId="58" fillId="0" borderId="221" xfId="0" applyFont="1" applyBorder="1" applyAlignment="1">
      <alignment horizontal="center" vertical="center" wrapText="1"/>
    </xf>
    <xf numFmtId="0" fontId="24" fillId="0" borderId="225" xfId="0" applyFont="1" applyBorder="1" applyAlignment="1">
      <alignment horizontal="center" vertical="top"/>
    </xf>
    <xf numFmtId="0" fontId="25" fillId="0" borderId="226" xfId="0" applyFont="1" applyBorder="1" applyAlignment="1">
      <alignment horizontal="left" vertical="center"/>
    </xf>
    <xf numFmtId="0" fontId="25" fillId="0" borderId="224" xfId="0" applyFont="1" applyBorder="1" applyAlignment="1">
      <alignment horizontal="left" vertical="center"/>
    </xf>
    <xf numFmtId="0" fontId="44" fillId="0" borderId="225" xfId="0" applyFont="1" applyBorder="1" applyAlignment="1">
      <alignment horizontal="center" vertical="top"/>
    </xf>
    <xf numFmtId="0" fontId="25" fillId="0" borderId="246" xfId="0" applyFont="1" applyBorder="1" applyAlignment="1">
      <alignment horizontal="center" vertical="center" wrapText="1"/>
    </xf>
    <xf numFmtId="0" fontId="25" fillId="0" borderId="205" xfId="0" applyFont="1" applyBorder="1" applyAlignment="1">
      <alignment horizontal="center" vertical="center" wrapText="1"/>
    </xf>
    <xf numFmtId="0" fontId="25" fillId="0" borderId="186" xfId="0" applyFont="1" applyBorder="1" applyAlignment="1">
      <alignment horizontal="center" vertical="center" wrapText="1"/>
    </xf>
    <xf numFmtId="0" fontId="25" fillId="0" borderId="246" xfId="0" applyFont="1" applyBorder="1" applyAlignment="1">
      <alignment horizontal="center" vertical="center"/>
    </xf>
    <xf numFmtId="0" fontId="25" fillId="0" borderId="205" xfId="0" applyFont="1" applyBorder="1" applyAlignment="1">
      <alignment horizontal="center" vertical="center"/>
    </xf>
    <xf numFmtId="0" fontId="25" fillId="0" borderId="186" xfId="0" applyFont="1" applyBorder="1" applyAlignment="1">
      <alignment horizontal="center" vertical="center"/>
    </xf>
    <xf numFmtId="0" fontId="25" fillId="0" borderId="220" xfId="0" applyFont="1" applyBorder="1" applyAlignment="1">
      <alignment horizontal="center" vertical="center"/>
    </xf>
    <xf numFmtId="0" fontId="25" fillId="0" borderId="230" xfId="0" applyFont="1" applyBorder="1" applyAlignment="1">
      <alignment horizontal="center" vertical="center"/>
    </xf>
    <xf numFmtId="0" fontId="25" fillId="0" borderId="221" xfId="0" applyFont="1" applyBorder="1" applyAlignment="1">
      <alignment horizontal="center" vertical="center"/>
    </xf>
    <xf numFmtId="0" fontId="25" fillId="0" borderId="185" xfId="0" applyFont="1" applyBorder="1" applyAlignment="1">
      <alignment horizontal="center" vertical="center" wrapText="1"/>
    </xf>
    <xf numFmtId="0" fontId="25" fillId="0" borderId="243" xfId="0" applyFont="1" applyBorder="1" applyAlignment="1">
      <alignment horizontal="center" vertical="center" wrapText="1"/>
    </xf>
    <xf numFmtId="0" fontId="25" fillId="0" borderId="244" xfId="0" applyFont="1" applyBorder="1" applyAlignment="1">
      <alignment horizontal="center" vertical="center" wrapText="1"/>
    </xf>
    <xf numFmtId="0" fontId="25" fillId="0" borderId="245" xfId="0" applyFont="1" applyBorder="1" applyAlignment="1">
      <alignment horizontal="center" vertical="center" wrapText="1"/>
    </xf>
    <xf numFmtId="0" fontId="25" fillId="0" borderId="241" xfId="0" applyFont="1" applyBorder="1" applyAlignment="1">
      <alignment horizontal="center" vertical="center" wrapText="1"/>
    </xf>
    <xf numFmtId="0" fontId="25" fillId="0" borderId="242" xfId="0" applyFont="1" applyBorder="1" applyAlignment="1">
      <alignment horizontal="center" vertical="center" wrapText="1"/>
    </xf>
    <xf numFmtId="0" fontId="58" fillId="0" borderId="222" xfId="0" applyFont="1" applyBorder="1" applyAlignment="1">
      <alignment horizontal="left" vertical="center" wrapText="1"/>
    </xf>
    <xf numFmtId="0" fontId="58" fillId="0" borderId="214" xfId="0" applyFont="1" applyBorder="1" applyAlignment="1">
      <alignment horizontal="left" vertical="center" wrapText="1"/>
    </xf>
    <xf numFmtId="0" fontId="24" fillId="0" borderId="0" xfId="0" applyFont="1" applyAlignment="1">
      <alignment horizontal="center" vertical="top"/>
    </xf>
    <xf numFmtId="0" fontId="25" fillId="0" borderId="225" xfId="0" applyFont="1" applyBorder="1" applyAlignment="1">
      <alignment horizontal="left" vertical="center"/>
    </xf>
    <xf numFmtId="0" fontId="58" fillId="0" borderId="206" xfId="0" applyFont="1" applyBorder="1" applyAlignment="1">
      <alignment horizontal="center" vertical="center" wrapText="1"/>
    </xf>
    <xf numFmtId="0" fontId="58" fillId="0" borderId="207" xfId="0" applyFont="1" applyBorder="1" applyAlignment="1">
      <alignment horizontal="center" vertical="center" wrapText="1"/>
    </xf>
    <xf numFmtId="0" fontId="58" fillId="0" borderId="240" xfId="0" applyFont="1" applyBorder="1" applyAlignment="1">
      <alignment horizontal="center" vertical="center" wrapText="1"/>
    </xf>
    <xf numFmtId="0" fontId="58" fillId="0" borderId="241" xfId="0" applyFont="1" applyBorder="1" applyAlignment="1">
      <alignment horizontal="center" vertical="center" wrapText="1"/>
    </xf>
    <xf numFmtId="0" fontId="58" fillId="0" borderId="242" xfId="0" applyFont="1" applyBorder="1" applyAlignment="1">
      <alignment horizontal="center" vertical="center" wrapText="1"/>
    </xf>
    <xf numFmtId="0" fontId="58" fillId="0" borderId="185" xfId="0" applyFont="1" applyBorder="1" applyAlignment="1">
      <alignment horizontal="center" vertical="center" wrapText="1"/>
    </xf>
    <xf numFmtId="0" fontId="58" fillId="0" borderId="205" xfId="0" applyFont="1" applyBorder="1" applyAlignment="1">
      <alignment horizontal="center" vertical="center" wrapText="1"/>
    </xf>
    <xf numFmtId="0" fontId="58" fillId="0" borderId="186" xfId="0" applyFont="1" applyBorder="1" applyAlignment="1">
      <alignment horizontal="center" vertical="center" wrapText="1"/>
    </xf>
    <xf numFmtId="0" fontId="58" fillId="0" borderId="243" xfId="0" applyFont="1" applyBorder="1" applyAlignment="1">
      <alignment horizontal="center" vertical="center" wrapText="1"/>
    </xf>
    <xf numFmtId="0" fontId="58" fillId="0" borderId="244" xfId="0" applyFont="1" applyBorder="1" applyAlignment="1">
      <alignment horizontal="center" vertical="center" wrapText="1"/>
    </xf>
    <xf numFmtId="0" fontId="59" fillId="13" borderId="127" xfId="0" applyFont="1" applyFill="1" applyBorder="1" applyAlignment="1">
      <alignment horizontal="center" vertical="center" wrapText="1"/>
    </xf>
    <xf numFmtId="0" fontId="59" fillId="13" borderId="118" xfId="0" applyFont="1" applyFill="1" applyBorder="1" applyAlignment="1">
      <alignment horizontal="center" vertical="center" wrapText="1"/>
    </xf>
    <xf numFmtId="0" fontId="59" fillId="13" borderId="14" xfId="0" applyFont="1" applyFill="1" applyBorder="1" applyAlignment="1">
      <alignment horizontal="center" vertical="center" wrapText="1"/>
    </xf>
    <xf numFmtId="0" fontId="59" fillId="13" borderId="128" xfId="0" applyFont="1" applyFill="1" applyBorder="1" applyAlignment="1">
      <alignment horizontal="center" vertical="center" wrapText="1"/>
    </xf>
    <xf numFmtId="0" fontId="59" fillId="13" borderId="129" xfId="0" applyFont="1" applyFill="1" applyBorder="1" applyAlignment="1">
      <alignment horizontal="center" vertical="center" wrapText="1"/>
    </xf>
    <xf numFmtId="0" fontId="59" fillId="13" borderId="130" xfId="0" applyFont="1" applyFill="1" applyBorder="1" applyAlignment="1">
      <alignment horizontal="center" vertical="center" wrapText="1"/>
    </xf>
    <xf numFmtId="0" fontId="59" fillId="13" borderId="131" xfId="0" applyFont="1" applyFill="1" applyBorder="1" applyAlignment="1">
      <alignment horizontal="center" vertical="center" wrapText="1"/>
    </xf>
    <xf numFmtId="0" fontId="59" fillId="13" borderId="121" xfId="0" applyFont="1" applyFill="1" applyBorder="1" applyAlignment="1">
      <alignment horizontal="center" vertical="center" wrapText="1"/>
    </xf>
    <xf numFmtId="0" fontId="59" fillId="13" borderId="24" xfId="0" applyFont="1" applyFill="1" applyBorder="1" applyAlignment="1">
      <alignment horizontal="center" vertical="center" wrapText="1"/>
    </xf>
    <xf numFmtId="0" fontId="59" fillId="13" borderId="87" xfId="0" applyFont="1" applyFill="1" applyBorder="1" applyAlignment="1">
      <alignment horizontal="center" vertical="center" wrapText="1"/>
    </xf>
    <xf numFmtId="0" fontId="59" fillId="13" borderId="119" xfId="0" applyFont="1" applyFill="1" applyBorder="1" applyAlignment="1">
      <alignment horizontal="center" vertical="center" wrapText="1"/>
    </xf>
    <xf numFmtId="0" fontId="25" fillId="0" borderId="231" xfId="0" applyFont="1" applyBorder="1" applyAlignment="1">
      <alignment horizontal="center" vertical="center" wrapText="1"/>
    </xf>
    <xf numFmtId="0" fontId="25" fillId="0" borderId="232" xfId="0" applyFont="1" applyBorder="1" applyAlignment="1">
      <alignment horizontal="center" vertical="center" wrapText="1"/>
    </xf>
    <xf numFmtId="0" fontId="25" fillId="0" borderId="239"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69"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1" fillId="0" borderId="132" xfId="0" applyFont="1" applyBorder="1" applyAlignment="1">
      <alignment horizontal="center" vertical="center"/>
    </xf>
    <xf numFmtId="0" fontId="21" fillId="0" borderId="133" xfId="0" applyFont="1" applyBorder="1" applyAlignment="1">
      <alignment horizontal="center" vertical="center"/>
    </xf>
    <xf numFmtId="0" fontId="21" fillId="0" borderId="122" xfId="0" applyFont="1" applyBorder="1" applyAlignment="1">
      <alignment horizontal="center" vertical="center"/>
    </xf>
    <xf numFmtId="0" fontId="21" fillId="0" borderId="134" xfId="0" applyFont="1" applyBorder="1" applyAlignment="1">
      <alignment horizontal="center" vertical="center"/>
    </xf>
    <xf numFmtId="0" fontId="23" fillId="0" borderId="173" xfId="0" applyFont="1" applyBorder="1" applyAlignment="1">
      <alignment horizontal="left" vertical="top"/>
    </xf>
    <xf numFmtId="0" fontId="23" fillId="0" borderId="206" xfId="0" applyFont="1" applyBorder="1" applyAlignment="1">
      <alignment horizontal="left" vertical="center" wrapText="1"/>
    </xf>
    <xf numFmtId="0" fontId="23" fillId="0" borderId="207" xfId="0" applyFont="1" applyBorder="1" applyAlignment="1">
      <alignment horizontal="left" vertical="center" wrapText="1"/>
    </xf>
    <xf numFmtId="0" fontId="23" fillId="0" borderId="214" xfId="0" applyFont="1" applyBorder="1" applyAlignment="1">
      <alignment horizontal="left" vertical="center" wrapText="1"/>
    </xf>
    <xf numFmtId="0" fontId="58" fillId="0" borderId="0" xfId="0" applyFont="1" applyAlignment="1">
      <alignment horizontal="center" vertical="center"/>
    </xf>
    <xf numFmtId="0" fontId="58" fillId="4" borderId="225" xfId="0" applyFont="1" applyFill="1" applyBorder="1" applyAlignment="1">
      <alignment horizontal="left" vertical="top"/>
    </xf>
    <xf numFmtId="0" fontId="58" fillId="0" borderId="220" xfId="0" applyFont="1" applyBorder="1" applyAlignment="1">
      <alignment horizontal="center" vertical="center"/>
    </xf>
    <xf numFmtId="0" fontId="58" fillId="0" borderId="221" xfId="0" applyFont="1" applyBorder="1" applyAlignment="1">
      <alignment horizontal="center" vertical="center"/>
    </xf>
    <xf numFmtId="0" fontId="58" fillId="0" borderId="230" xfId="0" applyFont="1" applyBorder="1" applyAlignment="1">
      <alignment horizontal="center" vertical="center"/>
    </xf>
    <xf numFmtId="0" fontId="21" fillId="0" borderId="222" xfId="0" applyFont="1" applyBorder="1" applyAlignment="1">
      <alignment horizontal="center" vertical="center"/>
    </xf>
    <xf numFmtId="0" fontId="21" fillId="0" borderId="214" xfId="0" applyFont="1" applyBorder="1" applyAlignment="1">
      <alignment horizontal="center" vertical="center"/>
    </xf>
    <xf numFmtId="0" fontId="24" fillId="0" borderId="206" xfId="0" applyFont="1" applyBorder="1" applyAlignment="1">
      <alignment horizontal="left" vertical="center"/>
    </xf>
    <xf numFmtId="0" fontId="24" fillId="0" borderId="207" xfId="0" applyFont="1" applyBorder="1" applyAlignment="1">
      <alignment horizontal="left" vertical="center"/>
    </xf>
    <xf numFmtId="0" fontId="24" fillId="0" borderId="214" xfId="0" applyFont="1" applyBorder="1" applyAlignment="1">
      <alignment horizontal="left" vertical="center"/>
    </xf>
    <xf numFmtId="0" fontId="20" fillId="0" borderId="0" xfId="0" applyFont="1" applyAlignment="1">
      <alignment horizontal="center" vertical="top"/>
    </xf>
    <xf numFmtId="0" fontId="20" fillId="0" borderId="0" xfId="0" applyFont="1" applyAlignment="1">
      <alignment horizontal="left" vertical="center"/>
    </xf>
    <xf numFmtId="0" fontId="20" fillId="0" borderId="0" xfId="0" applyFont="1" applyAlignment="1">
      <alignment horizontal="right" vertical="center"/>
    </xf>
    <xf numFmtId="0" fontId="58" fillId="0" borderId="100" xfId="0" applyFont="1" applyBorder="1" applyAlignment="1">
      <alignment horizontal="left" vertical="center"/>
    </xf>
    <xf numFmtId="0" fontId="58" fillId="0" borderId="101" xfId="0" applyFont="1" applyBorder="1" applyAlignment="1">
      <alignment horizontal="left" vertical="center"/>
    </xf>
    <xf numFmtId="0" fontId="58" fillId="0" borderId="102" xfId="0" applyFont="1" applyBorder="1" applyAlignment="1">
      <alignment horizontal="center" vertical="center"/>
    </xf>
    <xf numFmtId="0" fontId="58" fillId="0" borderId="103" xfId="0" applyFont="1" applyBorder="1" applyAlignment="1">
      <alignment horizontal="center" vertical="center"/>
    </xf>
    <xf numFmtId="0" fontId="58" fillId="0" borderId="102" xfId="0" applyFont="1" applyBorder="1" applyAlignment="1">
      <alignment horizontal="left" vertical="center"/>
    </xf>
    <xf numFmtId="0" fontId="58" fillId="0" borderId="103" xfId="0" applyFont="1" applyBorder="1" applyAlignment="1">
      <alignment horizontal="left" vertical="center"/>
    </xf>
    <xf numFmtId="0" fontId="58" fillId="0" borderId="104" xfId="0" applyFont="1" applyBorder="1" applyAlignment="1">
      <alignment horizontal="center" vertical="center"/>
    </xf>
    <xf numFmtId="0" fontId="58" fillId="0" borderId="105" xfId="0" applyFont="1" applyBorder="1" applyAlignment="1">
      <alignment horizontal="center" vertical="center"/>
    </xf>
    <xf numFmtId="0" fontId="58" fillId="0" borderId="123" xfId="0" applyFont="1" applyBorder="1" applyAlignment="1">
      <alignment horizontal="center" vertical="center"/>
    </xf>
    <xf numFmtId="0" fontId="58" fillId="0" borderId="123" xfId="0" applyFont="1" applyBorder="1" applyAlignment="1">
      <alignment horizontal="left" vertical="center"/>
    </xf>
    <xf numFmtId="0" fontId="58" fillId="0" borderId="124" xfId="0" applyFont="1" applyBorder="1" applyAlignment="1">
      <alignment horizontal="center" vertical="center"/>
    </xf>
    <xf numFmtId="0" fontId="58" fillId="13" borderId="54" xfId="0" applyFont="1" applyFill="1" applyBorder="1" applyAlignment="1">
      <alignment horizontal="center" vertical="center"/>
    </xf>
    <xf numFmtId="0" fontId="58" fillId="13" borderId="112" xfId="0" applyFont="1" applyFill="1" applyBorder="1" applyAlignment="1">
      <alignment horizontal="center" vertical="center"/>
    </xf>
    <xf numFmtId="0" fontId="58" fillId="13" borderId="113" xfId="0" applyFont="1" applyFill="1" applyBorder="1" applyAlignment="1">
      <alignment horizontal="center" vertical="center"/>
    </xf>
    <xf numFmtId="0" fontId="58" fillId="13" borderId="125" xfId="0" applyFont="1" applyFill="1" applyBorder="1" applyAlignment="1">
      <alignment horizontal="center" vertical="center"/>
    </xf>
    <xf numFmtId="0" fontId="58" fillId="13" borderId="126" xfId="0" applyFont="1" applyFill="1" applyBorder="1" applyAlignment="1">
      <alignment horizontal="center" vertical="center"/>
    </xf>
    <xf numFmtId="0" fontId="58" fillId="13" borderId="125" xfId="0" applyFont="1" applyFill="1" applyBorder="1" applyAlignment="1">
      <alignment horizontal="center" vertical="center" wrapText="1"/>
    </xf>
    <xf numFmtId="0" fontId="58" fillId="13" borderId="126" xfId="0" applyFont="1" applyFill="1" applyBorder="1" applyAlignment="1">
      <alignment horizontal="center" vertical="center" wrapText="1"/>
    </xf>
    <xf numFmtId="0" fontId="58" fillId="13" borderId="106" xfId="0" applyFont="1" applyFill="1" applyBorder="1" applyAlignment="1">
      <alignment horizontal="center" vertical="center"/>
    </xf>
    <xf numFmtId="0" fontId="58" fillId="13" borderId="107" xfId="0" applyFont="1" applyFill="1" applyBorder="1" applyAlignment="1">
      <alignment horizontal="center" vertical="center"/>
    </xf>
    <xf numFmtId="0" fontId="58" fillId="13" borderId="108" xfId="0" applyFont="1" applyFill="1" applyBorder="1" applyAlignment="1">
      <alignment horizontal="center" vertical="center"/>
    </xf>
    <xf numFmtId="0" fontId="58" fillId="13" borderId="109" xfId="0" applyFont="1" applyFill="1" applyBorder="1" applyAlignment="1">
      <alignment horizontal="center" vertical="center"/>
    </xf>
    <xf numFmtId="0" fontId="58" fillId="13" borderId="110" xfId="0" applyFont="1" applyFill="1" applyBorder="1" applyAlignment="1">
      <alignment horizontal="center" vertical="center"/>
    </xf>
    <xf numFmtId="0" fontId="58" fillId="13" borderId="111" xfId="0" applyFont="1" applyFill="1" applyBorder="1" applyAlignment="1">
      <alignment horizontal="center" vertical="center"/>
    </xf>
    <xf numFmtId="0" fontId="58" fillId="13" borderId="107" xfId="0" applyFont="1" applyFill="1" applyBorder="1" applyAlignment="1">
      <alignment horizontal="center" vertical="center" wrapText="1"/>
    </xf>
    <xf numFmtId="0" fontId="58" fillId="13" borderId="109" xfId="0" applyFont="1" applyFill="1" applyBorder="1" applyAlignment="1">
      <alignment horizontal="center" vertical="center" wrapText="1"/>
    </xf>
    <xf numFmtId="0" fontId="58" fillId="13" borderId="15" xfId="0" applyFont="1" applyFill="1" applyBorder="1" applyAlignment="1">
      <alignment horizontal="center" vertical="center" wrapText="1"/>
    </xf>
    <xf numFmtId="0" fontId="58" fillId="13" borderId="115" xfId="0" applyFont="1" applyFill="1" applyBorder="1" applyAlignment="1">
      <alignment horizontal="center" vertical="center" wrapText="1"/>
    </xf>
    <xf numFmtId="0" fontId="58" fillId="13" borderId="116" xfId="0" applyFont="1" applyFill="1" applyBorder="1" applyAlignment="1">
      <alignment horizontal="center" vertical="center" wrapText="1"/>
    </xf>
    <xf numFmtId="0" fontId="58" fillId="13" borderId="117" xfId="0" applyFont="1" applyFill="1" applyBorder="1" applyAlignment="1">
      <alignment horizontal="center" vertical="center" wrapText="1"/>
    </xf>
    <xf numFmtId="0" fontId="34" fillId="0" borderId="84" xfId="0" applyFont="1" applyBorder="1" applyAlignment="1">
      <alignment horizontal="center" vertical="center"/>
    </xf>
    <xf numFmtId="0" fontId="34" fillId="0" borderId="286" xfId="0" applyFont="1" applyBorder="1" applyAlignment="1">
      <alignment horizontal="center" vertical="center"/>
    </xf>
    <xf numFmtId="0" fontId="34" fillId="0" borderId="287" xfId="0" applyFont="1" applyBorder="1" applyAlignment="1">
      <alignment horizontal="center" vertical="center"/>
    </xf>
    <xf numFmtId="0" fontId="36" fillId="0" borderId="185" xfId="0" applyFont="1" applyBorder="1" applyAlignment="1">
      <alignment horizontal="center" vertical="center" wrapText="1"/>
    </xf>
    <xf numFmtId="0" fontId="36" fillId="0" borderId="205" xfId="0" applyFont="1" applyBorder="1" applyAlignment="1">
      <alignment horizontal="center" vertical="center" wrapText="1"/>
    </xf>
    <xf numFmtId="0" fontId="36" fillId="0" borderId="186" xfId="0" applyFont="1" applyBorder="1" applyAlignment="1">
      <alignment horizontal="center" vertical="center" wrapText="1"/>
    </xf>
    <xf numFmtId="0" fontId="95" fillId="0" borderId="0" xfId="0" applyFont="1" applyAlignment="1">
      <alignment horizontal="center" vertical="top"/>
    </xf>
    <xf numFmtId="0" fontId="115" fillId="0" borderId="0" xfId="0" applyFont="1" applyAlignment="1">
      <alignment horizontal="left" vertical="center"/>
    </xf>
    <xf numFmtId="0" fontId="115" fillId="0" borderId="78" xfId="0" applyFont="1" applyBorder="1" applyAlignment="1">
      <alignment horizontal="right" vertical="center"/>
    </xf>
  </cellXfs>
  <cellStyles count="25">
    <cellStyle name="Comma 2" xfId="2" xr:uid="{00000000-0005-0000-0000-00002F000000}"/>
    <cellStyle name="Normal" xfId="0" builtinId="0"/>
    <cellStyle name="Normal 10" xfId="11" xr:uid="{00000000-0005-0000-0000-000039000000}"/>
    <cellStyle name="Normal 11" xfId="12" xr:uid="{00000000-0005-0000-0000-00003A000000}"/>
    <cellStyle name="Normal 12" xfId="13" xr:uid="{00000000-0005-0000-0000-00003B000000}"/>
    <cellStyle name="Normal 13" xfId="14" xr:uid="{00000000-0005-0000-0000-00003C000000}"/>
    <cellStyle name="Normal 14" xfId="15" xr:uid="{00000000-0005-0000-0000-00003D000000}"/>
    <cellStyle name="Normal 15" xfId="16" xr:uid="{00000000-0005-0000-0000-00003E000000}"/>
    <cellStyle name="Normal 16" xfId="17" xr:uid="{00000000-0005-0000-0000-00003F000000}"/>
    <cellStyle name="Normal 17" xfId="18" xr:uid="{00000000-0005-0000-0000-000040000000}"/>
    <cellStyle name="Normal 18" xfId="19" xr:uid="{00000000-0005-0000-0000-000041000000}"/>
    <cellStyle name="Normal 19" xfId="20" xr:uid="{00000000-0005-0000-0000-000042000000}"/>
    <cellStyle name="Normal 2" xfId="1" xr:uid="{00000000-0005-0000-0000-000030000000}"/>
    <cellStyle name="Normal 20" xfId="21" xr:uid="{00000000-0005-0000-0000-000043000000}"/>
    <cellStyle name="Normal 21" xfId="22" xr:uid="{00000000-0005-0000-0000-000044000000}"/>
    <cellStyle name="Normal 22" xfId="23" xr:uid="{00000000-0005-0000-0000-000045000000}"/>
    <cellStyle name="Normal 23" xfId="24" xr:uid="{00000000-0005-0000-0000-000046000000}"/>
    <cellStyle name="Normal 3" xfId="4" xr:uid="{00000000-0005-0000-0000-000032000000}"/>
    <cellStyle name="Normal 4" xfId="5" xr:uid="{00000000-0005-0000-0000-000033000000}"/>
    <cellStyle name="Normal 5" xfId="6" xr:uid="{00000000-0005-0000-0000-000034000000}"/>
    <cellStyle name="Normal 6" xfId="7" xr:uid="{00000000-0005-0000-0000-000035000000}"/>
    <cellStyle name="Normal 7" xfId="8" xr:uid="{00000000-0005-0000-0000-000036000000}"/>
    <cellStyle name="Normal 8" xfId="9" xr:uid="{00000000-0005-0000-0000-000037000000}"/>
    <cellStyle name="Normal 9" xfId="10" xr:uid="{00000000-0005-0000-0000-000038000000}"/>
    <cellStyle name="Percent 2" xfId="3"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851"/>
  <sheetViews>
    <sheetView tabSelected="1" topLeftCell="E127" workbookViewId="0">
      <selection activeCell="P149" sqref="P149"/>
    </sheetView>
  </sheetViews>
  <sheetFormatPr defaultRowHeight="15"/>
  <cols>
    <col min="1" max="1" width="7.85546875" customWidth="1"/>
    <col min="2" max="2" width="33.85546875" customWidth="1"/>
    <col min="3" max="3" width="39.42578125" customWidth="1"/>
    <col min="4" max="4" width="12.28515625" customWidth="1"/>
    <col min="5" max="5" width="20.28515625" customWidth="1"/>
    <col min="6" max="6" width="17.140625" customWidth="1"/>
    <col min="7" max="7" width="19" customWidth="1"/>
    <col min="8" max="8" width="20.42578125" customWidth="1"/>
    <col min="9" max="9" width="14.85546875" customWidth="1"/>
    <col min="10" max="10" width="15.5703125" customWidth="1"/>
    <col min="11" max="11" width="16.140625" customWidth="1"/>
    <col min="12" max="12" width="15.28515625" customWidth="1"/>
    <col min="13" max="13" width="17.85546875" customWidth="1"/>
    <col min="14" max="14" width="12.7109375" customWidth="1"/>
    <col min="15" max="15" width="15.85546875" customWidth="1"/>
    <col min="16" max="16" width="12.5703125" customWidth="1"/>
    <col min="17" max="17" width="13" customWidth="1"/>
    <col min="18" max="19" width="15.28515625" customWidth="1"/>
    <col min="20" max="20" width="16.28515625" customWidth="1"/>
  </cols>
  <sheetData>
    <row r="1" spans="1:14">
      <c r="A1" s="1551" t="s">
        <v>482</v>
      </c>
      <c r="B1" s="1551"/>
      <c r="C1" s="1551"/>
      <c r="D1" s="1551"/>
      <c r="E1" s="1551"/>
      <c r="F1" s="1551"/>
      <c r="G1" s="1551"/>
      <c r="H1" s="1551"/>
      <c r="I1" s="1551"/>
      <c r="J1" s="1551"/>
      <c r="K1" s="1551"/>
      <c r="L1" s="1551"/>
      <c r="M1" s="1551"/>
      <c r="N1" s="1551"/>
    </row>
    <row r="2" spans="1:14">
      <c r="A2" s="1588" t="s">
        <v>598</v>
      </c>
      <c r="B2" s="1588"/>
      <c r="C2" s="1588"/>
      <c r="D2" s="1588"/>
      <c r="E2" s="1588"/>
      <c r="F2" s="1588"/>
      <c r="G2" s="1588"/>
      <c r="H2" s="1588"/>
      <c r="I2" s="1588"/>
      <c r="J2" s="1588"/>
      <c r="K2" s="1588"/>
      <c r="L2" s="1588"/>
      <c r="M2" s="1588"/>
      <c r="N2" s="1588"/>
    </row>
    <row r="3" spans="1:14" ht="15.75" thickBot="1">
      <c r="A3" s="1553" t="s">
        <v>17</v>
      </c>
      <c r="B3" s="1553"/>
      <c r="C3" s="1553"/>
      <c r="D3" s="1553"/>
      <c r="E3" s="1553"/>
      <c r="F3" s="1553"/>
      <c r="G3" s="1553"/>
      <c r="H3" s="1553"/>
      <c r="I3" s="1553"/>
      <c r="J3" s="1553"/>
      <c r="K3" s="1553"/>
      <c r="L3" s="1553"/>
      <c r="M3" s="1553"/>
      <c r="N3" s="1553"/>
    </row>
    <row r="4" spans="1:14" ht="15.75" thickTop="1">
      <c r="A4" s="1589" t="s">
        <v>18</v>
      </c>
      <c r="B4" s="1589"/>
      <c r="C4" s="1590" t="s">
        <v>19</v>
      </c>
      <c r="D4" s="1590"/>
      <c r="E4" s="1590"/>
      <c r="F4" s="1591" t="s">
        <v>20</v>
      </c>
      <c r="G4" s="1591"/>
      <c r="H4" s="1591"/>
      <c r="I4" s="1591"/>
      <c r="J4" s="1592" t="s">
        <v>414</v>
      </c>
      <c r="K4" s="1592"/>
      <c r="L4" s="1592"/>
      <c r="M4" s="1592"/>
      <c r="N4" s="1592"/>
    </row>
    <row r="5" spans="1:14" ht="15.75" thickBot="1">
      <c r="A5" s="1596" t="s">
        <v>21</v>
      </c>
      <c r="B5" s="1596"/>
      <c r="C5" s="1596"/>
      <c r="D5" s="1593" t="s">
        <v>310</v>
      </c>
      <c r="E5" s="1593"/>
      <c r="F5" s="1593"/>
      <c r="G5" s="1593"/>
      <c r="H5" s="1593"/>
      <c r="I5" s="1593"/>
      <c r="J5" s="1593"/>
      <c r="K5" s="1593"/>
      <c r="L5" s="1593"/>
      <c r="M5" s="1593"/>
      <c r="N5" s="1593"/>
    </row>
    <row r="6" spans="1:14" ht="16.5" customHeight="1" thickTop="1" thickBot="1">
      <c r="A6" s="1596"/>
      <c r="B6" s="1596"/>
      <c r="C6" s="1596"/>
      <c r="D6" s="1594" t="s">
        <v>415</v>
      </c>
      <c r="E6" s="1594"/>
      <c r="F6" s="1594" t="s">
        <v>3</v>
      </c>
      <c r="G6" s="1594"/>
      <c r="H6" s="1594" t="s">
        <v>3</v>
      </c>
      <c r="I6" s="1594"/>
      <c r="J6" s="124" t="s">
        <v>3</v>
      </c>
      <c r="K6" s="1595" t="s">
        <v>3</v>
      </c>
      <c r="L6" s="1595"/>
      <c r="M6" s="1597" t="s">
        <v>416</v>
      </c>
      <c r="N6" s="1598" t="s">
        <v>22</v>
      </c>
    </row>
    <row r="7" spans="1:14" ht="37.5" thickTop="1" thickBot="1">
      <c r="A7" s="1596"/>
      <c r="B7" s="1596"/>
      <c r="C7" s="1596"/>
      <c r="D7" s="125" t="s">
        <v>417</v>
      </c>
      <c r="E7" s="126" t="s">
        <v>23</v>
      </c>
      <c r="F7" s="127" t="s">
        <v>418</v>
      </c>
      <c r="G7" s="128" t="s">
        <v>23</v>
      </c>
      <c r="H7" s="127" t="s">
        <v>419</v>
      </c>
      <c r="I7" s="128" t="s">
        <v>23</v>
      </c>
      <c r="J7" s="129" t="s">
        <v>420</v>
      </c>
      <c r="K7" s="127" t="s">
        <v>24</v>
      </c>
      <c r="L7" s="128" t="s">
        <v>23</v>
      </c>
      <c r="M7" s="1597"/>
      <c r="N7" s="1598"/>
    </row>
    <row r="8" spans="1:14" ht="16.5" thickTop="1" thickBot="1">
      <c r="A8" s="1596"/>
      <c r="B8" s="1596"/>
      <c r="C8" s="1596"/>
      <c r="D8" s="130" t="s">
        <v>421</v>
      </c>
      <c r="E8" s="130" t="s">
        <v>422</v>
      </c>
      <c r="F8" s="130" t="s">
        <v>423</v>
      </c>
      <c r="G8" s="130" t="s">
        <v>424</v>
      </c>
      <c r="H8" s="130" t="s">
        <v>425</v>
      </c>
      <c r="I8" s="130" t="s">
        <v>426</v>
      </c>
      <c r="J8" s="130" t="s">
        <v>25</v>
      </c>
      <c r="K8" s="130" t="s">
        <v>427</v>
      </c>
      <c r="L8" s="130" t="s">
        <v>428</v>
      </c>
      <c r="M8" s="130" t="s">
        <v>26</v>
      </c>
      <c r="N8" s="131" t="s">
        <v>27</v>
      </c>
    </row>
    <row r="9" spans="1:14" ht="15.75" thickTop="1">
      <c r="A9" s="1544" t="s">
        <v>311</v>
      </c>
      <c r="B9" s="1544"/>
      <c r="C9" s="1544"/>
      <c r="D9" s="132"/>
      <c r="E9" s="133"/>
      <c r="F9" s="132"/>
      <c r="G9" s="133"/>
      <c r="H9" s="132"/>
      <c r="I9" s="133"/>
      <c r="J9" s="134"/>
      <c r="K9" s="132"/>
      <c r="L9" s="133"/>
      <c r="M9" s="132"/>
      <c r="N9" s="135"/>
    </row>
    <row r="10" spans="1:14">
      <c r="A10" s="1545" t="s">
        <v>28</v>
      </c>
      <c r="B10" s="1545"/>
      <c r="C10" s="136" t="s">
        <v>29</v>
      </c>
      <c r="D10" s="132"/>
      <c r="E10" s="133"/>
      <c r="F10" s="132"/>
      <c r="G10" s="234"/>
      <c r="H10" s="235"/>
      <c r="I10" s="234"/>
      <c r="J10" s="236"/>
      <c r="K10" s="235"/>
      <c r="L10" s="234"/>
      <c r="M10" s="235"/>
      <c r="N10" s="237"/>
    </row>
    <row r="11" spans="1:14">
      <c r="A11" s="1546" t="s">
        <v>429</v>
      </c>
      <c r="B11" s="1546"/>
      <c r="C11" s="138" t="s">
        <v>249</v>
      </c>
      <c r="D11" s="224">
        <v>943679534.97000003</v>
      </c>
      <c r="E11" s="225">
        <v>6.8</v>
      </c>
      <c r="F11" s="224">
        <v>1517726000</v>
      </c>
      <c r="G11" s="238">
        <v>10.6</v>
      </c>
      <c r="H11" s="1333">
        <v>2842305808</v>
      </c>
      <c r="I11" s="1334">
        <f>H11/H20*100</f>
        <v>18.10587819548082</v>
      </c>
      <c r="J11" s="1333">
        <f>H11-F11</f>
        <v>1324579808</v>
      </c>
      <c r="K11" s="1333">
        <v>2766426676</v>
      </c>
      <c r="L11" s="1334">
        <f>K11/K20*100</f>
        <v>18.513135304680802</v>
      </c>
      <c r="M11" s="239">
        <f>H11-K11</f>
        <v>75879132</v>
      </c>
      <c r="N11" s="240">
        <f>K11/H11*100</f>
        <v>97.330367063725888</v>
      </c>
    </row>
    <row r="12" spans="1:14">
      <c r="A12" s="1546" t="s">
        <v>430</v>
      </c>
      <c r="B12" s="1546"/>
      <c r="C12" s="138" t="s">
        <v>30</v>
      </c>
      <c r="D12" s="224">
        <v>45501798</v>
      </c>
      <c r="E12" s="225">
        <v>0.3</v>
      </c>
      <c r="F12" s="224">
        <v>72044000</v>
      </c>
      <c r="G12" s="238">
        <v>0.5</v>
      </c>
      <c r="H12" s="1333">
        <v>55916000</v>
      </c>
      <c r="I12" s="1334">
        <v>0</v>
      </c>
      <c r="J12" s="1333">
        <f t="shared" ref="J12:J19" si="0">H12-F12</f>
        <v>-16128000</v>
      </c>
      <c r="K12" s="1333">
        <v>53644123</v>
      </c>
      <c r="L12" s="1334">
        <f>K12/K20*100</f>
        <v>0.35899050425435503</v>
      </c>
      <c r="M12" s="239">
        <f t="shared" ref="M12:M19" si="1">H12-K12</f>
        <v>2271877</v>
      </c>
      <c r="N12" s="240">
        <f t="shared" ref="N12:N20" si="2">K12/H12*100</f>
        <v>95.936982259102948</v>
      </c>
    </row>
    <row r="13" spans="1:14">
      <c r="A13" s="1546" t="s">
        <v>431</v>
      </c>
      <c r="B13" s="1546"/>
      <c r="C13" s="138" t="s">
        <v>31</v>
      </c>
      <c r="D13" s="224">
        <v>166298473</v>
      </c>
      <c r="E13" s="225">
        <v>1.2</v>
      </c>
      <c r="F13" s="224">
        <v>138150000</v>
      </c>
      <c r="G13" s="238">
        <v>1</v>
      </c>
      <c r="H13" s="1333">
        <v>278950000</v>
      </c>
      <c r="I13" s="1334">
        <f>H13/H20*100</f>
        <v>1.7769497949213546</v>
      </c>
      <c r="J13" s="1333">
        <f t="shared" si="0"/>
        <v>140800000</v>
      </c>
      <c r="K13" s="1333">
        <v>274433296</v>
      </c>
      <c r="L13" s="1334">
        <f>K13/K20*100</f>
        <v>1.8365282496131901</v>
      </c>
      <c r="M13" s="239">
        <f t="shared" si="1"/>
        <v>4516704</v>
      </c>
      <c r="N13" s="240">
        <f t="shared" si="2"/>
        <v>98.380819501702803</v>
      </c>
    </row>
    <row r="14" spans="1:14">
      <c r="A14" s="1546" t="s">
        <v>432</v>
      </c>
      <c r="B14" s="1546"/>
      <c r="C14" s="138" t="s">
        <v>199</v>
      </c>
      <c r="D14" s="224">
        <v>16540588</v>
      </c>
      <c r="E14" s="225">
        <v>0.1</v>
      </c>
      <c r="F14" s="224">
        <v>18640000</v>
      </c>
      <c r="G14" s="238">
        <v>0.1</v>
      </c>
      <c r="H14" s="1333">
        <v>18740000</v>
      </c>
      <c r="I14" s="1334">
        <f>H14/H20*100</f>
        <v>0.11937637267189886</v>
      </c>
      <c r="J14" s="1333">
        <f t="shared" si="0"/>
        <v>100000</v>
      </c>
      <c r="K14" s="1333">
        <v>14961916</v>
      </c>
      <c r="L14" s="1334">
        <f>K14/K20*100</f>
        <v>0.10012626675714882</v>
      </c>
      <c r="M14" s="239">
        <f t="shared" si="1"/>
        <v>3778084</v>
      </c>
      <c r="N14" s="240">
        <f t="shared" si="2"/>
        <v>79.839466382070441</v>
      </c>
    </row>
    <row r="15" spans="1:14">
      <c r="A15" s="1546" t="s">
        <v>433</v>
      </c>
      <c r="B15" s="1546"/>
      <c r="C15" s="138" t="s">
        <v>216</v>
      </c>
      <c r="D15" s="224">
        <v>4334818502</v>
      </c>
      <c r="E15" s="225">
        <v>31.1</v>
      </c>
      <c r="F15" s="224">
        <v>2415446000</v>
      </c>
      <c r="G15" s="238">
        <v>16.8</v>
      </c>
      <c r="H15" s="1333">
        <v>2369046000</v>
      </c>
      <c r="I15" s="1334">
        <f>H15/H20*100</f>
        <v>15.091148248285554</v>
      </c>
      <c r="J15" s="1333">
        <f t="shared" si="0"/>
        <v>-46400000</v>
      </c>
      <c r="K15" s="1333">
        <v>2353382495</v>
      </c>
      <c r="L15" s="1334">
        <f>K15/K20*100</f>
        <v>15.749012591433775</v>
      </c>
      <c r="M15" s="239">
        <f t="shared" si="1"/>
        <v>15663505</v>
      </c>
      <c r="N15" s="240">
        <f t="shared" si="2"/>
        <v>99.338826472765831</v>
      </c>
    </row>
    <row r="16" spans="1:14">
      <c r="A16" s="1546" t="s">
        <v>434</v>
      </c>
      <c r="B16" s="1546"/>
      <c r="C16" s="138" t="s">
        <v>32</v>
      </c>
      <c r="D16" s="224">
        <v>66899221</v>
      </c>
      <c r="E16" s="225">
        <v>0.5</v>
      </c>
      <c r="F16" s="224">
        <v>122350000</v>
      </c>
      <c r="G16" s="238">
        <v>0.9</v>
      </c>
      <c r="H16" s="1333">
        <v>102050000</v>
      </c>
      <c r="I16" s="1334">
        <f>H16/H20*100</f>
        <v>0.65007250966741081</v>
      </c>
      <c r="J16" s="1333">
        <f t="shared" si="0"/>
        <v>-20300000</v>
      </c>
      <c r="K16" s="1333">
        <v>87578976</v>
      </c>
      <c r="L16" s="1334">
        <f>K16/K20*100</f>
        <v>0.58608509186216085</v>
      </c>
      <c r="M16" s="239">
        <f t="shared" si="1"/>
        <v>14471024</v>
      </c>
      <c r="N16" s="240">
        <f t="shared" si="2"/>
        <v>85.819672709456157</v>
      </c>
    </row>
    <row r="17" spans="1:16">
      <c r="A17" s="1546" t="s">
        <v>435</v>
      </c>
      <c r="B17" s="1546"/>
      <c r="C17" s="138" t="s">
        <v>193</v>
      </c>
      <c r="D17" s="224">
        <v>265325314</v>
      </c>
      <c r="E17" s="225">
        <v>1.9</v>
      </c>
      <c r="F17" s="224">
        <v>302936000</v>
      </c>
      <c r="G17" s="238">
        <v>2.1</v>
      </c>
      <c r="H17" s="1333">
        <v>297226000</v>
      </c>
      <c r="I17" s="1334">
        <f>H17/H20*100</f>
        <v>1.8933704238942268</v>
      </c>
      <c r="J17" s="1333">
        <f t="shared" si="0"/>
        <v>-5710000</v>
      </c>
      <c r="K17" s="1333">
        <v>283628887</v>
      </c>
      <c r="L17" s="1334">
        <f>K17/K20*100</f>
        <v>1.8980658359394091</v>
      </c>
      <c r="M17" s="239">
        <f t="shared" si="1"/>
        <v>13597113</v>
      </c>
      <c r="N17" s="240">
        <f t="shared" si="2"/>
        <v>95.425328537880262</v>
      </c>
    </row>
    <row r="18" spans="1:16">
      <c r="A18" s="1546" t="s">
        <v>436</v>
      </c>
      <c r="B18" s="1546"/>
      <c r="C18" s="138" t="s">
        <v>33</v>
      </c>
      <c r="D18" s="224">
        <v>7910639124.4099998</v>
      </c>
      <c r="E18" s="225">
        <v>56.8</v>
      </c>
      <c r="F18" s="224">
        <v>9572240000</v>
      </c>
      <c r="G18" s="238">
        <v>66.599999999999994</v>
      </c>
      <c r="H18" s="1333">
        <v>9521677000</v>
      </c>
      <c r="I18" s="1334">
        <f>H18/H20*100</f>
        <v>60.654389648529772</v>
      </c>
      <c r="J18" s="1333">
        <f t="shared" si="0"/>
        <v>-50563000</v>
      </c>
      <c r="K18" s="1333">
        <v>8905722525</v>
      </c>
      <c r="L18" s="1334">
        <f>K18/K20*100</f>
        <v>59.597764698271192</v>
      </c>
      <c r="M18" s="239">
        <f t="shared" si="1"/>
        <v>615954475</v>
      </c>
      <c r="N18" s="240">
        <f t="shared" si="2"/>
        <v>93.53102951297339</v>
      </c>
    </row>
    <row r="19" spans="1:16">
      <c r="A19" s="1546" t="s">
        <v>437</v>
      </c>
      <c r="B19" s="1546"/>
      <c r="C19" s="138" t="s">
        <v>234</v>
      </c>
      <c r="D19" s="224">
        <v>180597420</v>
      </c>
      <c r="E19" s="225">
        <v>1.3</v>
      </c>
      <c r="F19" s="224">
        <v>213388000</v>
      </c>
      <c r="G19" s="238">
        <v>1.5</v>
      </c>
      <c r="H19" s="1333">
        <v>212338000</v>
      </c>
      <c r="I19" s="1334">
        <f>H19/H20*100</f>
        <v>1.352622210267111</v>
      </c>
      <c r="J19" s="1333">
        <f t="shared" si="0"/>
        <v>-1050000</v>
      </c>
      <c r="K19" s="1333">
        <v>203269004</v>
      </c>
      <c r="L19" s="1334">
        <f>K19/K20*100</f>
        <v>1.3602914571879665</v>
      </c>
      <c r="M19" s="239">
        <f t="shared" si="1"/>
        <v>9068996</v>
      </c>
      <c r="N19" s="240">
        <f t="shared" si="2"/>
        <v>95.728981152690523</v>
      </c>
    </row>
    <row r="20" spans="1:16" ht="25.5" customHeight="1">
      <c r="A20" s="1546"/>
      <c r="B20" s="1546"/>
      <c r="C20" s="139" t="s">
        <v>312</v>
      </c>
      <c r="D20" s="226">
        <v>13930299975.379999</v>
      </c>
      <c r="E20" s="227">
        <v>100</v>
      </c>
      <c r="F20" s="226">
        <v>14372920000</v>
      </c>
      <c r="G20" s="241">
        <v>100</v>
      </c>
      <c r="H20" s="1335">
        <f>SUM(H11:H19)</f>
        <v>15698248808</v>
      </c>
      <c r="I20" s="1336">
        <v>100</v>
      </c>
      <c r="J20" s="1335">
        <f>SUM(J11:J19)</f>
        <v>1325328808</v>
      </c>
      <c r="K20" s="1335">
        <f>SUM(K11:K19)</f>
        <v>14943047898</v>
      </c>
      <c r="L20" s="1336">
        <v>100</v>
      </c>
      <c r="M20" s="242">
        <f>SUM(M11:M19)</f>
        <v>755200910</v>
      </c>
      <c r="N20" s="243">
        <f t="shared" si="2"/>
        <v>95.189266527517759</v>
      </c>
      <c r="P20" s="444"/>
    </row>
    <row r="21" spans="1:16" ht="18">
      <c r="A21" s="1546"/>
      <c r="B21" s="1546"/>
      <c r="C21" s="139" t="s">
        <v>313</v>
      </c>
      <c r="D21" s="226">
        <v>13102585</v>
      </c>
      <c r="E21" s="227"/>
      <c r="F21" s="226"/>
      <c r="G21" s="241"/>
      <c r="H21" s="1335"/>
      <c r="I21" s="1336"/>
      <c r="J21" s="1335"/>
      <c r="K21" s="1335">
        <v>2897503</v>
      </c>
      <c r="L21" s="1336"/>
      <c r="M21" s="242"/>
      <c r="N21" s="243"/>
    </row>
    <row r="22" spans="1:16" ht="15.75" thickBot="1">
      <c r="A22" s="1546"/>
      <c r="B22" s="1546"/>
      <c r="C22" s="139" t="s">
        <v>314</v>
      </c>
      <c r="D22" s="226">
        <v>13943402560.379999</v>
      </c>
      <c r="E22" s="227"/>
      <c r="F22" s="226"/>
      <c r="G22" s="241"/>
      <c r="H22" s="1335"/>
      <c r="I22" s="1336"/>
      <c r="J22" s="1335"/>
      <c r="K22" s="1335">
        <f>K20+K21</f>
        <v>14945945401</v>
      </c>
      <c r="L22" s="1336"/>
      <c r="M22" s="242"/>
      <c r="N22" s="243"/>
    </row>
    <row r="23" spans="1:16" ht="15.75" thickTop="1">
      <c r="A23" s="1547" t="s">
        <v>34</v>
      </c>
      <c r="B23" s="1547"/>
      <c r="C23" s="1547"/>
      <c r="D23" s="228"/>
      <c r="E23" s="229"/>
      <c r="F23" s="228"/>
      <c r="G23" s="244"/>
      <c r="H23" s="1337"/>
      <c r="I23" s="1338"/>
      <c r="J23" s="1339"/>
      <c r="K23" s="1337"/>
      <c r="L23" s="1338"/>
      <c r="M23" s="245"/>
      <c r="N23" s="246"/>
    </row>
    <row r="24" spans="1:16">
      <c r="A24" s="1549" t="s">
        <v>35</v>
      </c>
      <c r="B24" s="1549"/>
      <c r="C24" s="136" t="s">
        <v>29</v>
      </c>
      <c r="D24" s="185"/>
      <c r="E24" s="186"/>
      <c r="F24" s="185"/>
      <c r="G24" s="247"/>
      <c r="H24" s="1340"/>
      <c r="I24" s="1341"/>
      <c r="J24" s="1342"/>
      <c r="K24" s="1340"/>
      <c r="L24" s="1341"/>
      <c r="M24" s="248"/>
      <c r="N24" s="237"/>
    </row>
    <row r="25" spans="1:16">
      <c r="A25" s="1548" t="s">
        <v>438</v>
      </c>
      <c r="B25" s="1548"/>
      <c r="C25" s="144" t="s">
        <v>36</v>
      </c>
      <c r="D25" s="230">
        <v>5920649914</v>
      </c>
      <c r="E25" s="231">
        <v>42.5</v>
      </c>
      <c r="F25" s="230">
        <v>6787684000</v>
      </c>
      <c r="G25" s="249">
        <v>47.2</v>
      </c>
      <c r="H25" s="1343">
        <v>6740914000</v>
      </c>
      <c r="I25" s="1344">
        <f>H25/H40*100</f>
        <v>42.940547588752423</v>
      </c>
      <c r="J25" s="1343">
        <f>H25-F25</f>
        <v>-46770000</v>
      </c>
      <c r="K25" s="1343">
        <v>6441231093</v>
      </c>
      <c r="L25" s="1344">
        <f>K25/K40*100</f>
        <v>43.105202746904823</v>
      </c>
      <c r="M25" s="250">
        <f>H25-K25</f>
        <v>299682907</v>
      </c>
      <c r="N25" s="251">
        <f>K25/H25*100</f>
        <v>95.554268946317961</v>
      </c>
    </row>
    <row r="26" spans="1:16">
      <c r="A26" s="1548" t="s">
        <v>439</v>
      </c>
      <c r="B26" s="1548"/>
      <c r="C26" s="144" t="s">
        <v>37</v>
      </c>
      <c r="D26" s="230">
        <v>976049207</v>
      </c>
      <c r="E26" s="231">
        <v>7</v>
      </c>
      <c r="F26" s="230">
        <v>1153554000</v>
      </c>
      <c r="G26" s="249">
        <v>8</v>
      </c>
      <c r="H26" s="1343">
        <v>1149244000</v>
      </c>
      <c r="I26" s="1344">
        <f>H26/H40*100</f>
        <v>7.3208420509575101</v>
      </c>
      <c r="J26" s="1343">
        <f t="shared" ref="J26:J34" si="3">H26-F26</f>
        <v>-4310000</v>
      </c>
      <c r="K26" s="1343">
        <v>1066457538</v>
      </c>
      <c r="L26" s="1344">
        <f>K26/K40*100</f>
        <v>7.1368140240167213</v>
      </c>
      <c r="M26" s="250">
        <f t="shared" ref="M26:M39" si="4">H26-K26</f>
        <v>82786462</v>
      </c>
      <c r="N26" s="251">
        <f t="shared" ref="N26:N35" si="5">K26/H26*100</f>
        <v>92.79644166077874</v>
      </c>
    </row>
    <row r="27" spans="1:16">
      <c r="A27" s="1548" t="s">
        <v>440</v>
      </c>
      <c r="B27" s="1548"/>
      <c r="C27" s="144" t="s">
        <v>38</v>
      </c>
      <c r="D27" s="230">
        <v>2177531092.9000001</v>
      </c>
      <c r="E27" s="231">
        <v>15.6</v>
      </c>
      <c r="F27" s="230">
        <v>2630192000</v>
      </c>
      <c r="G27" s="249">
        <v>18.3</v>
      </c>
      <c r="H27" s="1343">
        <v>2721868000</v>
      </c>
      <c r="I27" s="1344">
        <f>H27/H40*100</f>
        <v>17.338672824531269</v>
      </c>
      <c r="J27" s="1343">
        <f t="shared" si="3"/>
        <v>91676000</v>
      </c>
      <c r="K27" s="1343">
        <v>2566834615</v>
      </c>
      <c r="L27" s="1344">
        <f>K27/K40*100</f>
        <v>17.177450226493278</v>
      </c>
      <c r="M27" s="250">
        <f t="shared" si="4"/>
        <v>155033385</v>
      </c>
      <c r="N27" s="251">
        <f t="shared" si="5"/>
        <v>94.304154903911581</v>
      </c>
    </row>
    <row r="28" spans="1:16">
      <c r="A28" s="1548" t="s">
        <v>441</v>
      </c>
      <c r="B28" s="1548"/>
      <c r="C28" s="144" t="s">
        <v>39</v>
      </c>
      <c r="D28" s="230">
        <v>0</v>
      </c>
      <c r="E28" s="231">
        <v>0</v>
      </c>
      <c r="F28" s="230">
        <v>0</v>
      </c>
      <c r="G28" s="249">
        <v>0</v>
      </c>
      <c r="H28" s="1343">
        <v>0</v>
      </c>
      <c r="I28" s="1344">
        <v>0</v>
      </c>
      <c r="J28" s="1343">
        <f t="shared" si="3"/>
        <v>0</v>
      </c>
      <c r="K28" s="1343">
        <v>0</v>
      </c>
      <c r="L28" s="1344">
        <f>K28/K40*100</f>
        <v>0</v>
      </c>
      <c r="M28" s="250">
        <f t="shared" si="4"/>
        <v>0</v>
      </c>
      <c r="N28" s="251">
        <v>0</v>
      </c>
    </row>
    <row r="29" spans="1:16">
      <c r="A29" s="1548" t="s">
        <v>442</v>
      </c>
      <c r="B29" s="1548"/>
      <c r="C29" s="144" t="s">
        <v>40</v>
      </c>
      <c r="D29" s="230">
        <v>4095536279</v>
      </c>
      <c r="E29" s="231">
        <v>29.4</v>
      </c>
      <c r="F29" s="230">
        <v>2103140000</v>
      </c>
      <c r="G29" s="249">
        <v>14.6</v>
      </c>
      <c r="H29" s="1343">
        <v>2736170000</v>
      </c>
      <c r="I29" s="1344">
        <f>H29/H40*100</f>
        <v>17.429778527943942</v>
      </c>
      <c r="J29" s="1343">
        <f t="shared" si="3"/>
        <v>633030000</v>
      </c>
      <c r="K29" s="1343">
        <v>2734789019</v>
      </c>
      <c r="L29" s="1344">
        <f>K29/K40*100</f>
        <v>18.301413725415607</v>
      </c>
      <c r="M29" s="250">
        <f t="shared" si="4"/>
        <v>1380981</v>
      </c>
      <c r="N29" s="251">
        <f t="shared" si="5"/>
        <v>99.949528684255725</v>
      </c>
    </row>
    <row r="30" spans="1:16">
      <c r="A30" s="1548" t="s">
        <v>443</v>
      </c>
      <c r="B30" s="1548"/>
      <c r="C30" s="144" t="s">
        <v>41</v>
      </c>
      <c r="D30" s="230">
        <v>33250475.48</v>
      </c>
      <c r="E30" s="231">
        <v>0.2</v>
      </c>
      <c r="F30" s="230">
        <v>37000000</v>
      </c>
      <c r="G30" s="249">
        <v>0.3</v>
      </c>
      <c r="H30" s="1343">
        <v>187000000</v>
      </c>
      <c r="I30" s="1344">
        <f>H30/H40*100</f>
        <v>1.1912156718060345</v>
      </c>
      <c r="J30" s="1343">
        <f t="shared" si="3"/>
        <v>150000000</v>
      </c>
      <c r="K30" s="1343">
        <v>177095622</v>
      </c>
      <c r="L30" s="1344">
        <f>K30/K40*10</f>
        <v>0.1185137217044608</v>
      </c>
      <c r="M30" s="250">
        <f t="shared" si="4"/>
        <v>9904378</v>
      </c>
      <c r="N30" s="251">
        <f t="shared" si="5"/>
        <v>94.70354117647058</v>
      </c>
    </row>
    <row r="31" spans="1:16">
      <c r="A31" s="1548" t="s">
        <v>444</v>
      </c>
      <c r="B31" s="1548"/>
      <c r="C31" s="144" t="s">
        <v>42</v>
      </c>
      <c r="D31" s="230">
        <v>127769425</v>
      </c>
      <c r="E31" s="231">
        <v>0.9</v>
      </c>
      <c r="F31" s="230">
        <v>120360000</v>
      </c>
      <c r="G31" s="249">
        <v>0.8</v>
      </c>
      <c r="H31" s="1343">
        <v>165465808</v>
      </c>
      <c r="I31" s="1344">
        <f>H31/H40*100</f>
        <v>1.0540399125007931</v>
      </c>
      <c r="J31" s="1343">
        <f t="shared" si="3"/>
        <v>45105808</v>
      </c>
      <c r="K31" s="1343">
        <v>133986658</v>
      </c>
      <c r="L31" s="1344">
        <f>K31/K40*100</f>
        <v>0.89664878888551891</v>
      </c>
      <c r="M31" s="250">
        <f t="shared" si="4"/>
        <v>31479150</v>
      </c>
      <c r="N31" s="251">
        <f t="shared" si="5"/>
        <v>80.975435118293433</v>
      </c>
    </row>
    <row r="32" spans="1:16">
      <c r="A32" s="1548"/>
      <c r="B32" s="1548"/>
      <c r="C32" s="148" t="s">
        <v>315</v>
      </c>
      <c r="D32" s="232">
        <v>13330786393.379999</v>
      </c>
      <c r="E32" s="233">
        <v>95.7</v>
      </c>
      <c r="F32" s="232">
        <v>12831930000</v>
      </c>
      <c r="G32" s="252">
        <v>89.3</v>
      </c>
      <c r="H32" s="1345">
        <f>SUM(H25:H31)</f>
        <v>13700661808</v>
      </c>
      <c r="I32" s="1346">
        <f>H32/H40*100</f>
        <v>87.275096576491975</v>
      </c>
      <c r="J32" s="1345">
        <f>SUM(J25:J31)</f>
        <v>868731808</v>
      </c>
      <c r="K32" s="1345">
        <f>SUM(K25:K31)</f>
        <v>13120394545</v>
      </c>
      <c r="L32" s="1346">
        <f>K32/K40*100</f>
        <v>87.802666728760556</v>
      </c>
      <c r="M32" s="253">
        <f t="shared" si="4"/>
        <v>580267263</v>
      </c>
      <c r="N32" s="254">
        <f t="shared" si="5"/>
        <v>95.764677129237839</v>
      </c>
    </row>
    <row r="33" spans="1:16">
      <c r="A33" s="1548" t="s">
        <v>445</v>
      </c>
      <c r="B33" s="1548"/>
      <c r="C33" s="144" t="s">
        <v>43</v>
      </c>
      <c r="D33" s="230">
        <v>7058238</v>
      </c>
      <c r="E33" s="231">
        <v>0.1</v>
      </c>
      <c r="F33" s="230">
        <v>0</v>
      </c>
      <c r="G33" s="249">
        <v>0</v>
      </c>
      <c r="H33" s="1343">
        <v>14262259</v>
      </c>
      <c r="I33" s="1344">
        <f>H33/H40*100</f>
        <v>9.0852547786934024E-2</v>
      </c>
      <c r="J33" s="1343">
        <f t="shared" si="3"/>
        <v>14262259</v>
      </c>
      <c r="K33" s="1343">
        <v>6570863</v>
      </c>
      <c r="L33" s="1344">
        <f>K33/K40*100</f>
        <v>4.3972709214694108E-2</v>
      </c>
      <c r="M33" s="250">
        <f t="shared" si="4"/>
        <v>7691396</v>
      </c>
      <c r="N33" s="251">
        <v>0</v>
      </c>
    </row>
    <row r="34" spans="1:16">
      <c r="A34" s="1548" t="s">
        <v>446</v>
      </c>
      <c r="B34" s="1548"/>
      <c r="C34" s="144" t="s">
        <v>44</v>
      </c>
      <c r="D34" s="230">
        <v>592455344</v>
      </c>
      <c r="E34" s="231">
        <v>4.3</v>
      </c>
      <c r="F34" s="230">
        <v>1540990000</v>
      </c>
      <c r="G34" s="249">
        <v>10.7</v>
      </c>
      <c r="H34" s="1343">
        <v>1892324741</v>
      </c>
      <c r="I34" s="1344">
        <f>H34/H40*100</f>
        <v>12.054368383024039</v>
      </c>
      <c r="J34" s="1343">
        <f t="shared" si="3"/>
        <v>351334741</v>
      </c>
      <c r="K34" s="1343">
        <v>1787262940</v>
      </c>
      <c r="L34" s="1344">
        <f>K34/K40*100</f>
        <v>11.960497966677936</v>
      </c>
      <c r="M34" s="250">
        <f t="shared" si="4"/>
        <v>105061801</v>
      </c>
      <c r="N34" s="251">
        <f t="shared" si="5"/>
        <v>94.4480036262444</v>
      </c>
    </row>
    <row r="35" spans="1:16" ht="18">
      <c r="A35" s="1548"/>
      <c r="B35" s="1548"/>
      <c r="C35" s="148" t="s">
        <v>316</v>
      </c>
      <c r="D35" s="232">
        <v>599513582</v>
      </c>
      <c r="E35" s="233">
        <v>4.3</v>
      </c>
      <c r="F35" s="232">
        <v>1540990000</v>
      </c>
      <c r="G35" s="252">
        <v>10.7</v>
      </c>
      <c r="H35" s="1345">
        <f>SUM(H33:H34)</f>
        <v>1906587000</v>
      </c>
      <c r="I35" s="1346">
        <f>H35/H40*100</f>
        <v>12.145220930810972</v>
      </c>
      <c r="J35" s="1345">
        <f>SUM(J33:J34)</f>
        <v>365597000</v>
      </c>
      <c r="K35" s="1345">
        <f>SUM(K33:K34)</f>
        <v>1793833803</v>
      </c>
      <c r="L35" s="1346">
        <f>K35/K40*100</f>
        <v>12.00447067589263</v>
      </c>
      <c r="M35" s="250">
        <f t="shared" si="4"/>
        <v>112753197</v>
      </c>
      <c r="N35" s="251">
        <f t="shared" si="5"/>
        <v>94.086123685937224</v>
      </c>
    </row>
    <row r="36" spans="1:16">
      <c r="A36" s="1548" t="s">
        <v>445</v>
      </c>
      <c r="B36" s="1548"/>
      <c r="C36" s="144" t="s">
        <v>43</v>
      </c>
      <c r="D36" s="230">
        <v>0</v>
      </c>
      <c r="E36" s="231">
        <v>0</v>
      </c>
      <c r="F36" s="230">
        <v>0</v>
      </c>
      <c r="G36" s="249">
        <v>0</v>
      </c>
      <c r="H36" s="1343">
        <v>0</v>
      </c>
      <c r="I36" s="1344">
        <v>0</v>
      </c>
      <c r="J36" s="1343">
        <v>0</v>
      </c>
      <c r="K36" s="1343">
        <v>0</v>
      </c>
      <c r="L36" s="1344">
        <v>0</v>
      </c>
      <c r="M36" s="250">
        <f t="shared" si="4"/>
        <v>0</v>
      </c>
      <c r="N36" s="251">
        <v>0</v>
      </c>
    </row>
    <row r="37" spans="1:16">
      <c r="A37" s="1548" t="s">
        <v>446</v>
      </c>
      <c r="B37" s="1548"/>
      <c r="C37" s="144" t="s">
        <v>44</v>
      </c>
      <c r="D37" s="230">
        <v>0</v>
      </c>
      <c r="E37" s="231">
        <v>0</v>
      </c>
      <c r="F37" s="230">
        <v>0</v>
      </c>
      <c r="G37" s="249">
        <v>0</v>
      </c>
      <c r="H37" s="1343">
        <v>91000000</v>
      </c>
      <c r="I37" s="1344">
        <f>H37/H40*100</f>
        <v>0.57968249269705419</v>
      </c>
      <c r="J37" s="1343">
        <f t="shared" ref="J37" si="6">H37-F37</f>
        <v>91000000</v>
      </c>
      <c r="K37" s="1343">
        <v>28819550</v>
      </c>
      <c r="L37" s="1344">
        <v>0</v>
      </c>
      <c r="M37" s="250">
        <f t="shared" si="4"/>
        <v>62180450</v>
      </c>
      <c r="N37" s="251">
        <v>0</v>
      </c>
    </row>
    <row r="38" spans="1:16" ht="18">
      <c r="A38" s="1548"/>
      <c r="B38" s="1548"/>
      <c r="C38" s="148" t="s">
        <v>317</v>
      </c>
      <c r="D38" s="232">
        <v>0</v>
      </c>
      <c r="E38" s="233">
        <v>0</v>
      </c>
      <c r="F38" s="232">
        <v>0</v>
      </c>
      <c r="G38" s="252">
        <v>0</v>
      </c>
      <c r="H38" s="1345">
        <v>0</v>
      </c>
      <c r="I38" s="1346">
        <v>0</v>
      </c>
      <c r="J38" s="1345">
        <v>0</v>
      </c>
      <c r="K38" s="1345">
        <v>0</v>
      </c>
      <c r="L38" s="1346">
        <v>0</v>
      </c>
      <c r="M38" s="250">
        <f t="shared" si="4"/>
        <v>0</v>
      </c>
      <c r="N38" s="254">
        <v>0</v>
      </c>
    </row>
    <row r="39" spans="1:16">
      <c r="A39" s="1548"/>
      <c r="B39" s="1548"/>
      <c r="C39" s="148" t="s">
        <v>318</v>
      </c>
      <c r="D39" s="232">
        <v>599513582</v>
      </c>
      <c r="E39" s="233">
        <v>4.3</v>
      </c>
      <c r="F39" s="232">
        <v>1540990000</v>
      </c>
      <c r="G39" s="252">
        <v>10.7</v>
      </c>
      <c r="H39" s="1345">
        <f>H35+H37</f>
        <v>1997587000</v>
      </c>
      <c r="I39" s="1346">
        <f>H39/H40*100</f>
        <v>12.724903423508028</v>
      </c>
      <c r="J39" s="1345">
        <f>SUM(J36:J38)</f>
        <v>91000000</v>
      </c>
      <c r="K39" s="1345">
        <f>K35+K37</f>
        <v>1822653353</v>
      </c>
      <c r="L39" s="1346">
        <v>2</v>
      </c>
      <c r="M39" s="253">
        <f t="shared" si="4"/>
        <v>174933647</v>
      </c>
      <c r="N39" s="254">
        <v>0</v>
      </c>
      <c r="P39" s="444"/>
    </row>
    <row r="40" spans="1:16" ht="18">
      <c r="A40" s="1548"/>
      <c r="B40" s="1548"/>
      <c r="C40" s="148" t="s">
        <v>319</v>
      </c>
      <c r="D40" s="232">
        <v>13930299975.379999</v>
      </c>
      <c r="E40" s="233">
        <v>100</v>
      </c>
      <c r="F40" s="232">
        <v>14372920000</v>
      </c>
      <c r="G40" s="252">
        <v>100</v>
      </c>
      <c r="H40" s="1345">
        <f>H32+H39</f>
        <v>15698248808</v>
      </c>
      <c r="I40" s="1346">
        <v>100</v>
      </c>
      <c r="J40" s="1345">
        <f>J32+J35+J39</f>
        <v>1325328808</v>
      </c>
      <c r="K40" s="1345">
        <f>K32+K39</f>
        <v>14943047898</v>
      </c>
      <c r="L40" s="1346">
        <f>L32+L35</f>
        <v>99.80713740465319</v>
      </c>
      <c r="M40" s="253">
        <f>M32+M39</f>
        <v>755200910</v>
      </c>
      <c r="N40" s="254">
        <f>K40/H40*100</f>
        <v>95.189266527517759</v>
      </c>
      <c r="P40" s="444"/>
    </row>
    <row r="41" spans="1:16" ht="18">
      <c r="A41" s="1548"/>
      <c r="B41" s="1548"/>
      <c r="C41" s="148" t="s">
        <v>313</v>
      </c>
      <c r="D41" s="232">
        <v>13102585</v>
      </c>
      <c r="E41" s="233"/>
      <c r="F41" s="232"/>
      <c r="G41" s="252"/>
      <c r="H41" s="253"/>
      <c r="I41" s="252"/>
      <c r="J41" s="253"/>
      <c r="K41" s="253">
        <v>2897503</v>
      </c>
      <c r="L41" s="252"/>
      <c r="M41" s="253"/>
      <c r="N41" s="254"/>
    </row>
    <row r="42" spans="1:16" ht="18.75" thickBot="1">
      <c r="A42" s="1548"/>
      <c r="B42" s="1548"/>
      <c r="C42" s="148" t="s">
        <v>320</v>
      </c>
      <c r="D42" s="232">
        <v>13943402560.379999</v>
      </c>
      <c r="E42" s="233"/>
      <c r="F42" s="232"/>
      <c r="G42" s="233"/>
      <c r="H42" s="232"/>
      <c r="I42" s="233"/>
      <c r="J42" s="232"/>
      <c r="K42" s="232">
        <f>K40+K41</f>
        <v>14945945401</v>
      </c>
      <c r="L42" s="233"/>
      <c r="M42" s="232"/>
      <c r="N42" s="151"/>
    </row>
    <row r="43" spans="1:16" ht="16.5" thickTop="1" thickBot="1">
      <c r="A43" s="1550"/>
      <c r="B43" s="1550"/>
      <c r="C43" s="152" t="s">
        <v>321</v>
      </c>
      <c r="D43" s="153" t="s">
        <v>447</v>
      </c>
      <c r="E43" s="154"/>
      <c r="F43" s="1331">
        <v>5388</v>
      </c>
      <c r="G43" s="1331"/>
      <c r="H43" s="1331">
        <v>5356</v>
      </c>
      <c r="I43" s="1332"/>
      <c r="J43" s="1332"/>
      <c r="K43" s="1331">
        <v>4886</v>
      </c>
      <c r="L43" s="154"/>
      <c r="M43" s="291"/>
      <c r="N43" s="155"/>
      <c r="P43" s="444"/>
    </row>
    <row r="44" spans="1:16" ht="15.75" thickTop="1"/>
    <row r="45" spans="1:16">
      <c r="L45" s="456"/>
    </row>
    <row r="46" spans="1:16" ht="15" customHeight="1">
      <c r="D46" s="1529" t="s">
        <v>521</v>
      </c>
      <c r="E46" s="285" t="s">
        <v>523</v>
      </c>
      <c r="F46" s="286"/>
      <c r="G46" s="1599" t="s">
        <v>522</v>
      </c>
      <c r="H46" s="1600"/>
      <c r="I46" s="283" t="s">
        <v>523</v>
      </c>
      <c r="J46" s="1605"/>
      <c r="K46" s="1606"/>
    </row>
    <row r="47" spans="1:16">
      <c r="D47" s="1530"/>
      <c r="E47" s="285" t="s">
        <v>525</v>
      </c>
      <c r="F47" s="286"/>
      <c r="G47" s="1601"/>
      <c r="H47" s="1602"/>
      <c r="I47" s="283" t="s">
        <v>525</v>
      </c>
      <c r="J47" s="1605"/>
      <c r="K47" s="1606"/>
    </row>
    <row r="48" spans="1:16">
      <c r="D48" s="1531"/>
      <c r="E48" s="285" t="s">
        <v>527</v>
      </c>
      <c r="F48" s="286"/>
      <c r="G48" s="1603"/>
      <c r="H48" s="1604"/>
      <c r="I48" s="283" t="s">
        <v>526</v>
      </c>
      <c r="J48" s="1605"/>
      <c r="K48" s="1606"/>
    </row>
    <row r="49" spans="1:17">
      <c r="D49" s="287"/>
      <c r="E49" s="288"/>
      <c r="F49" s="289"/>
      <c r="G49" s="290"/>
      <c r="H49" s="290"/>
      <c r="I49" s="288"/>
      <c r="J49" s="288"/>
      <c r="K49" s="288"/>
    </row>
    <row r="50" spans="1:17">
      <c r="D50" s="287"/>
      <c r="E50" s="288"/>
      <c r="F50" s="289"/>
      <c r="G50" s="290"/>
      <c r="H50" s="290"/>
      <c r="I50" s="288"/>
      <c r="J50" s="288"/>
      <c r="K50" s="288"/>
    </row>
    <row r="51" spans="1:17">
      <c r="D51" s="287"/>
      <c r="E51" s="288"/>
      <c r="F51" s="289"/>
      <c r="G51" s="290"/>
      <c r="H51" s="290"/>
      <c r="I51" s="288"/>
      <c r="J51" s="288"/>
      <c r="K51" s="288"/>
    </row>
    <row r="52" spans="1:17">
      <c r="D52" s="287"/>
      <c r="E52" s="288"/>
      <c r="F52" s="289"/>
      <c r="G52" s="290"/>
      <c r="H52" s="290"/>
      <c r="I52" s="288"/>
      <c r="J52" s="288"/>
      <c r="K52" s="288"/>
    </row>
    <row r="53" spans="1:17">
      <c r="A53" s="1"/>
      <c r="B53" s="1"/>
      <c r="C53" s="73"/>
      <c r="D53" s="1"/>
      <c r="E53" s="1"/>
      <c r="F53" s="1"/>
      <c r="G53" s="1"/>
      <c r="H53" s="1"/>
      <c r="I53" s="1"/>
      <c r="J53" s="1"/>
      <c r="K53" s="1"/>
      <c r="L53" s="1"/>
      <c r="M53" s="1"/>
      <c r="N53" s="1"/>
      <c r="O53" s="1"/>
      <c r="P53" s="1"/>
      <c r="Q53" s="1"/>
    </row>
    <row r="54" spans="1:17">
      <c r="A54" s="1"/>
      <c r="B54" s="1"/>
      <c r="C54" s="1525" t="s">
        <v>528</v>
      </c>
      <c r="D54" s="1525"/>
      <c r="E54" s="1525"/>
      <c r="F54" s="1525"/>
      <c r="G54" s="1525"/>
      <c r="H54" s="1525"/>
      <c r="I54" s="1525"/>
      <c r="J54" s="1525"/>
      <c r="K54" s="1525"/>
      <c r="L54" s="1525"/>
      <c r="M54" s="1525"/>
      <c r="N54" s="1525"/>
      <c r="O54" s="1525"/>
      <c r="P54" s="1525"/>
      <c r="Q54" s="1525"/>
    </row>
    <row r="55" spans="1:17" ht="15.75" thickBot="1">
      <c r="A55" s="1476" t="s">
        <v>597</v>
      </c>
      <c r="B55" s="1476"/>
      <c r="C55" s="1476"/>
      <c r="D55" s="1476"/>
      <c r="E55" s="1476"/>
      <c r="F55" s="1476"/>
      <c r="G55" s="1476"/>
      <c r="H55" s="1476"/>
      <c r="I55" s="1476"/>
      <c r="J55" s="1476"/>
      <c r="K55" s="1476"/>
      <c r="L55" s="1476"/>
      <c r="M55" s="1476"/>
      <c r="N55" s="1476"/>
      <c r="O55" s="1476"/>
      <c r="P55" s="442"/>
      <c r="Q55" s="442"/>
    </row>
    <row r="56" spans="1:17" ht="15.75" thickTop="1">
      <c r="A56" s="1477" t="s">
        <v>0</v>
      </c>
      <c r="B56" s="1486" t="s">
        <v>1</v>
      </c>
      <c r="C56" s="1489" t="s">
        <v>2</v>
      </c>
      <c r="D56" s="1486" t="s">
        <v>3</v>
      </c>
      <c r="E56" s="1480" t="s">
        <v>4</v>
      </c>
      <c r="F56" s="1468" t="s">
        <v>5</v>
      </c>
      <c r="G56" s="1469"/>
      <c r="H56" s="1469"/>
      <c r="I56" s="1469"/>
      <c r="J56" s="1469"/>
      <c r="K56" s="1469"/>
      <c r="L56" s="1469"/>
      <c r="M56" s="1469"/>
      <c r="N56" s="1469"/>
      <c r="O56" s="1562"/>
      <c r="P56" s="442"/>
      <c r="Q56" s="442"/>
    </row>
    <row r="57" spans="1:17">
      <c r="A57" s="1478"/>
      <c r="B57" s="1487"/>
      <c r="C57" s="1490"/>
      <c r="D57" s="1492"/>
      <c r="E57" s="1482"/>
      <c r="F57" s="47">
        <v>230</v>
      </c>
      <c r="G57" s="47">
        <v>231</v>
      </c>
      <c r="H57" s="47">
        <v>600</v>
      </c>
      <c r="I57" s="47">
        <v>601</v>
      </c>
      <c r="J57" s="47">
        <v>602</v>
      </c>
      <c r="K57" s="47">
        <v>603</v>
      </c>
      <c r="L57" s="47">
        <v>604</v>
      </c>
      <c r="M57" s="47">
        <v>605</v>
      </c>
      <c r="N57" s="47">
        <v>606</v>
      </c>
      <c r="O57" s="48" t="s">
        <v>6</v>
      </c>
      <c r="P57" s="442"/>
      <c r="Q57" s="442"/>
    </row>
    <row r="58" spans="1:17">
      <c r="A58" s="1478"/>
      <c r="B58" s="1487"/>
      <c r="C58" s="1490"/>
      <c r="D58" s="1563" t="s">
        <v>7</v>
      </c>
      <c r="E58" s="1482"/>
      <c r="F58" s="443" t="s">
        <v>339</v>
      </c>
      <c r="G58" s="443" t="s">
        <v>339</v>
      </c>
      <c r="H58" s="1564" t="s">
        <v>8</v>
      </c>
      <c r="I58" s="443" t="s">
        <v>340</v>
      </c>
      <c r="J58" s="443" t="s">
        <v>342</v>
      </c>
      <c r="K58" s="443" t="s">
        <v>344</v>
      </c>
      <c r="L58" s="443" t="s">
        <v>346</v>
      </c>
      <c r="M58" s="443" t="s">
        <v>348</v>
      </c>
      <c r="N58" s="1564" t="s">
        <v>9</v>
      </c>
      <c r="O58" s="1566" t="s">
        <v>6</v>
      </c>
      <c r="P58" s="442"/>
      <c r="Q58" s="442"/>
    </row>
    <row r="59" spans="1:17" ht="18">
      <c r="A59" s="1479"/>
      <c r="B59" s="1488"/>
      <c r="C59" s="1491"/>
      <c r="D59" s="1488"/>
      <c r="E59" s="1484"/>
      <c r="F59" s="72" t="s">
        <v>43</v>
      </c>
      <c r="G59" s="72" t="s">
        <v>44</v>
      </c>
      <c r="H59" s="1565"/>
      <c r="I59" s="72" t="s">
        <v>341</v>
      </c>
      <c r="J59" s="72" t="s">
        <v>343</v>
      </c>
      <c r="K59" s="72" t="s">
        <v>345</v>
      </c>
      <c r="L59" s="72" t="s">
        <v>347</v>
      </c>
      <c r="M59" s="72" t="s">
        <v>349</v>
      </c>
      <c r="N59" s="1565"/>
      <c r="O59" s="1567"/>
      <c r="P59" s="442"/>
      <c r="Q59" s="442"/>
    </row>
    <row r="60" spans="1:17">
      <c r="A60" s="52">
        <v>14</v>
      </c>
      <c r="B60" s="54">
        <v>1</v>
      </c>
      <c r="C60" s="55" t="s">
        <v>10</v>
      </c>
      <c r="D60" s="54">
        <v>2025</v>
      </c>
      <c r="E60" s="53" t="s">
        <v>11</v>
      </c>
      <c r="F60" s="1327">
        <v>0</v>
      </c>
      <c r="G60" s="1327">
        <v>1540990000</v>
      </c>
      <c r="H60" s="1327">
        <v>6787684000</v>
      </c>
      <c r="I60" s="1327">
        <v>1153554000</v>
      </c>
      <c r="J60" s="1327">
        <v>2630192000</v>
      </c>
      <c r="K60" s="1328">
        <v>0</v>
      </c>
      <c r="L60" s="1327">
        <v>2103140000</v>
      </c>
      <c r="M60" s="1327">
        <v>37000000</v>
      </c>
      <c r="N60" s="1327">
        <v>120360000</v>
      </c>
      <c r="O60" s="1329">
        <f>F60+G60+H60+I60+J60+L60+M60+N60</f>
        <v>14372920000</v>
      </c>
      <c r="P60" s="442"/>
      <c r="Q60" s="442"/>
    </row>
    <row r="61" spans="1:17">
      <c r="A61" s="52">
        <v>14</v>
      </c>
      <c r="B61" s="54">
        <v>1</v>
      </c>
      <c r="C61" s="55" t="s">
        <v>10</v>
      </c>
      <c r="D61" s="54">
        <v>2025</v>
      </c>
      <c r="E61" s="53" t="s">
        <v>12</v>
      </c>
      <c r="F61" s="1327">
        <v>14262259</v>
      </c>
      <c r="G61" s="1327">
        <v>1892324741</v>
      </c>
      <c r="H61" s="1327">
        <v>6740914000</v>
      </c>
      <c r="I61" s="1327">
        <v>1149244000</v>
      </c>
      <c r="J61" s="1327">
        <v>2721868000</v>
      </c>
      <c r="K61" s="1328">
        <v>0</v>
      </c>
      <c r="L61" s="1327">
        <v>2736170000</v>
      </c>
      <c r="M61" s="1327">
        <v>187000000</v>
      </c>
      <c r="N61" s="1327">
        <v>165465808</v>
      </c>
      <c r="O61" s="1329">
        <f t="shared" ref="O61:O63" si="7">F61+G61+H61+I61+J61+L61+M61+N61</f>
        <v>15607248808</v>
      </c>
      <c r="P61" s="442"/>
      <c r="Q61" s="458"/>
    </row>
    <row r="62" spans="1:17">
      <c r="A62" s="52">
        <v>14</v>
      </c>
      <c r="B62" s="54">
        <v>1</v>
      </c>
      <c r="C62" s="55" t="s">
        <v>10</v>
      </c>
      <c r="D62" s="54">
        <v>2025</v>
      </c>
      <c r="E62" s="53" t="s">
        <v>13</v>
      </c>
      <c r="F62" s="1327">
        <v>6570863</v>
      </c>
      <c r="G62" s="1327">
        <v>1787262940</v>
      </c>
      <c r="H62" s="1327">
        <v>6441231093</v>
      </c>
      <c r="I62" s="1327">
        <v>1066457538</v>
      </c>
      <c r="J62" s="1327">
        <v>2566834615</v>
      </c>
      <c r="K62" s="1328">
        <v>0</v>
      </c>
      <c r="L62" s="1327">
        <v>2734789019</v>
      </c>
      <c r="M62" s="1327">
        <v>177095622</v>
      </c>
      <c r="N62" s="1327">
        <v>133986658</v>
      </c>
      <c r="O62" s="1329">
        <f t="shared" si="7"/>
        <v>14914228348</v>
      </c>
      <c r="P62" s="458"/>
      <c r="Q62" s="442"/>
    </row>
    <row r="63" spans="1:17">
      <c r="A63" s="52">
        <v>14</v>
      </c>
      <c r="B63" s="54">
        <v>1</v>
      </c>
      <c r="C63" s="55" t="s">
        <v>10</v>
      </c>
      <c r="D63" s="54">
        <v>2025</v>
      </c>
      <c r="E63" s="53" t="s">
        <v>14</v>
      </c>
      <c r="F63" s="1328">
        <v>0</v>
      </c>
      <c r="G63" s="1327">
        <v>39890073</v>
      </c>
      <c r="H63" s="1328">
        <v>0</v>
      </c>
      <c r="I63" s="1328">
        <v>0</v>
      </c>
      <c r="J63" s="1327">
        <v>53144498</v>
      </c>
      <c r="K63" s="1328">
        <v>0</v>
      </c>
      <c r="L63" s="1328">
        <v>0</v>
      </c>
      <c r="M63" s="1328">
        <v>0</v>
      </c>
      <c r="N63" s="1328">
        <v>0</v>
      </c>
      <c r="O63" s="1329">
        <f t="shared" si="7"/>
        <v>93034571</v>
      </c>
      <c r="P63" s="442"/>
      <c r="Q63" s="442"/>
    </row>
    <row r="64" spans="1:17">
      <c r="A64" s="52">
        <v>14</v>
      </c>
      <c r="B64" s="54">
        <v>2</v>
      </c>
      <c r="C64" s="55" t="s">
        <v>595</v>
      </c>
      <c r="D64" s="54">
        <v>2025</v>
      </c>
      <c r="E64" s="53" t="s">
        <v>11</v>
      </c>
      <c r="F64" s="1328">
        <v>0</v>
      </c>
      <c r="G64" s="1327"/>
      <c r="H64" s="1328">
        <v>0</v>
      </c>
      <c r="I64" s="1328">
        <v>0</v>
      </c>
      <c r="J64" s="1328">
        <v>0</v>
      </c>
      <c r="K64" s="1328">
        <v>0</v>
      </c>
      <c r="L64" s="1328">
        <v>0</v>
      </c>
      <c r="M64" s="1328">
        <v>0</v>
      </c>
      <c r="N64" s="1328">
        <v>0</v>
      </c>
      <c r="O64" s="1329">
        <f>F64+G64+H64+I64+J64+L64+M64+N64</f>
        <v>0</v>
      </c>
      <c r="P64" s="442"/>
      <c r="Q64" s="442"/>
    </row>
    <row r="65" spans="1:17">
      <c r="A65" s="52">
        <v>14</v>
      </c>
      <c r="B65" s="54">
        <v>2</v>
      </c>
      <c r="C65" s="55" t="s">
        <v>595</v>
      </c>
      <c r="D65" s="54">
        <v>2025</v>
      </c>
      <c r="E65" s="53" t="s">
        <v>12</v>
      </c>
      <c r="F65" s="1327">
        <v>91000000</v>
      </c>
      <c r="G65" s="1328">
        <v>0</v>
      </c>
      <c r="H65" s="1328">
        <v>0</v>
      </c>
      <c r="I65" s="1328">
        <v>0</v>
      </c>
      <c r="J65" s="1328">
        <v>0</v>
      </c>
      <c r="K65" s="1328">
        <v>0</v>
      </c>
      <c r="L65" s="1328">
        <v>0</v>
      </c>
      <c r="M65" s="1328">
        <v>0</v>
      </c>
      <c r="N65" s="1328">
        <v>0</v>
      </c>
      <c r="O65" s="1329">
        <f t="shared" ref="O65:O78" si="8">F65+G65+H65+I65+J65+L65+M65+N65</f>
        <v>91000000</v>
      </c>
      <c r="P65" s="442"/>
      <c r="Q65" s="442"/>
    </row>
    <row r="66" spans="1:17">
      <c r="A66" s="52">
        <v>14</v>
      </c>
      <c r="B66" s="54">
        <v>2</v>
      </c>
      <c r="C66" s="55" t="s">
        <v>595</v>
      </c>
      <c r="D66" s="54">
        <v>2025</v>
      </c>
      <c r="E66" s="53" t="s">
        <v>13</v>
      </c>
      <c r="F66" s="1327">
        <v>28819550</v>
      </c>
      <c r="G66" s="1328">
        <v>0</v>
      </c>
      <c r="H66" s="1328">
        <v>0</v>
      </c>
      <c r="I66" s="1328">
        <v>0</v>
      </c>
      <c r="J66" s="1328">
        <v>0</v>
      </c>
      <c r="K66" s="1328">
        <v>0</v>
      </c>
      <c r="L66" s="1328">
        <v>0</v>
      </c>
      <c r="M66" s="1328">
        <v>0</v>
      </c>
      <c r="N66" s="1328">
        <v>0</v>
      </c>
      <c r="O66" s="1329">
        <f t="shared" si="8"/>
        <v>28819550</v>
      </c>
      <c r="P66" s="442"/>
      <c r="Q66" s="442"/>
    </row>
    <row r="67" spans="1:17">
      <c r="A67" s="52">
        <v>14</v>
      </c>
      <c r="B67" s="54">
        <v>2</v>
      </c>
      <c r="C67" s="55" t="s">
        <v>595</v>
      </c>
      <c r="D67" s="54">
        <v>2025</v>
      </c>
      <c r="E67" s="53" t="s">
        <v>14</v>
      </c>
      <c r="F67" s="1328">
        <v>0</v>
      </c>
      <c r="G67" s="1328">
        <v>0</v>
      </c>
      <c r="H67" s="1328">
        <v>0</v>
      </c>
      <c r="I67" s="1328">
        <v>0</v>
      </c>
      <c r="J67" s="1328">
        <v>0</v>
      </c>
      <c r="K67" s="1328">
        <v>0</v>
      </c>
      <c r="L67" s="1328">
        <v>0</v>
      </c>
      <c r="M67" s="1328">
        <v>0</v>
      </c>
      <c r="N67" s="1328">
        <v>0</v>
      </c>
      <c r="O67" s="1329">
        <f t="shared" si="8"/>
        <v>0</v>
      </c>
      <c r="P67" s="442"/>
      <c r="Q67" s="442"/>
    </row>
    <row r="68" spans="1:17">
      <c r="A68" s="52">
        <v>14</v>
      </c>
      <c r="B68" s="54">
        <v>4</v>
      </c>
      <c r="C68" s="55" t="s">
        <v>596</v>
      </c>
      <c r="D68" s="54">
        <v>2025</v>
      </c>
      <c r="E68" s="53" t="s">
        <v>11</v>
      </c>
      <c r="F68" s="1328">
        <v>0</v>
      </c>
      <c r="G68" s="1328">
        <v>0</v>
      </c>
      <c r="H68" s="1328">
        <v>0</v>
      </c>
      <c r="I68" s="1328">
        <v>0</v>
      </c>
      <c r="J68" s="1328">
        <v>0</v>
      </c>
      <c r="K68" s="1328">
        <v>0</v>
      </c>
      <c r="L68" s="1328">
        <v>0</v>
      </c>
      <c r="M68" s="1328">
        <v>0</v>
      </c>
      <c r="N68" s="1328">
        <v>0</v>
      </c>
      <c r="O68" s="1329">
        <f t="shared" si="8"/>
        <v>0</v>
      </c>
      <c r="P68" s="442"/>
      <c r="Q68" s="442"/>
    </row>
    <row r="69" spans="1:17">
      <c r="A69" s="52">
        <v>14</v>
      </c>
      <c r="B69" s="54">
        <v>4</v>
      </c>
      <c r="C69" s="55" t="s">
        <v>596</v>
      </c>
      <c r="D69" s="54">
        <v>2025</v>
      </c>
      <c r="E69" s="53" t="s">
        <v>12</v>
      </c>
      <c r="F69" s="1327"/>
      <c r="G69" s="1328">
        <v>0</v>
      </c>
      <c r="H69" s="1328">
        <v>0</v>
      </c>
      <c r="I69" s="1328">
        <v>0</v>
      </c>
      <c r="J69" s="1328">
        <v>0</v>
      </c>
      <c r="K69" s="1328">
        <v>0</v>
      </c>
      <c r="L69" s="1328">
        <v>0</v>
      </c>
      <c r="M69" s="1328">
        <v>0</v>
      </c>
      <c r="N69" s="1328">
        <v>0</v>
      </c>
      <c r="O69" s="1329">
        <f t="shared" si="8"/>
        <v>0</v>
      </c>
      <c r="P69" s="442"/>
      <c r="Q69" s="442"/>
    </row>
    <row r="70" spans="1:17">
      <c r="A70" s="52">
        <v>14</v>
      </c>
      <c r="B70" s="54">
        <v>4</v>
      </c>
      <c r="C70" s="55" t="s">
        <v>596</v>
      </c>
      <c r="D70" s="54">
        <v>2025</v>
      </c>
      <c r="E70" s="53" t="s">
        <v>13</v>
      </c>
      <c r="F70" s="1327"/>
      <c r="G70" s="1328">
        <v>0</v>
      </c>
      <c r="H70" s="1328">
        <v>0</v>
      </c>
      <c r="I70" s="1328">
        <v>0</v>
      </c>
      <c r="J70" s="1328">
        <v>0</v>
      </c>
      <c r="K70" s="1328">
        <v>0</v>
      </c>
      <c r="L70" s="1328">
        <v>0</v>
      </c>
      <c r="M70" s="1328">
        <v>0</v>
      </c>
      <c r="N70" s="1328">
        <v>0</v>
      </c>
      <c r="O70" s="1329">
        <f t="shared" si="8"/>
        <v>0</v>
      </c>
      <c r="P70" s="442"/>
      <c r="Q70" s="442"/>
    </row>
    <row r="71" spans="1:17">
      <c r="A71" s="52">
        <v>14</v>
      </c>
      <c r="B71" s="54">
        <v>4</v>
      </c>
      <c r="C71" s="55" t="s">
        <v>596</v>
      </c>
      <c r="D71" s="54">
        <v>2025</v>
      </c>
      <c r="E71" s="53" t="s">
        <v>14</v>
      </c>
      <c r="F71" s="1328">
        <v>0</v>
      </c>
      <c r="G71" s="1328">
        <v>0</v>
      </c>
      <c r="H71" s="1328">
        <v>0</v>
      </c>
      <c r="I71" s="1328">
        <v>0</v>
      </c>
      <c r="J71" s="1328">
        <v>0</v>
      </c>
      <c r="K71" s="1328">
        <v>0</v>
      </c>
      <c r="L71" s="1328">
        <v>0</v>
      </c>
      <c r="M71" s="1328">
        <v>0</v>
      </c>
      <c r="N71" s="1328">
        <v>0</v>
      </c>
      <c r="O71" s="1329">
        <f t="shared" si="8"/>
        <v>0</v>
      </c>
      <c r="P71" s="442"/>
      <c r="Q71" s="442"/>
    </row>
    <row r="72" spans="1:17">
      <c r="A72" s="52">
        <v>14</v>
      </c>
      <c r="B72" s="54"/>
      <c r="C72" s="55" t="s">
        <v>6</v>
      </c>
      <c r="D72" s="54">
        <v>2025</v>
      </c>
      <c r="E72" s="53" t="s">
        <v>11</v>
      </c>
      <c r="F72" s="1330">
        <v>0</v>
      </c>
      <c r="G72" s="1327">
        <v>1540990000</v>
      </c>
      <c r="H72" s="1327">
        <v>6787684000</v>
      </c>
      <c r="I72" s="1327">
        <v>1153554000</v>
      </c>
      <c r="J72" s="1327">
        <v>2630192000</v>
      </c>
      <c r="K72" s="1328">
        <v>0</v>
      </c>
      <c r="L72" s="1327">
        <v>2103140000</v>
      </c>
      <c r="M72" s="1327">
        <v>37000000</v>
      </c>
      <c r="N72" s="1327">
        <v>120360000</v>
      </c>
      <c r="O72" s="1329">
        <f t="shared" si="8"/>
        <v>14372920000</v>
      </c>
      <c r="P72" s="442"/>
      <c r="Q72" s="442"/>
    </row>
    <row r="73" spans="1:17">
      <c r="A73" s="52">
        <v>14</v>
      </c>
      <c r="B73" s="54"/>
      <c r="C73" s="55" t="s">
        <v>6</v>
      </c>
      <c r="D73" s="54">
        <v>2025</v>
      </c>
      <c r="E73" s="53" t="s">
        <v>12</v>
      </c>
      <c r="F73" s="1327">
        <f>F61+F65</f>
        <v>105262259</v>
      </c>
      <c r="G73" s="1327">
        <v>1892324741</v>
      </c>
      <c r="H73" s="1327">
        <v>6740914000</v>
      </c>
      <c r="I73" s="1327">
        <v>1149244000</v>
      </c>
      <c r="J73" s="1327">
        <v>2721868000</v>
      </c>
      <c r="K73" s="1328">
        <v>0</v>
      </c>
      <c r="L73" s="1327">
        <v>2736170000</v>
      </c>
      <c r="M73" s="1327">
        <v>187000000</v>
      </c>
      <c r="N73" s="1327">
        <v>165465808</v>
      </c>
      <c r="O73" s="1329">
        <f t="shared" si="8"/>
        <v>15698248808</v>
      </c>
      <c r="P73" s="442"/>
      <c r="Q73" s="458"/>
    </row>
    <row r="74" spans="1:17">
      <c r="A74" s="52">
        <v>14</v>
      </c>
      <c r="B74" s="54"/>
      <c r="C74" s="55" t="s">
        <v>6</v>
      </c>
      <c r="D74" s="54">
        <v>2025</v>
      </c>
      <c r="E74" s="53" t="s">
        <v>13</v>
      </c>
      <c r="F74" s="1327">
        <f>F62+F66</f>
        <v>35390413</v>
      </c>
      <c r="G74" s="1327">
        <v>1787262940</v>
      </c>
      <c r="H74" s="1327">
        <v>6441231093</v>
      </c>
      <c r="I74" s="1327">
        <v>1066457538</v>
      </c>
      <c r="J74" s="1327">
        <v>2566834615</v>
      </c>
      <c r="K74" s="1328">
        <v>0</v>
      </c>
      <c r="L74" s="1327">
        <v>2734789019</v>
      </c>
      <c r="M74" s="1327">
        <v>177095622</v>
      </c>
      <c r="N74" s="1327">
        <v>133986658</v>
      </c>
      <c r="O74" s="1329">
        <f t="shared" si="8"/>
        <v>14943047898</v>
      </c>
      <c r="P74" s="442"/>
      <c r="Q74" s="442"/>
    </row>
    <row r="75" spans="1:17">
      <c r="A75" s="52">
        <v>14</v>
      </c>
      <c r="B75" s="54"/>
      <c r="C75" s="55" t="s">
        <v>6</v>
      </c>
      <c r="D75" s="54">
        <v>2025</v>
      </c>
      <c r="E75" s="53" t="s">
        <v>14</v>
      </c>
      <c r="F75" s="1328">
        <v>0</v>
      </c>
      <c r="G75" s="1327">
        <v>39890073</v>
      </c>
      <c r="H75" s="1328">
        <v>0</v>
      </c>
      <c r="I75" s="1328">
        <v>0</v>
      </c>
      <c r="J75" s="1327">
        <v>53144498</v>
      </c>
      <c r="K75" s="1328">
        <v>0</v>
      </c>
      <c r="L75" s="1328">
        <v>0</v>
      </c>
      <c r="M75" s="1328">
        <v>0</v>
      </c>
      <c r="N75" s="1328">
        <v>0</v>
      </c>
      <c r="O75" s="1329">
        <f t="shared" si="8"/>
        <v>93034571</v>
      </c>
      <c r="P75" s="442"/>
      <c r="Q75" s="442"/>
    </row>
    <row r="76" spans="1:17">
      <c r="A76" s="52">
        <v>14</v>
      </c>
      <c r="B76" s="54"/>
      <c r="C76" s="55" t="s">
        <v>15</v>
      </c>
      <c r="D76" s="54">
        <v>2025</v>
      </c>
      <c r="E76" s="53"/>
      <c r="F76" s="1327">
        <f>F73-F74</f>
        <v>69871846</v>
      </c>
      <c r="G76" s="1327">
        <f>G73-G74</f>
        <v>105061801</v>
      </c>
      <c r="H76" s="1327">
        <f>H73-H74</f>
        <v>299682907</v>
      </c>
      <c r="I76" s="1327">
        <f>I73-I74</f>
        <v>82786462</v>
      </c>
      <c r="J76" s="1327">
        <f>J73-J74</f>
        <v>155033385</v>
      </c>
      <c r="K76" s="1328">
        <v>0</v>
      </c>
      <c r="L76" s="1327">
        <f>L73-L74</f>
        <v>1380981</v>
      </c>
      <c r="M76" s="1327">
        <f>M73-M74</f>
        <v>9904378</v>
      </c>
      <c r="N76" s="1327">
        <f>N73-N74</f>
        <v>31479150</v>
      </c>
      <c r="O76" s="1329">
        <f t="shared" si="8"/>
        <v>755200910</v>
      </c>
      <c r="P76" s="442"/>
      <c r="Q76" s="442"/>
    </row>
    <row r="77" spans="1:17">
      <c r="A77" s="52">
        <v>14</v>
      </c>
      <c r="B77" s="54"/>
      <c r="C77" s="55" t="s">
        <v>16</v>
      </c>
      <c r="D77" s="54">
        <v>2025</v>
      </c>
      <c r="E77" s="53"/>
      <c r="F77" s="1327">
        <f>F74/F73*100</f>
        <v>33.621179458061981</v>
      </c>
      <c r="G77" s="1327">
        <f>G74/G73*100</f>
        <v>94.4480036262444</v>
      </c>
      <c r="H77" s="1327">
        <f>H74/H73*100</f>
        <v>95.554268946317961</v>
      </c>
      <c r="I77" s="1327">
        <f>I74/I73*100</f>
        <v>92.79644166077874</v>
      </c>
      <c r="J77" s="1327">
        <f>J74/J73*100</f>
        <v>94.304154903911581</v>
      </c>
      <c r="K77" s="1328">
        <v>0</v>
      </c>
      <c r="L77" s="1327">
        <f>L74/L73*100</f>
        <v>99.949528684255725</v>
      </c>
      <c r="M77" s="1327">
        <f>M74/M73*100</f>
        <v>94.70354117647058</v>
      </c>
      <c r="N77" s="1327">
        <f>N74/N73*100</f>
        <v>80.975435118293433</v>
      </c>
      <c r="O77" s="1327">
        <f>O74/O73*100</f>
        <v>95.189266527517759</v>
      </c>
      <c r="P77" s="442"/>
      <c r="Q77" s="442"/>
    </row>
    <row r="78" spans="1:17">
      <c r="A78" s="52">
        <v>14</v>
      </c>
      <c r="B78" s="54">
        <v>6</v>
      </c>
      <c r="C78" s="55" t="s">
        <v>529</v>
      </c>
      <c r="D78" s="54">
        <v>2025</v>
      </c>
      <c r="E78" s="53" t="s">
        <v>13</v>
      </c>
      <c r="F78" s="1328">
        <v>0</v>
      </c>
      <c r="G78" s="1328">
        <v>0</v>
      </c>
      <c r="H78" s="1327">
        <v>2101299</v>
      </c>
      <c r="I78" s="1327">
        <v>167751</v>
      </c>
      <c r="J78" s="1327">
        <v>628453</v>
      </c>
      <c r="K78" s="1328"/>
      <c r="L78" s="1327"/>
      <c r="M78" s="1328">
        <v>0</v>
      </c>
      <c r="N78" s="1328">
        <v>0</v>
      </c>
      <c r="O78" s="1329">
        <f t="shared" si="8"/>
        <v>2897503</v>
      </c>
      <c r="P78" s="442"/>
      <c r="Q78" s="442"/>
    </row>
    <row r="79" spans="1:17">
      <c r="A79" s="52">
        <v>14</v>
      </c>
      <c r="B79" s="54">
        <v>6</v>
      </c>
      <c r="C79" s="55" t="s">
        <v>529</v>
      </c>
      <c r="D79" s="54">
        <v>2025</v>
      </c>
      <c r="E79" s="53" t="s">
        <v>14</v>
      </c>
      <c r="F79" s="56">
        <v>0</v>
      </c>
      <c r="G79" s="57"/>
      <c r="H79" s="56">
        <v>0</v>
      </c>
      <c r="I79" s="56">
        <v>0</v>
      </c>
      <c r="J79" s="56">
        <v>0</v>
      </c>
      <c r="K79" s="56">
        <v>0</v>
      </c>
      <c r="L79" s="56">
        <v>0</v>
      </c>
      <c r="M79" s="56">
        <v>0</v>
      </c>
      <c r="N79" s="56">
        <v>0</v>
      </c>
      <c r="O79" s="58"/>
      <c r="P79" s="442"/>
      <c r="Q79" s="442"/>
    </row>
    <row r="80" spans="1:17">
      <c r="A80" s="1"/>
      <c r="B80" s="1"/>
      <c r="C80" s="442"/>
      <c r="D80" s="442"/>
      <c r="E80" s="442"/>
      <c r="F80" s="442"/>
      <c r="G80" s="442"/>
      <c r="H80" s="442"/>
      <c r="I80" s="442"/>
      <c r="J80" s="442"/>
      <c r="K80" s="442"/>
      <c r="L80" s="442"/>
      <c r="M80" s="442"/>
      <c r="N80" s="442"/>
      <c r="O80" s="442"/>
      <c r="P80" s="442"/>
      <c r="Q80" s="442"/>
    </row>
    <row r="81" spans="1:17">
      <c r="A81" s="1"/>
      <c r="B81" s="1"/>
      <c r="C81" s="442"/>
      <c r="D81" s="442"/>
      <c r="E81" s="442"/>
      <c r="F81" s="442"/>
      <c r="G81" s="442"/>
      <c r="H81" s="442"/>
      <c r="I81" s="442"/>
      <c r="J81" s="458"/>
      <c r="K81" s="442"/>
      <c r="L81" s="442"/>
      <c r="M81" s="442"/>
      <c r="N81" s="442"/>
      <c r="O81" s="442"/>
      <c r="P81" s="442"/>
      <c r="Q81" s="442"/>
    </row>
    <row r="82" spans="1:17">
      <c r="A82" s="1"/>
      <c r="B82" s="1"/>
      <c r="C82" s="442"/>
      <c r="D82" s="442"/>
      <c r="E82" s="442"/>
      <c r="F82" s="442"/>
      <c r="G82" s="442"/>
      <c r="H82" s="442"/>
      <c r="I82" s="442"/>
      <c r="J82" s="442"/>
      <c r="K82" s="442"/>
      <c r="L82" s="442"/>
      <c r="M82" s="442"/>
      <c r="N82" s="442"/>
      <c r="O82" s="442"/>
      <c r="P82" s="442"/>
      <c r="Q82" s="442"/>
    </row>
    <row r="83" spans="1:17">
      <c r="A83" s="1"/>
      <c r="B83" s="1514"/>
      <c r="C83" s="1514"/>
      <c r="D83" s="1"/>
      <c r="E83" s="1"/>
      <c r="F83" s="1"/>
      <c r="G83" s="1"/>
      <c r="H83" s="1"/>
      <c r="I83" s="1"/>
      <c r="J83" s="1"/>
      <c r="K83" s="1"/>
      <c r="L83" s="1"/>
      <c r="M83" s="1"/>
      <c r="N83" s="1"/>
      <c r="O83" s="1"/>
      <c r="P83" s="1"/>
      <c r="Q83" s="1"/>
    </row>
    <row r="84" spans="1:17" ht="15" customHeight="1">
      <c r="A84" s="1"/>
      <c r="B84" s="1"/>
      <c r="C84" s="1470" t="s">
        <v>530</v>
      </c>
      <c r="D84" s="293" t="s">
        <v>523</v>
      </c>
      <c r="E84" s="440"/>
      <c r="F84" s="441"/>
      <c r="G84" s="294"/>
      <c r="H84" s="294"/>
      <c r="I84" s="294"/>
      <c r="J84" s="294"/>
      <c r="K84" s="1473" t="s">
        <v>522</v>
      </c>
      <c r="L84" s="293" t="s">
        <v>523</v>
      </c>
      <c r="M84" s="1515"/>
      <c r="N84" s="1516"/>
      <c r="Q84" s="1"/>
    </row>
    <row r="85" spans="1:17">
      <c r="A85" s="1"/>
      <c r="B85" s="1"/>
      <c r="C85" s="1471"/>
      <c r="D85" s="293" t="s">
        <v>525</v>
      </c>
      <c r="E85" s="440"/>
      <c r="F85" s="441"/>
      <c r="G85" s="294"/>
      <c r="H85" s="294"/>
      <c r="I85" s="294"/>
      <c r="J85" s="294"/>
      <c r="K85" s="1474"/>
      <c r="L85" s="293" t="s">
        <v>525</v>
      </c>
      <c r="M85" s="1515"/>
      <c r="N85" s="1516"/>
      <c r="Q85" s="1"/>
    </row>
    <row r="86" spans="1:17">
      <c r="A86" s="1"/>
      <c r="B86" s="1"/>
      <c r="C86" s="1472"/>
      <c r="D86" s="293" t="s">
        <v>526</v>
      </c>
      <c r="E86" s="440"/>
      <c r="F86" s="441"/>
      <c r="G86" s="294"/>
      <c r="H86" s="294"/>
      <c r="I86" s="294"/>
      <c r="J86" s="294"/>
      <c r="K86" s="1475"/>
      <c r="L86" s="293" t="s">
        <v>526</v>
      </c>
      <c r="M86" s="1515"/>
      <c r="N86" s="1516"/>
      <c r="Q86" s="1"/>
    </row>
    <row r="87" spans="1:17">
      <c r="A87" s="1"/>
      <c r="B87" s="1"/>
      <c r="C87" s="1513"/>
      <c r="D87" s="1513"/>
      <c r="E87" s="1"/>
      <c r="F87" s="1"/>
      <c r="G87" s="1"/>
      <c r="H87" s="1"/>
      <c r="I87" s="1"/>
      <c r="J87" s="1"/>
      <c r="K87" s="1"/>
      <c r="L87" s="1"/>
      <c r="M87" s="1"/>
      <c r="N87" s="1"/>
      <c r="O87" s="1"/>
      <c r="P87" s="1"/>
      <c r="Q87" s="1"/>
    </row>
    <row r="88" spans="1:17">
      <c r="A88" s="1"/>
      <c r="B88" s="1"/>
      <c r="C88" s="295"/>
      <c r="D88" s="295"/>
      <c r="E88" s="1"/>
      <c r="F88" s="1"/>
      <c r="G88" s="1"/>
      <c r="H88" s="1"/>
      <c r="I88" s="1"/>
      <c r="J88" s="1"/>
      <c r="K88" s="1"/>
      <c r="L88" s="1"/>
      <c r="M88" s="1"/>
      <c r="N88" s="1"/>
      <c r="O88" s="1"/>
      <c r="P88" s="1"/>
      <c r="Q88" s="1"/>
    </row>
    <row r="89" spans="1:17">
      <c r="A89" s="1"/>
      <c r="B89" s="1"/>
      <c r="C89" s="295"/>
      <c r="D89" s="295"/>
      <c r="E89" s="1"/>
      <c r="F89" s="1"/>
      <c r="G89" s="1"/>
      <c r="H89" s="1"/>
      <c r="I89" s="1"/>
      <c r="J89" s="1"/>
      <c r="K89" s="1"/>
      <c r="L89" s="1"/>
      <c r="M89" s="1"/>
      <c r="N89" s="1"/>
      <c r="O89" s="1"/>
      <c r="P89" s="1"/>
      <c r="Q89" s="1"/>
    </row>
    <row r="90" spans="1:17">
      <c r="A90" s="1586" t="s">
        <v>531</v>
      </c>
      <c r="B90" s="1586"/>
      <c r="C90" s="1586"/>
      <c r="D90" s="1586"/>
      <c r="E90" s="1586"/>
      <c r="F90" s="1586"/>
      <c r="G90" s="1586"/>
      <c r="H90" s="1586"/>
      <c r="I90" s="1586"/>
      <c r="J90" s="1586"/>
      <c r="K90" s="1586"/>
      <c r="L90" s="1586"/>
      <c r="M90" s="1586"/>
      <c r="N90" s="1586"/>
      <c r="O90" s="1586"/>
      <c r="P90" s="1586"/>
      <c r="Q90" s="1"/>
    </row>
    <row r="91" spans="1:17" ht="15.75" thickBot="1">
      <c r="A91" s="1573" t="s">
        <v>597</v>
      </c>
      <c r="B91" s="1573"/>
      <c r="C91" s="1573"/>
      <c r="D91" s="1573"/>
      <c r="E91" s="1573"/>
      <c r="F91" s="1573"/>
      <c r="G91" s="1573"/>
      <c r="H91" s="1573"/>
      <c r="I91" s="1573"/>
      <c r="J91" s="1573"/>
      <c r="K91" s="1573"/>
      <c r="L91" s="1573"/>
      <c r="M91" s="1573"/>
      <c r="N91" s="1573"/>
      <c r="O91" s="1573"/>
      <c r="P91" s="1573"/>
      <c r="Q91" s="1"/>
    </row>
    <row r="92" spans="1:17" ht="25.5" thickTop="1" thickBot="1">
      <c r="A92" s="299" t="s">
        <v>532</v>
      </c>
      <c r="B92" s="300" t="s">
        <v>533</v>
      </c>
      <c r="C92" s="300" t="s">
        <v>45</v>
      </c>
      <c r="D92" s="300" t="s">
        <v>534</v>
      </c>
      <c r="E92" s="300" t="s">
        <v>46</v>
      </c>
      <c r="F92" s="301" t="s">
        <v>535</v>
      </c>
      <c r="G92" s="301" t="s">
        <v>536</v>
      </c>
      <c r="H92" s="301" t="s">
        <v>537</v>
      </c>
      <c r="I92" s="301" t="s">
        <v>538</v>
      </c>
      <c r="J92" s="301" t="s">
        <v>539</v>
      </c>
      <c r="K92" s="1587" t="s">
        <v>540</v>
      </c>
      <c r="L92" s="1587"/>
      <c r="M92" s="301" t="s">
        <v>541</v>
      </c>
      <c r="N92" s="301" t="s">
        <v>542</v>
      </c>
      <c r="O92" s="301" t="s">
        <v>543</v>
      </c>
      <c r="P92" s="302" t="s">
        <v>6</v>
      </c>
      <c r="Q92" s="1"/>
    </row>
    <row r="93" spans="1:17">
      <c r="A93" s="303" t="s">
        <v>414</v>
      </c>
      <c r="B93" s="304" t="s">
        <v>429</v>
      </c>
      <c r="C93" s="305" t="s">
        <v>249</v>
      </c>
      <c r="D93" s="304">
        <v>2025</v>
      </c>
      <c r="E93" s="306" t="s">
        <v>11</v>
      </c>
      <c r="F93" s="1321">
        <v>0</v>
      </c>
      <c r="G93" s="1321">
        <v>793790000</v>
      </c>
      <c r="H93" s="1321">
        <v>382200000</v>
      </c>
      <c r="I93" s="1321">
        <v>62506000</v>
      </c>
      <c r="J93" s="1321">
        <v>242870000</v>
      </c>
      <c r="K93" s="1526">
        <v>0</v>
      </c>
      <c r="L93" s="1526"/>
      <c r="M93" s="1321">
        <v>0</v>
      </c>
      <c r="N93" s="1321">
        <v>36000000</v>
      </c>
      <c r="O93" s="1321">
        <v>360000</v>
      </c>
      <c r="P93" s="1347">
        <f>G93+H93+I93+J93+K93+M93+N93+O93+F93</f>
        <v>1517726000</v>
      </c>
      <c r="Q93" s="1"/>
    </row>
    <row r="94" spans="1:17">
      <c r="A94" s="303" t="s">
        <v>414</v>
      </c>
      <c r="B94" s="304" t="s">
        <v>429</v>
      </c>
      <c r="C94" s="304" t="s">
        <v>249</v>
      </c>
      <c r="D94" s="304">
        <v>2025</v>
      </c>
      <c r="E94" s="309" t="s">
        <v>12</v>
      </c>
      <c r="F94" s="1321">
        <v>2000000</v>
      </c>
      <c r="G94" s="1322">
        <v>1239800000</v>
      </c>
      <c r="H94" s="1322">
        <v>322700000</v>
      </c>
      <c r="I94" s="1322">
        <v>54006000</v>
      </c>
      <c r="J94" s="1322">
        <v>381790000</v>
      </c>
      <c r="K94" s="1534">
        <v>0</v>
      </c>
      <c r="L94" s="1534"/>
      <c r="M94" s="1322">
        <v>636230000</v>
      </c>
      <c r="N94" s="1322">
        <v>186000000</v>
      </c>
      <c r="O94" s="1322">
        <v>19779808</v>
      </c>
      <c r="P94" s="1347">
        <f>G94+H94+I94+J94+K94+M94+N94+O94+F94</f>
        <v>2842305808</v>
      </c>
      <c r="Q94" s="1"/>
    </row>
    <row r="95" spans="1:17">
      <c r="A95" s="303" t="s">
        <v>414</v>
      </c>
      <c r="B95" s="304" t="s">
        <v>429</v>
      </c>
      <c r="C95" s="304" t="s">
        <v>249</v>
      </c>
      <c r="D95" s="304">
        <v>2025</v>
      </c>
      <c r="E95" s="309" t="s">
        <v>544</v>
      </c>
      <c r="F95" s="1321">
        <v>1651127</v>
      </c>
      <c r="G95" s="1322">
        <v>1227471663</v>
      </c>
      <c r="H95" s="1322">
        <v>319109839</v>
      </c>
      <c r="I95" s="1322">
        <v>51010546</v>
      </c>
      <c r="J95" s="1322">
        <v>335926696</v>
      </c>
      <c r="K95" s="1526">
        <v>0</v>
      </c>
      <c r="L95" s="1526"/>
      <c r="M95" s="1321">
        <v>636230000</v>
      </c>
      <c r="N95" s="1322">
        <v>176274096</v>
      </c>
      <c r="O95" s="1321">
        <v>18752709</v>
      </c>
      <c r="P95" s="1347">
        <f>G95+H95+I95+J95+K95+M95+N95+O95+F95</f>
        <v>2766426676</v>
      </c>
      <c r="Q95" s="1"/>
    </row>
    <row r="96" spans="1:17">
      <c r="A96" s="303" t="s">
        <v>414</v>
      </c>
      <c r="B96" s="304" t="s">
        <v>429</v>
      </c>
      <c r="C96" s="304" t="s">
        <v>249</v>
      </c>
      <c r="D96" s="304">
        <v>2025</v>
      </c>
      <c r="E96" s="306" t="s">
        <v>14</v>
      </c>
      <c r="F96" s="1321">
        <v>0</v>
      </c>
      <c r="G96" s="1321">
        <v>0</v>
      </c>
      <c r="H96" s="1321">
        <v>0</v>
      </c>
      <c r="I96" s="1321">
        <v>0</v>
      </c>
      <c r="J96" s="1322">
        <v>21730186</v>
      </c>
      <c r="K96" s="1526">
        <v>0</v>
      </c>
      <c r="L96" s="1526"/>
      <c r="M96" s="1321">
        <v>0</v>
      </c>
      <c r="N96" s="1321">
        <v>0</v>
      </c>
      <c r="O96" s="1321">
        <v>0</v>
      </c>
      <c r="P96" s="1347">
        <f t="shared" ref="P96" si="9">G96+H96+I96+J96+K96+M96+N96+O96</f>
        <v>21730186</v>
      </c>
      <c r="Q96" s="1"/>
    </row>
    <row r="97" spans="1:17">
      <c r="A97" s="303" t="s">
        <v>414</v>
      </c>
      <c r="B97" s="304"/>
      <c r="C97" s="304" t="s">
        <v>15</v>
      </c>
      <c r="D97" s="304">
        <v>2025</v>
      </c>
      <c r="E97" s="306"/>
      <c r="F97" s="1321">
        <v>3590161</v>
      </c>
      <c r="G97" s="1321">
        <f>G94-G95</f>
        <v>12328337</v>
      </c>
      <c r="H97" s="1321">
        <f t="shared" ref="H97" si="10">H94-H95</f>
        <v>3590161</v>
      </c>
      <c r="I97" s="1321">
        <f>I94-I95</f>
        <v>2995454</v>
      </c>
      <c r="J97" s="1321">
        <f>J94-J95</f>
        <v>45863304</v>
      </c>
      <c r="K97" s="1526">
        <v>0</v>
      </c>
      <c r="L97" s="1526"/>
      <c r="M97" s="1321">
        <f>M94-M95</f>
        <v>0</v>
      </c>
      <c r="N97" s="1321">
        <f t="shared" ref="N97:O97" si="11">N94-N95</f>
        <v>9725904</v>
      </c>
      <c r="O97" s="1321">
        <f t="shared" si="11"/>
        <v>1027099</v>
      </c>
      <c r="P97" s="1347">
        <f>G97+H97+I97+J97+K97+M97+N97+O97</f>
        <v>75530259</v>
      </c>
      <c r="Q97" s="1"/>
    </row>
    <row r="98" spans="1:17">
      <c r="A98" s="303" t="s">
        <v>414</v>
      </c>
      <c r="B98" s="304"/>
      <c r="C98" s="304" t="s">
        <v>16</v>
      </c>
      <c r="D98" s="304">
        <v>2025</v>
      </c>
      <c r="E98" s="306"/>
      <c r="F98" s="1321">
        <f t="shared" ref="F98:H98" si="12">F95/F94*100</f>
        <v>82.556349999999995</v>
      </c>
      <c r="G98" s="1321">
        <f>G95/G94*100</f>
        <v>99.00561889014358</v>
      </c>
      <c r="H98" s="1321">
        <f t="shared" si="12"/>
        <v>98.887461729160208</v>
      </c>
      <c r="I98" s="1321">
        <f>I95/I94*100</f>
        <v>94.45347924304707</v>
      </c>
      <c r="J98" s="1321">
        <f>J95/J94*100</f>
        <v>87.987295633725353</v>
      </c>
      <c r="K98" s="1526">
        <v>0</v>
      </c>
      <c r="L98" s="1526"/>
      <c r="M98" s="1321">
        <f>M95/M94*100</f>
        <v>100</v>
      </c>
      <c r="N98" s="1321">
        <f>N95/N94*100</f>
        <v>94.771019354838714</v>
      </c>
      <c r="O98" s="1321">
        <f t="shared" ref="O98" si="13">O95/O94*100</f>
        <v>94.807335844715993</v>
      </c>
      <c r="P98" s="1347">
        <f>P95/P94*100</f>
        <v>97.330367063725888</v>
      </c>
      <c r="Q98" s="1"/>
    </row>
    <row r="99" spans="1:17">
      <c r="A99" s="303" t="s">
        <v>414</v>
      </c>
      <c r="B99" s="304" t="s">
        <v>430</v>
      </c>
      <c r="C99" s="305" t="s">
        <v>30</v>
      </c>
      <c r="D99" s="304">
        <v>2025</v>
      </c>
      <c r="E99" s="306" t="s">
        <v>11</v>
      </c>
      <c r="F99" s="1321">
        <v>0</v>
      </c>
      <c r="G99" s="1321">
        <v>5000000</v>
      </c>
      <c r="H99" s="1321">
        <v>37394000</v>
      </c>
      <c r="I99" s="1321">
        <v>6450000</v>
      </c>
      <c r="J99" s="1321">
        <v>23200000</v>
      </c>
      <c r="K99" s="1526">
        <v>0</v>
      </c>
      <c r="L99" s="1526"/>
      <c r="M99" s="1321">
        <v>0</v>
      </c>
      <c r="N99" s="1321">
        <v>0</v>
      </c>
      <c r="O99" s="1321">
        <v>0</v>
      </c>
      <c r="P99" s="1347">
        <f t="shared" ref="P99" si="14">G99+H99+I99+J99+K99+M99+N99+O99</f>
        <v>72044000</v>
      </c>
      <c r="Q99" s="1"/>
    </row>
    <row r="100" spans="1:17">
      <c r="A100" s="303" t="s">
        <v>414</v>
      </c>
      <c r="B100" s="304" t="s">
        <v>430</v>
      </c>
      <c r="C100" s="304" t="s">
        <v>30</v>
      </c>
      <c r="D100" s="304">
        <v>2025</v>
      </c>
      <c r="E100" s="309" t="s">
        <v>12</v>
      </c>
      <c r="F100" s="1321">
        <v>0</v>
      </c>
      <c r="G100" s="1322">
        <v>3900000</v>
      </c>
      <c r="H100" s="1322">
        <v>36574000</v>
      </c>
      <c r="I100" s="1322">
        <v>6150000</v>
      </c>
      <c r="J100" s="1322">
        <v>9168000</v>
      </c>
      <c r="K100" s="1534">
        <v>0</v>
      </c>
      <c r="L100" s="1534"/>
      <c r="M100" s="1322">
        <v>0</v>
      </c>
      <c r="N100" s="1322">
        <v>0</v>
      </c>
      <c r="O100" s="1322">
        <v>124000</v>
      </c>
      <c r="P100" s="1347">
        <f>G100+H100+I100+J100+K100+M100+N100+O100</f>
        <v>55916000</v>
      </c>
      <c r="Q100" s="1"/>
    </row>
    <row r="101" spans="1:17">
      <c r="A101" s="303" t="s">
        <v>414</v>
      </c>
      <c r="B101" s="304" t="s">
        <v>430</v>
      </c>
      <c r="C101" s="304" t="s">
        <v>30</v>
      </c>
      <c r="D101" s="304">
        <v>2025</v>
      </c>
      <c r="E101" s="309" t="s">
        <v>544</v>
      </c>
      <c r="F101" s="1321">
        <v>0</v>
      </c>
      <c r="G101" s="1321">
        <v>3900000</v>
      </c>
      <c r="H101" s="1322">
        <v>36428621</v>
      </c>
      <c r="I101" s="1322">
        <v>6045846</v>
      </c>
      <c r="J101" s="1322">
        <v>7165656</v>
      </c>
      <c r="K101" s="1526">
        <v>0</v>
      </c>
      <c r="L101" s="1526"/>
      <c r="M101" s="1321">
        <v>0</v>
      </c>
      <c r="N101" s="1321">
        <v>0</v>
      </c>
      <c r="O101" s="1321">
        <v>104000</v>
      </c>
      <c r="P101" s="1347">
        <f t="shared" ref="P101:P103" si="15">G101+H101+I101+J101+K101+M101+N101+O101</f>
        <v>53644123</v>
      </c>
      <c r="Q101" s="1"/>
    </row>
    <row r="102" spans="1:17">
      <c r="A102" s="303" t="s">
        <v>414</v>
      </c>
      <c r="B102" s="304" t="s">
        <v>430</v>
      </c>
      <c r="C102" s="304" t="s">
        <v>30</v>
      </c>
      <c r="D102" s="304">
        <v>2025</v>
      </c>
      <c r="E102" s="306" t="s">
        <v>14</v>
      </c>
      <c r="F102" s="1321">
        <v>0</v>
      </c>
      <c r="G102" s="1321">
        <v>0</v>
      </c>
      <c r="H102" s="1321">
        <v>0</v>
      </c>
      <c r="I102" s="1321">
        <v>0</v>
      </c>
      <c r="J102" s="1322">
        <v>1752534</v>
      </c>
      <c r="K102" s="1526"/>
      <c r="L102" s="1526"/>
      <c r="M102" s="1321">
        <v>0</v>
      </c>
      <c r="N102" s="1321">
        <v>0</v>
      </c>
      <c r="O102" s="1321">
        <v>0</v>
      </c>
      <c r="P102" s="1347">
        <f t="shared" si="15"/>
        <v>1752534</v>
      </c>
      <c r="Q102" s="1"/>
    </row>
    <row r="103" spans="1:17">
      <c r="A103" s="303" t="s">
        <v>414</v>
      </c>
      <c r="B103" s="304"/>
      <c r="C103" s="304" t="s">
        <v>15</v>
      </c>
      <c r="D103" s="304">
        <v>2025</v>
      </c>
      <c r="E103" s="306"/>
      <c r="F103" s="1321">
        <v>0</v>
      </c>
      <c r="G103" s="1321">
        <f>G100-G101</f>
        <v>0</v>
      </c>
      <c r="H103" s="1321">
        <f t="shared" ref="H103:I103" si="16">H100-H101</f>
        <v>145379</v>
      </c>
      <c r="I103" s="1321">
        <f t="shared" si="16"/>
        <v>104154</v>
      </c>
      <c r="J103" s="1321">
        <v>249810</v>
      </c>
      <c r="K103" s="1526">
        <v>0</v>
      </c>
      <c r="L103" s="1526"/>
      <c r="M103" s="1321">
        <v>0</v>
      </c>
      <c r="N103" s="1321">
        <v>0</v>
      </c>
      <c r="O103" s="1321">
        <f>O100-O101</f>
        <v>20000</v>
      </c>
      <c r="P103" s="1347">
        <f t="shared" si="15"/>
        <v>519343</v>
      </c>
      <c r="Q103" s="1"/>
    </row>
    <row r="104" spans="1:17">
      <c r="A104" s="303" t="s">
        <v>414</v>
      </c>
      <c r="B104" s="304"/>
      <c r="C104" s="304" t="s">
        <v>16</v>
      </c>
      <c r="D104" s="304">
        <v>2025</v>
      </c>
      <c r="E104" s="306"/>
      <c r="F104" s="1321">
        <v>0</v>
      </c>
      <c r="G104" s="1321">
        <f>G101/G100*100</f>
        <v>100</v>
      </c>
      <c r="H104" s="1321">
        <f t="shared" ref="H104:I104" si="17">H101/H100*100</f>
        <v>99.602507245584292</v>
      </c>
      <c r="I104" s="1321">
        <f t="shared" si="17"/>
        <v>98.306439024390244</v>
      </c>
      <c r="J104" s="1321">
        <f>J101/J100*100</f>
        <v>78.159424083769636</v>
      </c>
      <c r="K104" s="1526">
        <v>0</v>
      </c>
      <c r="L104" s="1526"/>
      <c r="M104" s="1321">
        <v>0</v>
      </c>
      <c r="N104" s="1321">
        <v>0</v>
      </c>
      <c r="O104" s="1321">
        <f>O101/O100*100</f>
        <v>83.870967741935488</v>
      </c>
      <c r="P104" s="1347">
        <f>P101/P100*100</f>
        <v>95.936982259102948</v>
      </c>
      <c r="Q104" s="1"/>
    </row>
    <row r="105" spans="1:17">
      <c r="A105" s="303" t="s">
        <v>414</v>
      </c>
      <c r="B105" s="304" t="s">
        <v>431</v>
      </c>
      <c r="C105" s="305" t="s">
        <v>31</v>
      </c>
      <c r="D105" s="304">
        <v>2025</v>
      </c>
      <c r="E105" s="306" t="s">
        <v>11</v>
      </c>
      <c r="F105" s="1321">
        <v>0</v>
      </c>
      <c r="G105" s="1321">
        <v>30000000</v>
      </c>
      <c r="H105" s="1321">
        <v>55800000</v>
      </c>
      <c r="I105" s="1321">
        <v>9222000</v>
      </c>
      <c r="J105" s="1321">
        <v>43128000</v>
      </c>
      <c r="K105" s="1526">
        <v>0</v>
      </c>
      <c r="L105" s="1526"/>
      <c r="M105" s="1321">
        <v>0</v>
      </c>
      <c r="N105" s="1321">
        <v>0</v>
      </c>
      <c r="O105" s="1321">
        <v>0</v>
      </c>
      <c r="P105" s="1347">
        <f>G105+H105+I105+J105+K105+M105+N105+O105</f>
        <v>138150000</v>
      </c>
      <c r="Q105" s="1"/>
    </row>
    <row r="106" spans="1:17">
      <c r="A106" s="303" t="s">
        <v>414</v>
      </c>
      <c r="B106" s="304" t="s">
        <v>431</v>
      </c>
      <c r="C106" s="304" t="s">
        <v>31</v>
      </c>
      <c r="D106" s="304">
        <v>2025</v>
      </c>
      <c r="E106" s="309" t="s">
        <v>12</v>
      </c>
      <c r="F106" s="1321">
        <v>0</v>
      </c>
      <c r="G106" s="1322">
        <v>173000000</v>
      </c>
      <c r="H106" s="1323">
        <v>58150000</v>
      </c>
      <c r="I106" s="1322">
        <v>9622000</v>
      </c>
      <c r="J106" s="1322">
        <v>38078000</v>
      </c>
      <c r="K106" s="1534">
        <v>0</v>
      </c>
      <c r="L106" s="1534"/>
      <c r="M106" s="1322">
        <v>0</v>
      </c>
      <c r="N106" s="1322">
        <v>0</v>
      </c>
      <c r="O106" s="1322">
        <v>100000</v>
      </c>
      <c r="P106" s="1348">
        <f>G106+H106+I106+J106+K106+M106+N106+O106</f>
        <v>278950000</v>
      </c>
      <c r="Q106" s="1"/>
    </row>
    <row r="107" spans="1:17">
      <c r="A107" s="303" t="s">
        <v>414</v>
      </c>
      <c r="B107" s="304" t="s">
        <v>431</v>
      </c>
      <c r="C107" s="304" t="s">
        <v>31</v>
      </c>
      <c r="D107" s="304">
        <v>2025</v>
      </c>
      <c r="E107" s="309" t="s">
        <v>544</v>
      </c>
      <c r="F107" s="1321">
        <v>0</v>
      </c>
      <c r="G107" s="1322">
        <v>169272985</v>
      </c>
      <c r="H107" s="1322">
        <v>57560867</v>
      </c>
      <c r="I107" s="1322">
        <v>9547007</v>
      </c>
      <c r="J107" s="1322">
        <v>37952437</v>
      </c>
      <c r="K107" s="1534">
        <v>0</v>
      </c>
      <c r="L107" s="1534"/>
      <c r="M107" s="1322">
        <v>0</v>
      </c>
      <c r="N107" s="1322">
        <v>0</v>
      </c>
      <c r="O107" s="1322">
        <v>100000</v>
      </c>
      <c r="P107" s="1348">
        <f t="shared" ref="P107:P109" si="18">G107+H107+I107+J107+K107+M107+N107+O107</f>
        <v>274433296</v>
      </c>
      <c r="Q107" s="1"/>
    </row>
    <row r="108" spans="1:17">
      <c r="A108" s="303" t="s">
        <v>414</v>
      </c>
      <c r="B108" s="304" t="s">
        <v>431</v>
      </c>
      <c r="C108" s="304" t="s">
        <v>31</v>
      </c>
      <c r="D108" s="304">
        <v>2025</v>
      </c>
      <c r="E108" s="306" t="s">
        <v>14</v>
      </c>
      <c r="F108" s="1321">
        <v>0</v>
      </c>
      <c r="G108" s="1321">
        <v>2389930</v>
      </c>
      <c r="H108" s="1321">
        <v>0</v>
      </c>
      <c r="I108" s="1321">
        <v>0</v>
      </c>
      <c r="J108" s="1322">
        <v>0</v>
      </c>
      <c r="K108" s="1526">
        <v>0</v>
      </c>
      <c r="L108" s="1526"/>
      <c r="M108" s="1321">
        <v>0</v>
      </c>
      <c r="N108" s="1321">
        <v>0</v>
      </c>
      <c r="O108" s="1321">
        <v>0</v>
      </c>
      <c r="P108" s="311">
        <f t="shared" si="18"/>
        <v>2389930</v>
      </c>
      <c r="Q108" s="1"/>
    </row>
    <row r="109" spans="1:17">
      <c r="A109" s="303" t="s">
        <v>414</v>
      </c>
      <c r="B109" s="304"/>
      <c r="C109" s="304" t="s">
        <v>15</v>
      </c>
      <c r="D109" s="304">
        <v>2025</v>
      </c>
      <c r="E109" s="306"/>
      <c r="F109" s="1321">
        <v>0</v>
      </c>
      <c r="G109" s="1321">
        <f>G106-G107</f>
        <v>3727015</v>
      </c>
      <c r="H109" s="1321">
        <f t="shared" ref="H109:I109" si="19">H106-H107-H108</f>
        <v>589133</v>
      </c>
      <c r="I109" s="1321">
        <f t="shared" si="19"/>
        <v>74993</v>
      </c>
      <c r="J109" s="1321">
        <f>J106-J107-J108</f>
        <v>125563</v>
      </c>
      <c r="K109" s="1526">
        <v>0</v>
      </c>
      <c r="L109" s="1526"/>
      <c r="M109" s="1321">
        <v>0</v>
      </c>
      <c r="N109" s="1321">
        <v>0</v>
      </c>
      <c r="O109" s="1321">
        <f>O106-O107-O108</f>
        <v>0</v>
      </c>
      <c r="P109" s="308">
        <f t="shared" si="18"/>
        <v>4516704</v>
      </c>
      <c r="Q109" s="1"/>
    </row>
    <row r="110" spans="1:17">
      <c r="A110" s="303" t="s">
        <v>414</v>
      </c>
      <c r="B110" s="304"/>
      <c r="C110" s="304" t="s">
        <v>16</v>
      </c>
      <c r="D110" s="304">
        <v>2025</v>
      </c>
      <c r="E110" s="306"/>
      <c r="F110" s="1321">
        <v>0</v>
      </c>
      <c r="G110" s="1321">
        <f>G107/G106*100</f>
        <v>97.845656069364168</v>
      </c>
      <c r="H110" s="1321">
        <f>H107/H106*100</f>
        <v>98.986873602751501</v>
      </c>
      <c r="I110" s="1321">
        <f>I107/I106*100</f>
        <v>99.22060902099355</v>
      </c>
      <c r="J110" s="1321">
        <f>J107/J106*100</f>
        <v>99.670247912180258</v>
      </c>
      <c r="K110" s="1526">
        <v>0</v>
      </c>
      <c r="L110" s="1526"/>
      <c r="M110" s="1321">
        <v>0</v>
      </c>
      <c r="N110" s="1321">
        <v>0</v>
      </c>
      <c r="O110" s="1321">
        <f>O107/O106*100</f>
        <v>100</v>
      </c>
      <c r="P110" s="308">
        <f>P107/P106*100</f>
        <v>98.380819501702803</v>
      </c>
      <c r="Q110" s="1"/>
    </row>
    <row r="111" spans="1:17">
      <c r="A111" s="303" t="s">
        <v>414</v>
      </c>
      <c r="B111" s="304" t="s">
        <v>432</v>
      </c>
      <c r="C111" s="304" t="s">
        <v>199</v>
      </c>
      <c r="D111" s="304">
        <v>2025</v>
      </c>
      <c r="E111" s="306" t="s">
        <v>11</v>
      </c>
      <c r="F111" s="1321">
        <v>0</v>
      </c>
      <c r="G111" s="1321">
        <v>200000</v>
      </c>
      <c r="H111" s="1321">
        <v>12820000</v>
      </c>
      <c r="I111" s="1321">
        <v>2180000</v>
      </c>
      <c r="J111" s="1321">
        <v>3440000</v>
      </c>
      <c r="K111" s="1526">
        <v>0</v>
      </c>
      <c r="L111" s="1526"/>
      <c r="M111" s="1321">
        <v>0</v>
      </c>
      <c r="N111" s="1321">
        <v>0</v>
      </c>
      <c r="O111" s="1321">
        <v>0</v>
      </c>
      <c r="P111" s="308">
        <f>G111+H111+I111+J111+K111+M111+N111+O111</f>
        <v>18640000</v>
      </c>
      <c r="Q111" s="1"/>
    </row>
    <row r="112" spans="1:17">
      <c r="A112" s="303" t="s">
        <v>414</v>
      </c>
      <c r="B112" s="304" t="s">
        <v>432</v>
      </c>
      <c r="C112" s="304" t="s">
        <v>199</v>
      </c>
      <c r="D112" s="304">
        <v>2025</v>
      </c>
      <c r="E112" s="309" t="s">
        <v>12</v>
      </c>
      <c r="F112" s="1321">
        <v>0</v>
      </c>
      <c r="G112" s="1322">
        <v>200000</v>
      </c>
      <c r="H112" s="1322">
        <v>12820000</v>
      </c>
      <c r="I112" s="1322">
        <v>2180000</v>
      </c>
      <c r="J112" s="1322">
        <v>3416000</v>
      </c>
      <c r="K112" s="1534">
        <v>0</v>
      </c>
      <c r="L112" s="1534"/>
      <c r="M112" s="1322">
        <v>0</v>
      </c>
      <c r="N112" s="1322">
        <v>0</v>
      </c>
      <c r="O112" s="1322">
        <v>124000</v>
      </c>
      <c r="P112" s="311">
        <f>G112+H112+I112+J112+K112+M112+N112+O112</f>
        <v>18740000</v>
      </c>
      <c r="Q112" s="1"/>
    </row>
    <row r="113" spans="1:17">
      <c r="A113" s="303" t="s">
        <v>414</v>
      </c>
      <c r="B113" s="304" t="s">
        <v>432</v>
      </c>
      <c r="C113" s="304" t="s">
        <v>199</v>
      </c>
      <c r="D113" s="304">
        <v>2025</v>
      </c>
      <c r="E113" s="309" t="s">
        <v>544</v>
      </c>
      <c r="F113" s="1321">
        <v>0</v>
      </c>
      <c r="G113" s="1322">
        <v>86384</v>
      </c>
      <c r="H113" s="1322">
        <v>10907893</v>
      </c>
      <c r="I113" s="1322">
        <v>1768526</v>
      </c>
      <c r="J113" s="1322">
        <v>2174241</v>
      </c>
      <c r="K113" s="1534">
        <v>0</v>
      </c>
      <c r="L113" s="1534"/>
      <c r="M113" s="1322">
        <v>0</v>
      </c>
      <c r="N113" s="1322">
        <v>0</v>
      </c>
      <c r="O113" s="1322">
        <v>24872</v>
      </c>
      <c r="P113" s="311">
        <f>G113+H113+I113+J113+K113+M113+N113+O113</f>
        <v>14961916</v>
      </c>
      <c r="Q113" s="1"/>
    </row>
    <row r="114" spans="1:17">
      <c r="A114" s="303" t="s">
        <v>414</v>
      </c>
      <c r="B114" s="304" t="s">
        <v>432</v>
      </c>
      <c r="C114" s="304" t="s">
        <v>199</v>
      </c>
      <c r="D114" s="304">
        <v>2025</v>
      </c>
      <c r="E114" s="306" t="s">
        <v>14</v>
      </c>
      <c r="F114" s="1321">
        <v>0</v>
      </c>
      <c r="G114" s="1321">
        <v>0</v>
      </c>
      <c r="H114" s="1321">
        <v>0</v>
      </c>
      <c r="I114" s="1321">
        <v>0</v>
      </c>
      <c r="J114" s="1321">
        <v>0</v>
      </c>
      <c r="K114" s="1526">
        <v>0</v>
      </c>
      <c r="L114" s="1526"/>
      <c r="M114" s="1321">
        <v>0</v>
      </c>
      <c r="N114" s="1321">
        <v>0</v>
      </c>
      <c r="O114" s="1321">
        <v>0</v>
      </c>
      <c r="P114" s="308">
        <v>0</v>
      </c>
      <c r="Q114" s="1"/>
    </row>
    <row r="115" spans="1:17">
      <c r="A115" s="303" t="s">
        <v>414</v>
      </c>
      <c r="B115" s="304"/>
      <c r="C115" s="304" t="s">
        <v>15</v>
      </c>
      <c r="D115" s="304">
        <v>2025</v>
      </c>
      <c r="E115" s="306"/>
      <c r="F115" s="1321">
        <v>0</v>
      </c>
      <c r="G115" s="1321">
        <f>G112-G113</f>
        <v>113616</v>
      </c>
      <c r="H115" s="1321">
        <f t="shared" ref="H115:J115" si="20">H112-H113</f>
        <v>1912107</v>
      </c>
      <c r="I115" s="1321">
        <f t="shared" si="20"/>
        <v>411474</v>
      </c>
      <c r="J115" s="1321">
        <f t="shared" si="20"/>
        <v>1241759</v>
      </c>
      <c r="K115" s="1526">
        <v>0</v>
      </c>
      <c r="L115" s="1526"/>
      <c r="M115" s="1321">
        <v>0</v>
      </c>
      <c r="N115" s="1321">
        <v>0</v>
      </c>
      <c r="O115" s="1321">
        <f>O112-O113</f>
        <v>99128</v>
      </c>
      <c r="P115" s="308">
        <f>P112-P113-P114</f>
        <v>3778084</v>
      </c>
      <c r="Q115" s="1"/>
    </row>
    <row r="116" spans="1:17">
      <c r="A116" s="303" t="s">
        <v>414</v>
      </c>
      <c r="B116" s="304"/>
      <c r="C116" s="304" t="s">
        <v>16</v>
      </c>
      <c r="D116" s="304">
        <v>2025</v>
      </c>
      <c r="E116" s="306"/>
      <c r="F116" s="1321">
        <v>0</v>
      </c>
      <c r="G116" s="1321">
        <f>G113/G112*100</f>
        <v>43.192</v>
      </c>
      <c r="H116" s="1321">
        <f t="shared" ref="H116:J116" si="21">H113/H112*100</f>
        <v>85.084968798751945</v>
      </c>
      <c r="I116" s="1321">
        <f t="shared" si="21"/>
        <v>81.125045871559635</v>
      </c>
      <c r="J116" s="1321">
        <f t="shared" si="21"/>
        <v>63.648741217798602</v>
      </c>
      <c r="K116" s="1526">
        <v>0</v>
      </c>
      <c r="L116" s="1526"/>
      <c r="M116" s="1321">
        <v>0</v>
      </c>
      <c r="N116" s="1321">
        <v>0</v>
      </c>
      <c r="O116" s="1321">
        <f>O113/O112*100</f>
        <v>20.058064516129033</v>
      </c>
      <c r="P116" s="307">
        <f>P113/P112*100</f>
        <v>79.839466382070441</v>
      </c>
      <c r="Q116" s="1"/>
    </row>
    <row r="117" spans="1:17">
      <c r="A117" s="303" t="s">
        <v>414</v>
      </c>
      <c r="B117" s="304" t="s">
        <v>433</v>
      </c>
      <c r="C117" s="304" t="s">
        <v>216</v>
      </c>
      <c r="D117" s="304">
        <v>2025</v>
      </c>
      <c r="E117" s="306" t="s">
        <v>11</v>
      </c>
      <c r="F117" s="1321">
        <v>0</v>
      </c>
      <c r="G117" s="1321">
        <v>3000000</v>
      </c>
      <c r="H117" s="1321">
        <v>223600000</v>
      </c>
      <c r="I117" s="1321">
        <v>37306000</v>
      </c>
      <c r="J117" s="1321">
        <v>56400000</v>
      </c>
      <c r="K117" s="1526">
        <v>0</v>
      </c>
      <c r="L117" s="1526"/>
      <c r="M117" s="1321">
        <v>2095140000</v>
      </c>
      <c r="N117" s="1321">
        <v>0</v>
      </c>
      <c r="O117" s="1321">
        <v>0</v>
      </c>
      <c r="P117" s="308">
        <v>2415446000</v>
      </c>
      <c r="Q117" s="1"/>
    </row>
    <row r="118" spans="1:17">
      <c r="A118" s="303" t="s">
        <v>414</v>
      </c>
      <c r="B118" s="304" t="s">
        <v>433</v>
      </c>
      <c r="C118" s="304" t="s">
        <v>216</v>
      </c>
      <c r="D118" s="304">
        <v>2025</v>
      </c>
      <c r="E118" s="309" t="s">
        <v>12</v>
      </c>
      <c r="F118" s="1321">
        <v>0</v>
      </c>
      <c r="G118" s="1322">
        <v>3000000</v>
      </c>
      <c r="H118" s="1322">
        <v>196600000</v>
      </c>
      <c r="I118" s="1322">
        <v>32506000</v>
      </c>
      <c r="J118" s="1322">
        <v>41432000</v>
      </c>
      <c r="K118" s="1526">
        <v>0</v>
      </c>
      <c r="L118" s="1526"/>
      <c r="M118" s="1321">
        <v>2095140000</v>
      </c>
      <c r="N118" s="1321">
        <v>0</v>
      </c>
      <c r="O118" s="1321">
        <v>368000</v>
      </c>
      <c r="P118" s="311">
        <f>G118+H118+I118+J118+K118+M118+N118+O118</f>
        <v>2369046000</v>
      </c>
      <c r="Q118" s="1"/>
    </row>
    <row r="119" spans="1:17">
      <c r="A119" s="303" t="s">
        <v>414</v>
      </c>
      <c r="B119" s="304" t="s">
        <v>433</v>
      </c>
      <c r="C119" s="304" t="s">
        <v>216</v>
      </c>
      <c r="D119" s="304">
        <v>2025</v>
      </c>
      <c r="E119" s="309" t="s">
        <v>544</v>
      </c>
      <c r="F119" s="1321">
        <v>0</v>
      </c>
      <c r="G119" s="1322">
        <v>0</v>
      </c>
      <c r="H119" s="1322">
        <v>196201496</v>
      </c>
      <c r="I119" s="1322">
        <v>32455029</v>
      </c>
      <c r="J119" s="1322">
        <v>29330308</v>
      </c>
      <c r="K119" s="1526">
        <v>0</v>
      </c>
      <c r="L119" s="1526"/>
      <c r="M119" s="1321">
        <v>2095140000</v>
      </c>
      <c r="N119" s="1321">
        <v>0</v>
      </c>
      <c r="O119" s="1321">
        <v>255662</v>
      </c>
      <c r="P119" s="311">
        <f t="shared" ref="P119:P120" si="22">G119+H119+I119+J119+K119+M119+N119+O119</f>
        <v>2353382495</v>
      </c>
      <c r="Q119" s="1"/>
    </row>
    <row r="120" spans="1:17">
      <c r="A120" s="303" t="s">
        <v>414</v>
      </c>
      <c r="B120" s="304" t="s">
        <v>433</v>
      </c>
      <c r="C120" s="304" t="s">
        <v>216</v>
      </c>
      <c r="D120" s="304">
        <v>2025</v>
      </c>
      <c r="E120" s="306" t="s">
        <v>14</v>
      </c>
      <c r="F120" s="1321">
        <v>0</v>
      </c>
      <c r="G120" s="1321">
        <v>0</v>
      </c>
      <c r="H120" s="1321">
        <v>0</v>
      </c>
      <c r="I120" s="1321">
        <v>0</v>
      </c>
      <c r="J120" s="1321">
        <v>2294995</v>
      </c>
      <c r="K120" s="1526"/>
      <c r="L120" s="1526"/>
      <c r="M120" s="1321">
        <v>0</v>
      </c>
      <c r="N120" s="1321">
        <v>0</v>
      </c>
      <c r="O120" s="1321">
        <v>0</v>
      </c>
      <c r="P120" s="308">
        <f t="shared" si="22"/>
        <v>2294995</v>
      </c>
      <c r="Q120" s="1"/>
    </row>
    <row r="121" spans="1:17">
      <c r="A121" s="303" t="s">
        <v>414</v>
      </c>
      <c r="B121" s="304"/>
      <c r="C121" s="304" t="s">
        <v>15</v>
      </c>
      <c r="D121" s="304">
        <v>2025</v>
      </c>
      <c r="E121" s="306"/>
      <c r="F121" s="1321">
        <v>0</v>
      </c>
      <c r="G121" s="1321">
        <f>G118-G119-G120</f>
        <v>3000000</v>
      </c>
      <c r="H121" s="1321">
        <f>H118-H119-H120</f>
        <v>398504</v>
      </c>
      <c r="I121" s="1321">
        <f t="shared" ref="I121" si="23">I118-I119-I120</f>
        <v>50971</v>
      </c>
      <c r="J121" s="1321">
        <f>J118-J119</f>
        <v>12101692</v>
      </c>
      <c r="K121" s="1526">
        <v>0</v>
      </c>
      <c r="L121" s="1526"/>
      <c r="M121" s="1321">
        <f>M118-M119-M120</f>
        <v>0</v>
      </c>
      <c r="N121" s="1321">
        <f t="shared" ref="N121:O122" si="24">N118-N119-N120</f>
        <v>0</v>
      </c>
      <c r="O121" s="1321">
        <f t="shared" si="24"/>
        <v>112338</v>
      </c>
      <c r="P121" s="308">
        <f>P118-P119-P120</f>
        <v>13368510</v>
      </c>
      <c r="Q121" s="1"/>
    </row>
    <row r="122" spans="1:17">
      <c r="A122" s="303" t="s">
        <v>414</v>
      </c>
      <c r="B122" s="304"/>
      <c r="C122" s="304" t="s">
        <v>16</v>
      </c>
      <c r="D122" s="304">
        <v>2025</v>
      </c>
      <c r="E122" s="306"/>
      <c r="F122" s="1321">
        <v>0</v>
      </c>
      <c r="G122" s="1321">
        <f>G119/G118*100</f>
        <v>0</v>
      </c>
      <c r="H122" s="1321">
        <f t="shared" ref="H122:I122" si="25">H119/H118*100</f>
        <v>99.797302136317398</v>
      </c>
      <c r="I122" s="1321">
        <f t="shared" si="25"/>
        <v>99.843195102442621</v>
      </c>
      <c r="J122" s="1321">
        <f>J119/J118*100</f>
        <v>70.79143657076655</v>
      </c>
      <c r="K122" s="1526">
        <v>0</v>
      </c>
      <c r="L122" s="1526"/>
      <c r="M122" s="1321">
        <f>M119/M118*100</f>
        <v>100</v>
      </c>
      <c r="N122" s="1321">
        <f t="shared" si="24"/>
        <v>0</v>
      </c>
      <c r="O122" s="1321">
        <f t="shared" ref="O122" si="26">O119/O118*100</f>
        <v>69.473369565217396</v>
      </c>
      <c r="P122" s="308">
        <f>P119/P118*100</f>
        <v>99.338826472765831</v>
      </c>
      <c r="Q122" s="1"/>
    </row>
    <row r="123" spans="1:17">
      <c r="A123" s="303" t="s">
        <v>414</v>
      </c>
      <c r="B123" s="304" t="s">
        <v>434</v>
      </c>
      <c r="C123" s="304" t="s">
        <v>32</v>
      </c>
      <c r="D123" s="304">
        <v>2025</v>
      </c>
      <c r="E123" s="306" t="s">
        <v>11</v>
      </c>
      <c r="F123" s="1321">
        <v>0</v>
      </c>
      <c r="G123" s="1321">
        <v>2000000</v>
      </c>
      <c r="H123" s="1321">
        <v>60500000</v>
      </c>
      <c r="I123" s="1321">
        <v>10300000</v>
      </c>
      <c r="J123" s="1321">
        <v>41550000</v>
      </c>
      <c r="K123" s="1526">
        <v>0</v>
      </c>
      <c r="L123" s="1526"/>
      <c r="M123" s="1321">
        <v>8000000</v>
      </c>
      <c r="N123" s="1321">
        <v>0</v>
      </c>
      <c r="O123" s="1321">
        <v>0</v>
      </c>
      <c r="P123" s="308">
        <f>G123+H123+I123+J123+K123+M123+N123+O123</f>
        <v>122350000</v>
      </c>
      <c r="Q123" s="1"/>
    </row>
    <row r="124" spans="1:17">
      <c r="A124" s="303" t="s">
        <v>414</v>
      </c>
      <c r="B124" s="304" t="s">
        <v>434</v>
      </c>
      <c r="C124" s="304" t="s">
        <v>32</v>
      </c>
      <c r="D124" s="304">
        <v>2025</v>
      </c>
      <c r="E124" s="309" t="s">
        <v>12</v>
      </c>
      <c r="F124" s="1321">
        <v>0</v>
      </c>
      <c r="G124" s="1322">
        <v>500000</v>
      </c>
      <c r="H124" s="1322">
        <v>57500000</v>
      </c>
      <c r="I124" s="1322">
        <v>9600000</v>
      </c>
      <c r="J124" s="1322">
        <v>29526000</v>
      </c>
      <c r="K124" s="1526">
        <v>0</v>
      </c>
      <c r="L124" s="1526"/>
      <c r="M124" s="1322">
        <v>4800000</v>
      </c>
      <c r="N124" s="1321">
        <v>0</v>
      </c>
      <c r="O124" s="1321">
        <v>124000</v>
      </c>
      <c r="P124" s="311">
        <f>G124+H124+I124+J124+K124+M124+N124+O124</f>
        <v>102050000</v>
      </c>
      <c r="Q124" s="1"/>
    </row>
    <row r="125" spans="1:17">
      <c r="A125" s="303" t="s">
        <v>414</v>
      </c>
      <c r="B125" s="304" t="s">
        <v>434</v>
      </c>
      <c r="C125" s="304" t="s">
        <v>32</v>
      </c>
      <c r="D125" s="304">
        <v>2025</v>
      </c>
      <c r="E125" s="309" t="s">
        <v>544</v>
      </c>
      <c r="F125" s="1321">
        <v>0</v>
      </c>
      <c r="G125" s="1322">
        <v>411480</v>
      </c>
      <c r="H125" s="1322">
        <v>48135880</v>
      </c>
      <c r="I125" s="1322">
        <v>8021727</v>
      </c>
      <c r="J125" s="1322">
        <v>27584870</v>
      </c>
      <c r="K125" s="1526">
        <v>0</v>
      </c>
      <c r="L125" s="1526"/>
      <c r="M125" s="1322">
        <v>3419019</v>
      </c>
      <c r="N125" s="1321">
        <v>0</v>
      </c>
      <c r="O125" s="1322">
        <v>6000</v>
      </c>
      <c r="P125" s="311">
        <f t="shared" ref="P125" si="27">G125+H125+I125+J125+K125+M125+N125+O125</f>
        <v>87578976</v>
      </c>
      <c r="Q125" s="1"/>
    </row>
    <row r="126" spans="1:17">
      <c r="A126" s="303" t="s">
        <v>414</v>
      </c>
      <c r="B126" s="304" t="s">
        <v>434</v>
      </c>
      <c r="C126" s="304" t="s">
        <v>32</v>
      </c>
      <c r="D126" s="304">
        <v>2025</v>
      </c>
      <c r="E126" s="306" t="s">
        <v>14</v>
      </c>
      <c r="F126" s="1321">
        <v>0</v>
      </c>
      <c r="G126" s="1321">
        <v>0</v>
      </c>
      <c r="H126" s="1321">
        <v>0</v>
      </c>
      <c r="I126" s="1321">
        <v>0</v>
      </c>
      <c r="J126" s="1321">
        <v>0</v>
      </c>
      <c r="K126" s="1526">
        <v>0</v>
      </c>
      <c r="L126" s="1526"/>
      <c r="M126" s="1321">
        <v>0</v>
      </c>
      <c r="N126" s="1321">
        <v>0</v>
      </c>
      <c r="O126" s="1321">
        <v>0</v>
      </c>
      <c r="P126" s="307">
        <v>0</v>
      </c>
      <c r="Q126" s="1"/>
    </row>
    <row r="127" spans="1:17">
      <c r="A127" s="303" t="s">
        <v>414</v>
      </c>
      <c r="B127" s="304"/>
      <c r="C127" s="304" t="s">
        <v>15</v>
      </c>
      <c r="D127" s="304">
        <v>2025</v>
      </c>
      <c r="E127" s="306"/>
      <c r="F127" s="1321">
        <v>0</v>
      </c>
      <c r="G127" s="1321">
        <f>G124-G125-G126</f>
        <v>88520</v>
      </c>
      <c r="H127" s="1321">
        <f>H124-H125-H126</f>
        <v>9364120</v>
      </c>
      <c r="I127" s="1321">
        <f t="shared" ref="I127:J127" si="28">I124-I125-I126</f>
        <v>1578273</v>
      </c>
      <c r="J127" s="1321">
        <f t="shared" si="28"/>
        <v>1941130</v>
      </c>
      <c r="K127" s="1526">
        <v>0</v>
      </c>
      <c r="L127" s="1526"/>
      <c r="M127" s="1321">
        <f>M124-M125-M126</f>
        <v>1380981</v>
      </c>
      <c r="N127" s="1321">
        <f t="shared" ref="N127:O127" si="29">N124-N125-N126</f>
        <v>0</v>
      </c>
      <c r="O127" s="1321">
        <f t="shared" si="29"/>
        <v>118000</v>
      </c>
      <c r="P127" s="311">
        <f>P124-P125</f>
        <v>14471024</v>
      </c>
      <c r="Q127" s="1"/>
    </row>
    <row r="128" spans="1:17">
      <c r="A128" s="303" t="s">
        <v>414</v>
      </c>
      <c r="B128" s="304"/>
      <c r="C128" s="304" t="s">
        <v>16</v>
      </c>
      <c r="D128" s="304">
        <v>2025</v>
      </c>
      <c r="E128" s="306"/>
      <c r="F128" s="1321">
        <v>0</v>
      </c>
      <c r="G128" s="1321">
        <f>G125/G124*100</f>
        <v>82.296000000000006</v>
      </c>
      <c r="H128" s="1321">
        <f t="shared" ref="H128:J128" si="30">H125/H124*100</f>
        <v>83.714573913043481</v>
      </c>
      <c r="I128" s="1321">
        <f t="shared" si="30"/>
        <v>83.559656250000003</v>
      </c>
      <c r="J128" s="1321">
        <f t="shared" si="30"/>
        <v>93.425692609903138</v>
      </c>
      <c r="K128" s="1526">
        <v>0</v>
      </c>
      <c r="L128" s="1526"/>
      <c r="M128" s="1321">
        <f>M125/M124*100</f>
        <v>71.2295625</v>
      </c>
      <c r="N128" s="1321">
        <v>0</v>
      </c>
      <c r="O128" s="1321">
        <f>O125/O124*100</f>
        <v>4.838709677419355</v>
      </c>
      <c r="P128" s="308">
        <f>P125/P124*100</f>
        <v>85.819672709456157</v>
      </c>
      <c r="Q128" s="1"/>
    </row>
    <row r="129" spans="1:17" ht="21">
      <c r="A129" s="303" t="s">
        <v>414</v>
      </c>
      <c r="B129" s="304"/>
      <c r="C129" s="304" t="s">
        <v>47</v>
      </c>
      <c r="D129" s="304">
        <v>2025</v>
      </c>
      <c r="E129" s="306" t="s">
        <v>544</v>
      </c>
      <c r="F129" s="1321">
        <v>0</v>
      </c>
      <c r="G129" s="1321">
        <v>0</v>
      </c>
      <c r="H129" s="1324"/>
      <c r="I129" s="1324"/>
      <c r="J129" s="1324"/>
      <c r="K129" s="1526">
        <v>0</v>
      </c>
      <c r="L129" s="1526"/>
      <c r="M129" s="1321">
        <v>0</v>
      </c>
      <c r="N129" s="1321">
        <v>0</v>
      </c>
      <c r="O129" s="1321">
        <v>0</v>
      </c>
      <c r="P129" s="308">
        <v>2627550</v>
      </c>
      <c r="Q129" s="1"/>
    </row>
    <row r="130" spans="1:17">
      <c r="A130" s="303" t="s">
        <v>414</v>
      </c>
      <c r="B130" s="304" t="s">
        <v>435</v>
      </c>
      <c r="C130" s="304" t="s">
        <v>193</v>
      </c>
      <c r="D130" s="304">
        <v>2025</v>
      </c>
      <c r="E130" s="306" t="s">
        <v>11</v>
      </c>
      <c r="F130" s="1321">
        <v>0</v>
      </c>
      <c r="G130" s="1321">
        <v>5000000</v>
      </c>
      <c r="H130" s="1321">
        <v>226000000</v>
      </c>
      <c r="I130" s="1321">
        <v>40036000</v>
      </c>
      <c r="J130" s="1321">
        <v>31900000</v>
      </c>
      <c r="K130" s="1526">
        <v>0</v>
      </c>
      <c r="L130" s="1526"/>
      <c r="M130" s="1321">
        <v>0</v>
      </c>
      <c r="N130" s="1321">
        <v>0</v>
      </c>
      <c r="O130" s="1321">
        <v>0</v>
      </c>
      <c r="P130" s="308">
        <f>G130+H130+I130+J130+K130+M130+N130+O130</f>
        <v>302936000</v>
      </c>
      <c r="Q130" s="1"/>
    </row>
    <row r="131" spans="1:17">
      <c r="A131" s="303" t="s">
        <v>414</v>
      </c>
      <c r="B131" s="304" t="s">
        <v>435</v>
      </c>
      <c r="C131" s="304" t="s">
        <v>193</v>
      </c>
      <c r="D131" s="304">
        <v>2025</v>
      </c>
      <c r="E131" s="309" t="s">
        <v>12</v>
      </c>
      <c r="F131" s="1321">
        <v>0</v>
      </c>
      <c r="G131" s="1322">
        <v>3900000</v>
      </c>
      <c r="H131" s="1322">
        <v>222800000</v>
      </c>
      <c r="I131" s="1322">
        <v>37626000</v>
      </c>
      <c r="J131" s="1322">
        <v>32302000</v>
      </c>
      <c r="K131" s="1534">
        <v>0</v>
      </c>
      <c r="L131" s="1534"/>
      <c r="M131" s="1322">
        <v>0</v>
      </c>
      <c r="N131" s="1322">
        <v>0</v>
      </c>
      <c r="O131" s="1322">
        <v>598000</v>
      </c>
      <c r="P131" s="311">
        <f t="shared" ref="P131:P132" si="31">G131+H131+I131+J131+K131+M131+N131+O131</f>
        <v>297226000</v>
      </c>
      <c r="Q131" s="1"/>
    </row>
    <row r="132" spans="1:17">
      <c r="A132" s="303" t="s">
        <v>414</v>
      </c>
      <c r="B132" s="304" t="s">
        <v>435</v>
      </c>
      <c r="C132" s="304" t="s">
        <v>193</v>
      </c>
      <c r="D132" s="304">
        <v>2025</v>
      </c>
      <c r="E132" s="309" t="s">
        <v>544</v>
      </c>
      <c r="F132" s="1321">
        <v>0</v>
      </c>
      <c r="G132" s="1322">
        <v>3816000</v>
      </c>
      <c r="H132" s="1322">
        <v>214814997</v>
      </c>
      <c r="I132" s="1322">
        <v>35022196</v>
      </c>
      <c r="J132" s="1322">
        <v>29558044</v>
      </c>
      <c r="K132" s="1534">
        <v>0</v>
      </c>
      <c r="L132" s="1534"/>
      <c r="M132" s="1322">
        <v>0</v>
      </c>
      <c r="N132" s="1322">
        <v>0</v>
      </c>
      <c r="O132" s="1322">
        <v>417650</v>
      </c>
      <c r="P132" s="311">
        <f t="shared" si="31"/>
        <v>283628887</v>
      </c>
      <c r="Q132" s="1"/>
    </row>
    <row r="133" spans="1:17">
      <c r="A133" s="303" t="s">
        <v>414</v>
      </c>
      <c r="B133" s="304" t="s">
        <v>435</v>
      </c>
      <c r="C133" s="304" t="s">
        <v>193</v>
      </c>
      <c r="D133" s="304">
        <v>2025</v>
      </c>
      <c r="E133" s="306" t="s">
        <v>14</v>
      </c>
      <c r="F133" s="1321">
        <v>0</v>
      </c>
      <c r="G133" s="1321">
        <v>0</v>
      </c>
      <c r="H133" s="1321">
        <v>0</v>
      </c>
      <c r="I133" s="1321">
        <v>0</v>
      </c>
      <c r="J133" s="1321">
        <v>0</v>
      </c>
      <c r="K133" s="1526">
        <v>0</v>
      </c>
      <c r="L133" s="1526"/>
      <c r="M133" s="1321">
        <v>0</v>
      </c>
      <c r="N133" s="1321">
        <v>0</v>
      </c>
      <c r="O133" s="1321">
        <v>0</v>
      </c>
      <c r="P133" s="308">
        <f>G133+H133+I133+J133+K133+M133+N133+O133</f>
        <v>0</v>
      </c>
      <c r="Q133" s="1"/>
    </row>
    <row r="134" spans="1:17">
      <c r="A134" s="303" t="s">
        <v>414</v>
      </c>
      <c r="B134" s="304"/>
      <c r="C134" s="304" t="s">
        <v>15</v>
      </c>
      <c r="D134" s="304">
        <v>2025</v>
      </c>
      <c r="E134" s="306"/>
      <c r="F134" s="1321">
        <v>0</v>
      </c>
      <c r="G134" s="1321">
        <f>G131-G132</f>
        <v>84000</v>
      </c>
      <c r="H134" s="1321">
        <f t="shared" ref="H134:J134" si="32">H131-H132</f>
        <v>7985003</v>
      </c>
      <c r="I134" s="1321">
        <f t="shared" si="32"/>
        <v>2603804</v>
      </c>
      <c r="J134" s="1321">
        <f t="shared" si="32"/>
        <v>2743956</v>
      </c>
      <c r="K134" s="1526">
        <v>0</v>
      </c>
      <c r="L134" s="1526"/>
      <c r="M134" s="1321">
        <v>0</v>
      </c>
      <c r="N134" s="1321">
        <v>0</v>
      </c>
      <c r="O134" s="1321">
        <f>O131-O132</f>
        <v>180350</v>
      </c>
      <c r="P134" s="311">
        <f>G134+H134+I134+J134+K134+M134+N134+O134</f>
        <v>13597113</v>
      </c>
      <c r="Q134" s="1"/>
    </row>
    <row r="135" spans="1:17">
      <c r="A135" s="303" t="s">
        <v>414</v>
      </c>
      <c r="B135" s="304"/>
      <c r="C135" s="304" t="s">
        <v>16</v>
      </c>
      <c r="D135" s="304">
        <v>2025</v>
      </c>
      <c r="E135" s="306"/>
      <c r="F135" s="1321">
        <v>0</v>
      </c>
      <c r="G135" s="1321">
        <f>G132/G131*100</f>
        <v>97.846153846153854</v>
      </c>
      <c r="H135" s="1321">
        <f t="shared" ref="H135:J135" si="33">H132/H131*100</f>
        <v>96.416066876122088</v>
      </c>
      <c r="I135" s="1321">
        <f t="shared" si="33"/>
        <v>93.079774623930263</v>
      </c>
      <c r="J135" s="1321">
        <f t="shared" si="33"/>
        <v>91.505306172992391</v>
      </c>
      <c r="K135" s="1526">
        <v>0</v>
      </c>
      <c r="L135" s="1526"/>
      <c r="M135" s="1321">
        <v>0</v>
      </c>
      <c r="N135" s="1321">
        <v>0</v>
      </c>
      <c r="O135" s="1321">
        <f>O132/O131*100</f>
        <v>69.841137123745824</v>
      </c>
      <c r="P135" s="307">
        <f>P132/P131*100</f>
        <v>95.425328537880262</v>
      </c>
      <c r="Q135" s="1"/>
    </row>
    <row r="136" spans="1:17">
      <c r="A136" s="303" t="s">
        <v>414</v>
      </c>
      <c r="B136" s="304" t="s">
        <v>436</v>
      </c>
      <c r="C136" s="304" t="s">
        <v>33</v>
      </c>
      <c r="D136" s="304">
        <v>2025</v>
      </c>
      <c r="E136" s="306" t="s">
        <v>11</v>
      </c>
      <c r="F136" s="1321">
        <v>0</v>
      </c>
      <c r="G136" s="1321">
        <v>700000000</v>
      </c>
      <c r="H136" s="1321">
        <v>5622365000</v>
      </c>
      <c r="I136" s="1321">
        <v>962275000</v>
      </c>
      <c r="J136" s="1321">
        <v>2167000000</v>
      </c>
      <c r="K136" s="1526">
        <v>0</v>
      </c>
      <c r="L136" s="1526"/>
      <c r="M136" s="1321">
        <v>0</v>
      </c>
      <c r="N136" s="1321">
        <v>600000</v>
      </c>
      <c r="O136" s="1321">
        <v>120000000</v>
      </c>
      <c r="P136" s="308">
        <v>9572240000</v>
      </c>
      <c r="Q136" s="1"/>
    </row>
    <row r="137" spans="1:17">
      <c r="A137" s="303" t="s">
        <v>414</v>
      </c>
      <c r="B137" s="304" t="s">
        <v>436</v>
      </c>
      <c r="C137" s="304" t="s">
        <v>33</v>
      </c>
      <c r="D137" s="304">
        <v>2025</v>
      </c>
      <c r="E137" s="309" t="s">
        <v>12</v>
      </c>
      <c r="F137" s="1321">
        <v>12262259</v>
      </c>
      <c r="G137" s="1322">
        <v>557024741</v>
      </c>
      <c r="H137" s="1322">
        <v>5670765000</v>
      </c>
      <c r="I137" s="1322">
        <v>970275000</v>
      </c>
      <c r="J137" s="1322">
        <v>2167000000</v>
      </c>
      <c r="K137" s="1534">
        <v>0</v>
      </c>
      <c r="L137" s="1534"/>
      <c r="M137" s="1322">
        <v>0</v>
      </c>
      <c r="N137" s="1322">
        <v>600000</v>
      </c>
      <c r="O137" s="1322">
        <v>143750000</v>
      </c>
      <c r="P137" s="311">
        <f>G137+H137+I137+J137+K137+M137+N137+O137+F137</f>
        <v>9521677000</v>
      </c>
      <c r="Q137" s="1"/>
    </row>
    <row r="138" spans="1:17">
      <c r="A138" s="303" t="s">
        <v>414</v>
      </c>
      <c r="B138" s="304" t="s">
        <v>436</v>
      </c>
      <c r="C138" s="304" t="s">
        <v>33</v>
      </c>
      <c r="D138" s="304">
        <v>2025</v>
      </c>
      <c r="E138" s="309" t="s">
        <v>544</v>
      </c>
      <c r="F138" s="1321">
        <v>4919736</v>
      </c>
      <c r="G138" s="1322">
        <v>410953746</v>
      </c>
      <c r="H138" s="1322">
        <v>5399112958</v>
      </c>
      <c r="I138" s="1322">
        <v>896151661</v>
      </c>
      <c r="J138" s="1322">
        <v>2080124286</v>
      </c>
      <c r="K138" s="1534">
        <v>0</v>
      </c>
      <c r="L138" s="1534"/>
      <c r="M138" s="1322">
        <v>0</v>
      </c>
      <c r="N138" s="1322">
        <v>499988</v>
      </c>
      <c r="O138" s="1322">
        <v>113960150</v>
      </c>
      <c r="P138" s="311">
        <f t="shared" ref="P138:P139" si="34">G138+H138+I138+J138+K138+M138+N138+O138</f>
        <v>8900802789</v>
      </c>
      <c r="Q138" s="1"/>
    </row>
    <row r="139" spans="1:17">
      <c r="A139" s="303" t="s">
        <v>414</v>
      </c>
      <c r="B139" s="304" t="s">
        <v>436</v>
      </c>
      <c r="C139" s="304" t="s">
        <v>33</v>
      </c>
      <c r="D139" s="304">
        <v>2025</v>
      </c>
      <c r="E139" s="306" t="s">
        <v>14</v>
      </c>
      <c r="F139" s="1321">
        <v>0</v>
      </c>
      <c r="G139" s="1321">
        <v>37005903</v>
      </c>
      <c r="H139" s="1321">
        <v>0</v>
      </c>
      <c r="I139" s="1321">
        <v>0</v>
      </c>
      <c r="J139" s="1322">
        <v>27601574</v>
      </c>
      <c r="K139" s="1526"/>
      <c r="L139" s="1526"/>
      <c r="M139" s="1321">
        <v>0</v>
      </c>
      <c r="N139" s="1321">
        <v>0</v>
      </c>
      <c r="O139" s="1321">
        <v>0</v>
      </c>
      <c r="P139" s="311">
        <f t="shared" si="34"/>
        <v>64607477</v>
      </c>
      <c r="Q139" s="1"/>
    </row>
    <row r="140" spans="1:17">
      <c r="A140" s="303" t="s">
        <v>414</v>
      </c>
      <c r="B140" s="304"/>
      <c r="C140" s="304" t="s">
        <v>15</v>
      </c>
      <c r="D140" s="304">
        <v>2025</v>
      </c>
      <c r="E140" s="306"/>
      <c r="F140" s="1321">
        <f>F137-F138-F139</f>
        <v>7342523</v>
      </c>
      <c r="G140" s="1321">
        <f>G137-G138</f>
        <v>146070995</v>
      </c>
      <c r="H140" s="1321">
        <f t="shared" ref="H140:I140" si="35">H137-H138-H139</f>
        <v>271652042</v>
      </c>
      <c r="I140" s="1321">
        <f t="shared" si="35"/>
        <v>74123339</v>
      </c>
      <c r="J140" s="1321">
        <f>J137-J138</f>
        <v>86875714</v>
      </c>
      <c r="K140" s="1526">
        <v>0</v>
      </c>
      <c r="L140" s="1526"/>
      <c r="M140" s="1321">
        <v>0</v>
      </c>
      <c r="N140" s="1321">
        <f>N137-N138</f>
        <v>100012</v>
      </c>
      <c r="O140" s="1321">
        <f>O137-O138</f>
        <v>29789850</v>
      </c>
      <c r="P140" s="308">
        <f>G140+H140+I140+J140+N140+O140+M140+K140</f>
        <v>608611952</v>
      </c>
      <c r="Q140" s="1"/>
    </row>
    <row r="141" spans="1:17">
      <c r="A141" s="303" t="s">
        <v>414</v>
      </c>
      <c r="B141" s="304"/>
      <c r="C141" s="304" t="s">
        <v>16</v>
      </c>
      <c r="D141" s="304">
        <v>2025</v>
      </c>
      <c r="E141" s="306"/>
      <c r="F141" s="1321">
        <f>F138/F137*100</f>
        <v>40.120959767690437</v>
      </c>
      <c r="G141" s="1321">
        <f>G138/G137*100</f>
        <v>73.776569647918024</v>
      </c>
      <c r="H141" s="1321">
        <f t="shared" ref="H141:J141" si="36">H138/H137*100</f>
        <v>95.209605018017854</v>
      </c>
      <c r="I141" s="1321">
        <f t="shared" si="36"/>
        <v>92.36058447347402</v>
      </c>
      <c r="J141" s="1321">
        <f t="shared" si="36"/>
        <v>95.990968435625291</v>
      </c>
      <c r="K141" s="1526">
        <v>0</v>
      </c>
      <c r="L141" s="1526"/>
      <c r="M141" s="1321">
        <v>0</v>
      </c>
      <c r="N141" s="1321">
        <f>N138/N137*100</f>
        <v>83.331333333333333</v>
      </c>
      <c r="O141" s="1321">
        <f t="shared" ref="O141:P141" si="37">O138/O137*100</f>
        <v>79.276626086956526</v>
      </c>
      <c r="P141" s="307">
        <f t="shared" si="37"/>
        <v>93.479360715554634</v>
      </c>
      <c r="Q141" s="1"/>
    </row>
    <row r="142" spans="1:17">
      <c r="A142" s="303" t="s">
        <v>414</v>
      </c>
      <c r="B142" s="304" t="s">
        <v>437</v>
      </c>
      <c r="C142" s="304" t="s">
        <v>234</v>
      </c>
      <c r="D142" s="304">
        <v>2025</v>
      </c>
      <c r="E142" s="306" t="s">
        <v>11</v>
      </c>
      <c r="F142" s="1321">
        <v>0</v>
      </c>
      <c r="G142" s="1321">
        <v>2000000</v>
      </c>
      <c r="H142" s="1321">
        <v>167005000</v>
      </c>
      <c r="I142" s="1321">
        <v>23279000</v>
      </c>
      <c r="J142" s="1321">
        <v>20704000</v>
      </c>
      <c r="K142" s="1526">
        <v>0</v>
      </c>
      <c r="L142" s="1526"/>
      <c r="M142" s="1321">
        <v>0</v>
      </c>
      <c r="N142" s="1321">
        <v>400000</v>
      </c>
      <c r="O142" s="1321">
        <v>0</v>
      </c>
      <c r="P142" s="308">
        <f>G143+H143+I143+J143+K143+M143+N143</f>
        <v>211840000</v>
      </c>
      <c r="Q142" s="1"/>
    </row>
    <row r="143" spans="1:17">
      <c r="A143" s="303" t="s">
        <v>414</v>
      </c>
      <c r="B143" s="304" t="s">
        <v>437</v>
      </c>
      <c r="C143" s="304" t="s">
        <v>234</v>
      </c>
      <c r="D143" s="304">
        <v>2025</v>
      </c>
      <c r="E143" s="309" t="s">
        <v>12</v>
      </c>
      <c r="F143" s="1321">
        <v>0</v>
      </c>
      <c r="G143" s="1322">
        <v>2000000</v>
      </c>
      <c r="H143" s="1322">
        <v>163005000</v>
      </c>
      <c r="I143" s="1325">
        <v>27279000</v>
      </c>
      <c r="J143" s="1322">
        <v>19156000</v>
      </c>
      <c r="K143" s="1534">
        <v>0</v>
      </c>
      <c r="L143" s="1534"/>
      <c r="M143" s="1322">
        <v>0</v>
      </c>
      <c r="N143" s="1322">
        <v>400000</v>
      </c>
      <c r="O143" s="1322">
        <v>498000</v>
      </c>
      <c r="P143" s="311">
        <f>G143+H143+I143+J143+K143+M143+N143+O143</f>
        <v>212338000</v>
      </c>
      <c r="Q143" s="1"/>
    </row>
    <row r="144" spans="1:17">
      <c r="A144" s="303" t="s">
        <v>414</v>
      </c>
      <c r="B144" s="304" t="s">
        <v>437</v>
      </c>
      <c r="C144" s="304" t="s">
        <v>234</v>
      </c>
      <c r="D144" s="304">
        <v>2025</v>
      </c>
      <c r="E144" s="309" t="s">
        <v>544</v>
      </c>
      <c r="F144" s="1321">
        <v>0</v>
      </c>
      <c r="G144" s="1321">
        <v>170232</v>
      </c>
      <c r="H144" s="1322">
        <v>158958542</v>
      </c>
      <c r="I144" s="1322">
        <v>26435000</v>
      </c>
      <c r="J144" s="1322">
        <v>17018077</v>
      </c>
      <c r="K144" s="1526">
        <v>0</v>
      </c>
      <c r="L144" s="1526"/>
      <c r="M144" s="1321">
        <v>0</v>
      </c>
      <c r="N144" s="1322">
        <v>321538</v>
      </c>
      <c r="O144" s="1322">
        <v>365615</v>
      </c>
      <c r="P144" s="311">
        <f>G144+H144+I144+J144+K144+M144+N144+O144</f>
        <v>203269004</v>
      </c>
      <c r="Q144" s="1"/>
    </row>
    <row r="145" spans="1:19">
      <c r="A145" s="303" t="s">
        <v>414</v>
      </c>
      <c r="B145" s="304" t="s">
        <v>437</v>
      </c>
      <c r="C145" s="304" t="s">
        <v>234</v>
      </c>
      <c r="D145" s="304">
        <v>2025</v>
      </c>
      <c r="E145" s="306" t="s">
        <v>14</v>
      </c>
      <c r="F145" s="1321">
        <v>0</v>
      </c>
      <c r="G145" s="1321">
        <v>0</v>
      </c>
      <c r="H145" s="1321">
        <v>0</v>
      </c>
      <c r="I145" s="1321">
        <v>0</v>
      </c>
      <c r="J145" s="1321">
        <v>0</v>
      </c>
      <c r="K145" s="1526">
        <v>0</v>
      </c>
      <c r="L145" s="1526"/>
      <c r="M145" s="1321">
        <v>0</v>
      </c>
      <c r="N145" s="1321">
        <v>0</v>
      </c>
      <c r="O145" s="1321">
        <v>0</v>
      </c>
      <c r="P145" s="308"/>
      <c r="Q145" s="1"/>
    </row>
    <row r="146" spans="1:19">
      <c r="A146" s="303" t="s">
        <v>414</v>
      </c>
      <c r="B146" s="304"/>
      <c r="C146" s="304" t="s">
        <v>15</v>
      </c>
      <c r="D146" s="304">
        <v>2025</v>
      </c>
      <c r="E146" s="306"/>
      <c r="F146" s="1321">
        <v>0</v>
      </c>
      <c r="G146" s="1321">
        <f>G143-G144</f>
        <v>1829768</v>
      </c>
      <c r="H146" s="1321">
        <f t="shared" ref="H146:J146" si="38">H143-H144</f>
        <v>4046458</v>
      </c>
      <c r="I146" s="1321">
        <f t="shared" si="38"/>
        <v>844000</v>
      </c>
      <c r="J146" s="1321">
        <f t="shared" si="38"/>
        <v>2137923</v>
      </c>
      <c r="K146" s="1526">
        <v>0</v>
      </c>
      <c r="L146" s="1526"/>
      <c r="M146" s="1321">
        <v>0</v>
      </c>
      <c r="N146" s="1321">
        <f>N143-N144-N145</f>
        <v>78462</v>
      </c>
      <c r="O146" s="1321">
        <f t="shared" ref="O146" si="39">O143-O144-O145</f>
        <v>132385</v>
      </c>
      <c r="P146" s="307">
        <f>P143-P144-P145</f>
        <v>9068996</v>
      </c>
      <c r="Q146" s="1"/>
    </row>
    <row r="147" spans="1:19">
      <c r="A147" s="303" t="s">
        <v>414</v>
      </c>
      <c r="B147" s="304"/>
      <c r="C147" s="304" t="s">
        <v>16</v>
      </c>
      <c r="D147" s="304">
        <v>2025</v>
      </c>
      <c r="E147" s="306"/>
      <c r="F147" s="1321">
        <v>0</v>
      </c>
      <c r="G147" s="1321">
        <f>G144/G143*100</f>
        <v>8.5115999999999996</v>
      </c>
      <c r="H147" s="1321">
        <f t="shared" ref="H147:J147" si="40">H144/H143*100</f>
        <v>97.517586577098854</v>
      </c>
      <c r="I147" s="1321">
        <f t="shared" si="40"/>
        <v>96.906044942996445</v>
      </c>
      <c r="J147" s="1321">
        <f t="shared" si="40"/>
        <v>88.839408018375437</v>
      </c>
      <c r="K147" s="1526">
        <v>0</v>
      </c>
      <c r="L147" s="1526"/>
      <c r="M147" s="1321">
        <v>0</v>
      </c>
      <c r="N147" s="1321">
        <f>N144/N143*100</f>
        <v>80.384500000000003</v>
      </c>
      <c r="O147" s="1321">
        <f t="shared" ref="O147:P147" si="41">O144/O143*100</f>
        <v>73.416666666666657</v>
      </c>
      <c r="P147" s="307">
        <f t="shared" si="41"/>
        <v>95.728981152690523</v>
      </c>
      <c r="Q147" s="1"/>
    </row>
    <row r="148" spans="1:19">
      <c r="A148" s="303" t="s">
        <v>414</v>
      </c>
      <c r="B148" s="304"/>
      <c r="C148" s="304" t="s">
        <v>545</v>
      </c>
      <c r="D148" s="304">
        <v>2025</v>
      </c>
      <c r="E148" s="306" t="s">
        <v>11</v>
      </c>
      <c r="F148" s="1321">
        <v>0</v>
      </c>
      <c r="G148" s="1321">
        <v>1540990000</v>
      </c>
      <c r="H148" s="1321">
        <v>6787684000</v>
      </c>
      <c r="I148" s="1321">
        <v>1153554000</v>
      </c>
      <c r="J148" s="1321">
        <v>2630192000</v>
      </c>
      <c r="K148" s="1526">
        <v>0</v>
      </c>
      <c r="L148" s="1526"/>
      <c r="M148" s="1321">
        <v>2103140000</v>
      </c>
      <c r="N148" s="1321">
        <v>37000000</v>
      </c>
      <c r="O148" s="1321">
        <v>120360000</v>
      </c>
      <c r="P148" s="308">
        <v>14372920000</v>
      </c>
      <c r="Q148" s="1"/>
    </row>
    <row r="149" spans="1:19">
      <c r="A149" s="303" t="s">
        <v>414</v>
      </c>
      <c r="B149" s="304"/>
      <c r="C149" s="304" t="s">
        <v>545</v>
      </c>
      <c r="D149" s="304">
        <v>2025</v>
      </c>
      <c r="E149" s="309" t="s">
        <v>12</v>
      </c>
      <c r="F149" s="1322">
        <f>F94+F137</f>
        <v>14262259</v>
      </c>
      <c r="G149" s="1322">
        <f>G143+G137+G124+G118+G112+G106+G100+G94+G131</f>
        <v>1983324741</v>
      </c>
      <c r="H149" s="1322">
        <f>H143+H137+H124+H118+H112+H106+H100+H94+H131</f>
        <v>6740914000</v>
      </c>
      <c r="I149" s="1322">
        <f>I143+I137+I124+I118+I112+I106+I100+I94+I131</f>
        <v>1149244000</v>
      </c>
      <c r="J149" s="1322">
        <f>J143+J137+J124+J118+J112+J106+J100+J94+J131</f>
        <v>2721868000</v>
      </c>
      <c r="K149" s="1526">
        <v>0</v>
      </c>
      <c r="L149" s="1526"/>
      <c r="M149" s="1322">
        <f>M94+M100+M106+M112+M118+M124+M131+M137+M143</f>
        <v>2736170000</v>
      </c>
      <c r="N149" s="1322">
        <f t="shared" ref="N149:O150" si="42">N94+N100+N106+N112+N118+N124+N131+N137+N143</f>
        <v>187000000</v>
      </c>
      <c r="O149" s="1322">
        <f t="shared" si="42"/>
        <v>165465808</v>
      </c>
      <c r="P149" s="310">
        <f>G149+H149+I149+J149+M149+N149+O149+F149</f>
        <v>15698248808</v>
      </c>
      <c r="Q149" s="459"/>
      <c r="R149" s="456"/>
    </row>
    <row r="150" spans="1:19">
      <c r="A150" s="303" t="s">
        <v>414</v>
      </c>
      <c r="B150" s="304"/>
      <c r="C150" s="304" t="s">
        <v>545</v>
      </c>
      <c r="D150" s="304">
        <v>2025</v>
      </c>
      <c r="E150" s="309" t="s">
        <v>544</v>
      </c>
      <c r="F150" s="1322">
        <f>F95+F138</f>
        <v>6570863</v>
      </c>
      <c r="G150" s="1322">
        <f>G144+G138+G132+G125+G119+G113+G107+G95+G101</f>
        <v>1816082490</v>
      </c>
      <c r="H150" s="1322">
        <f>H144+H138+H132+H125+H119+H113+H107+H95+H101</f>
        <v>6441231093</v>
      </c>
      <c r="I150" s="1322">
        <f>I144+I138+I132+I125+I119+I113+I107+I95+I101</f>
        <v>1066457538</v>
      </c>
      <c r="J150" s="1322">
        <f>J144+J138+J132+J125+J119+J113+J107+J95+J101</f>
        <v>2566834615</v>
      </c>
      <c r="K150" s="1526">
        <v>0</v>
      </c>
      <c r="L150" s="1526"/>
      <c r="M150" s="1322">
        <f>M95+M101+M107+M113+M119+M125+M132+M138+M144</f>
        <v>2734789019</v>
      </c>
      <c r="N150" s="1322">
        <f>N95+N101+N107+N113+N119+N125+N132+N138+N144</f>
        <v>177095622</v>
      </c>
      <c r="O150" s="1322">
        <f t="shared" si="42"/>
        <v>133986658</v>
      </c>
      <c r="P150" s="457">
        <f>G150+H150+I150+J150+M150+N150+O150+F150</f>
        <v>14943047898</v>
      </c>
      <c r="Q150" s="1"/>
      <c r="R150" s="456"/>
    </row>
    <row r="151" spans="1:19">
      <c r="A151" s="303" t="s">
        <v>414</v>
      </c>
      <c r="B151" s="304"/>
      <c r="C151" s="304" t="s">
        <v>545</v>
      </c>
      <c r="D151" s="304">
        <v>2025</v>
      </c>
      <c r="E151" s="306" t="s">
        <v>14</v>
      </c>
      <c r="F151" s="1321">
        <v>0</v>
      </c>
      <c r="G151" s="1321">
        <v>39890073</v>
      </c>
      <c r="H151" s="1321">
        <v>0</v>
      </c>
      <c r="I151" s="1321">
        <v>0</v>
      </c>
      <c r="J151" s="1321">
        <f>J145+J139+J133+J120+J114+J108+J103+J96</f>
        <v>51876565</v>
      </c>
      <c r="K151" s="1526">
        <v>0</v>
      </c>
      <c r="L151" s="1526"/>
      <c r="M151" s="1321">
        <v>0</v>
      </c>
      <c r="N151" s="1321">
        <v>0</v>
      </c>
      <c r="O151" s="1321">
        <v>0</v>
      </c>
      <c r="P151" s="310">
        <f t="shared" ref="P151" si="43">G151+H151+I151+J151+M151+N151+O151</f>
        <v>91766638</v>
      </c>
      <c r="Q151" s="1"/>
      <c r="S151" s="456"/>
    </row>
    <row r="152" spans="1:19" ht="15.75">
      <c r="A152" s="303" t="s">
        <v>414</v>
      </c>
      <c r="B152" s="304"/>
      <c r="C152" s="304" t="s">
        <v>546</v>
      </c>
      <c r="D152" s="304">
        <v>2025</v>
      </c>
      <c r="E152" s="306" t="s">
        <v>11</v>
      </c>
      <c r="F152" s="1326">
        <v>5388</v>
      </c>
      <c r="G152" s="1321"/>
      <c r="H152" s="1321"/>
      <c r="I152" s="1321"/>
      <c r="J152" s="1321"/>
      <c r="K152" s="1526"/>
      <c r="L152" s="1526"/>
      <c r="M152" s="1321"/>
      <c r="N152" s="1321"/>
      <c r="O152" s="1321"/>
      <c r="P152" s="308">
        <v>0</v>
      </c>
      <c r="Q152" s="1"/>
    </row>
    <row r="153" spans="1:19" ht="15.75">
      <c r="A153" s="303" t="s">
        <v>414</v>
      </c>
      <c r="B153" s="304"/>
      <c r="C153" s="304" t="s">
        <v>546</v>
      </c>
      <c r="D153" s="304">
        <v>2025</v>
      </c>
      <c r="E153" s="306" t="s">
        <v>12</v>
      </c>
      <c r="F153" s="1326">
        <v>5356</v>
      </c>
      <c r="G153" s="1321"/>
      <c r="H153" s="1321"/>
      <c r="I153" s="1321"/>
      <c r="J153" s="1321"/>
      <c r="K153" s="1526"/>
      <c r="L153" s="1526"/>
      <c r="M153" s="1321"/>
      <c r="N153" s="1321"/>
      <c r="O153" s="1321"/>
      <c r="P153" s="308">
        <v>0</v>
      </c>
      <c r="Q153" s="1"/>
    </row>
    <row r="154" spans="1:19" ht="15.75">
      <c r="A154" s="303" t="s">
        <v>414</v>
      </c>
      <c r="B154" s="304"/>
      <c r="C154" s="304" t="s">
        <v>546</v>
      </c>
      <c r="D154" s="304">
        <v>2025</v>
      </c>
      <c r="E154" s="306" t="s">
        <v>547</v>
      </c>
      <c r="F154" s="1320">
        <v>4886</v>
      </c>
      <c r="G154" s="307"/>
      <c r="H154" s="307"/>
      <c r="I154" s="307"/>
      <c r="J154" s="307"/>
      <c r="K154" s="1527"/>
      <c r="L154" s="1527"/>
      <c r="M154" s="307"/>
      <c r="N154" s="307"/>
      <c r="O154" s="307"/>
      <c r="P154" s="308">
        <v>0</v>
      </c>
      <c r="Q154" s="1"/>
    </row>
    <row r="155" spans="1:19">
      <c r="A155" s="1"/>
      <c r="B155" s="1"/>
      <c r="C155" s="295"/>
      <c r="D155" s="295"/>
      <c r="E155" s="1"/>
      <c r="F155" s="1"/>
      <c r="G155" s="1"/>
      <c r="H155" s="1"/>
      <c r="I155" s="1"/>
      <c r="J155" s="1"/>
      <c r="K155" s="1"/>
      <c r="L155" s="1"/>
      <c r="M155" s="1"/>
      <c r="N155" s="1"/>
      <c r="O155" s="1"/>
      <c r="P155" s="1"/>
      <c r="Q155" s="1"/>
    </row>
    <row r="156" spans="1:19">
      <c r="A156" s="1"/>
      <c r="B156" s="1"/>
      <c r="C156" s="295"/>
      <c r="D156" s="295"/>
      <c r="E156" s="1"/>
      <c r="F156" s="1"/>
      <c r="G156" s="1"/>
      <c r="H156" s="1"/>
      <c r="I156" s="1"/>
      <c r="J156" s="1"/>
      <c r="K156" s="1"/>
      <c r="L156" s="1"/>
      <c r="M156" s="1"/>
      <c r="N156" s="1"/>
      <c r="O156" s="1"/>
      <c r="P156" s="1"/>
      <c r="Q156" s="1"/>
    </row>
    <row r="157" spans="1:19">
      <c r="A157" s="1"/>
      <c r="B157" s="1525"/>
      <c r="C157" s="1525"/>
      <c r="D157" s="1525"/>
      <c r="E157" s="1525"/>
      <c r="F157" s="1525"/>
      <c r="G157" s="1525"/>
      <c r="H157" s="1525"/>
      <c r="I157" s="1525"/>
      <c r="J157" s="1525"/>
      <c r="K157" s="1525"/>
      <c r="L157" s="1525"/>
      <c r="M157" s="1525"/>
      <c r="N157" s="1525"/>
      <c r="O157" s="1525"/>
      <c r="P157" s="1525"/>
    </row>
    <row r="158" spans="1:19">
      <c r="A158" s="1514"/>
      <c r="B158" s="1514"/>
      <c r="C158" s="1"/>
      <c r="D158" s="1"/>
      <c r="E158" s="1"/>
      <c r="F158" s="1"/>
      <c r="G158" s="1"/>
      <c r="H158" s="1"/>
      <c r="I158" s="1"/>
      <c r="J158" s="1"/>
      <c r="K158" s="1"/>
      <c r="L158" s="1"/>
      <c r="M158" s="1"/>
      <c r="N158" s="1"/>
      <c r="O158" s="1"/>
      <c r="P158" s="1"/>
    </row>
    <row r="159" spans="1:19" ht="15" customHeight="1">
      <c r="A159" s="1"/>
      <c r="B159" s="1"/>
      <c r="C159" s="1"/>
      <c r="D159" s="1470" t="s">
        <v>530</v>
      </c>
      <c r="E159" s="293" t="s">
        <v>523</v>
      </c>
      <c r="F159" s="1541"/>
      <c r="G159" s="1543"/>
      <c r="H159" s="1470" t="s">
        <v>522</v>
      </c>
      <c r="I159" s="293" t="s">
        <v>523</v>
      </c>
      <c r="J159" s="1541"/>
      <c r="K159" s="1542"/>
      <c r="L159" s="1543"/>
      <c r="M159" s="1"/>
      <c r="N159" s="1"/>
      <c r="O159" s="1"/>
      <c r="P159" s="1"/>
    </row>
    <row r="160" spans="1:19">
      <c r="A160" s="1"/>
      <c r="B160" s="1"/>
      <c r="C160" s="1"/>
      <c r="D160" s="1471"/>
      <c r="E160" s="293" t="s">
        <v>525</v>
      </c>
      <c r="F160" s="1515"/>
      <c r="G160" s="1516"/>
      <c r="H160" s="1471"/>
      <c r="I160" s="293" t="s">
        <v>525</v>
      </c>
      <c r="J160" s="1515"/>
      <c r="K160" s="1528"/>
      <c r="L160" s="1516"/>
      <c r="M160" s="1"/>
      <c r="N160" s="1"/>
      <c r="O160" s="1"/>
      <c r="P160" s="1"/>
    </row>
    <row r="161" spans="1:16">
      <c r="A161" s="1"/>
      <c r="B161" s="1"/>
      <c r="C161" s="1"/>
      <c r="D161" s="1472"/>
      <c r="E161" s="293" t="s">
        <v>526</v>
      </c>
      <c r="F161" s="1515"/>
      <c r="G161" s="1516"/>
      <c r="H161" s="1472"/>
      <c r="I161" s="293" t="s">
        <v>526</v>
      </c>
      <c r="J161" s="1515"/>
      <c r="K161" s="1528"/>
      <c r="L161" s="1516"/>
      <c r="M161" s="1"/>
      <c r="N161" s="1"/>
      <c r="O161" s="1"/>
      <c r="P161" s="1"/>
    </row>
    <row r="162" spans="1:16">
      <c r="D162" s="287"/>
      <c r="E162" s="288"/>
      <c r="F162" s="289"/>
      <c r="G162" s="290"/>
      <c r="H162" s="290"/>
      <c r="I162" s="288"/>
      <c r="J162" s="288"/>
      <c r="K162" s="288"/>
    </row>
    <row r="163" spans="1:16">
      <c r="D163" s="287"/>
      <c r="E163" s="288"/>
      <c r="F163" s="289"/>
      <c r="G163" s="290"/>
      <c r="H163" s="290"/>
      <c r="I163" s="288"/>
      <c r="J163" s="288"/>
      <c r="K163" s="288"/>
    </row>
    <row r="164" spans="1:16">
      <c r="D164" s="287"/>
      <c r="E164" s="288"/>
      <c r="F164" s="289"/>
      <c r="G164" s="290"/>
      <c r="H164" s="290"/>
      <c r="I164" s="288"/>
      <c r="J164" s="288"/>
      <c r="K164" s="288"/>
    </row>
    <row r="165" spans="1:16">
      <c r="D165" s="287"/>
      <c r="E165" s="288"/>
      <c r="F165" s="289"/>
      <c r="G165" s="290"/>
      <c r="H165" s="290"/>
      <c r="I165" s="288"/>
      <c r="J165" s="288"/>
      <c r="K165" s="288"/>
    </row>
    <row r="166" spans="1:16">
      <c r="D166" s="287"/>
      <c r="E166" s="288"/>
      <c r="F166" s="289"/>
      <c r="G166" s="290"/>
      <c r="H166" s="290"/>
      <c r="I166" s="288"/>
      <c r="J166" s="288"/>
      <c r="K166" s="288"/>
    </row>
    <row r="167" spans="1:16">
      <c r="D167" s="287"/>
      <c r="E167" s="288"/>
      <c r="F167" s="289"/>
      <c r="G167" s="290"/>
      <c r="H167" s="290"/>
      <c r="I167" s="288"/>
      <c r="J167" s="288"/>
      <c r="K167" s="288"/>
    </row>
    <row r="169" spans="1:16">
      <c r="A169" s="1551" t="s">
        <v>48</v>
      </c>
      <c r="B169" s="1551"/>
      <c r="C169" s="1551"/>
      <c r="D169" s="1551"/>
      <c r="E169" s="1551"/>
      <c r="F169" s="1551"/>
      <c r="G169" s="1551"/>
      <c r="H169" s="1551"/>
      <c r="I169" s="1551"/>
      <c r="J169" s="1551"/>
      <c r="K169" s="1551"/>
      <c r="L169" s="1551"/>
      <c r="M169" s="1551"/>
    </row>
    <row r="170" spans="1:16">
      <c r="A170" s="1552" t="s">
        <v>597</v>
      </c>
      <c r="B170" s="1552"/>
      <c r="C170" s="1552"/>
      <c r="D170" s="1552"/>
      <c r="E170" s="1552"/>
      <c r="F170" s="1552"/>
      <c r="G170" s="1552"/>
      <c r="H170" s="1552"/>
      <c r="I170" s="1552"/>
      <c r="J170" s="1552"/>
      <c r="K170" s="1552"/>
      <c r="L170" s="1552"/>
      <c r="M170" s="1552"/>
    </row>
    <row r="171" spans="1:16">
      <c r="A171" s="1553" t="s">
        <v>17</v>
      </c>
      <c r="B171" s="1553"/>
      <c r="C171" s="1553"/>
      <c r="D171" s="1553"/>
      <c r="E171" s="1553"/>
      <c r="F171" s="1553"/>
      <c r="G171" s="1553"/>
      <c r="H171" s="1553"/>
      <c r="I171" s="1553"/>
      <c r="J171" s="1553"/>
      <c r="K171" s="1553"/>
      <c r="L171" s="1553"/>
      <c r="M171" s="1553"/>
    </row>
    <row r="172" spans="1:16" ht="15.75" thickBot="1">
      <c r="A172" s="156"/>
      <c r="B172" s="156"/>
      <c r="C172" s="156"/>
      <c r="D172" s="156"/>
      <c r="E172" s="156"/>
      <c r="F172" s="156"/>
      <c r="G172" s="156"/>
      <c r="H172" s="156"/>
      <c r="I172" s="156"/>
      <c r="J172" s="156"/>
      <c r="K172" s="156"/>
      <c r="L172" s="156"/>
      <c r="M172" s="156"/>
    </row>
    <row r="173" spans="1:16" ht="15.75" thickTop="1">
      <c r="A173" s="1554" t="s">
        <v>456</v>
      </c>
      <c r="B173" s="1556" t="s">
        <v>19</v>
      </c>
      <c r="C173" s="1556"/>
      <c r="D173" s="1556"/>
      <c r="E173" s="1558" t="s">
        <v>20</v>
      </c>
      <c r="F173" s="1558"/>
      <c r="G173" s="1556" t="s">
        <v>414</v>
      </c>
      <c r="H173" s="1556"/>
      <c r="I173" s="1556"/>
      <c r="J173" s="1556"/>
      <c r="K173" s="1556"/>
      <c r="L173" s="1556"/>
      <c r="M173" s="1560"/>
    </row>
    <row r="174" spans="1:16">
      <c r="A174" s="1555"/>
      <c r="B174" s="1557"/>
      <c r="C174" s="1557"/>
      <c r="D174" s="1557"/>
      <c r="E174" s="1559"/>
      <c r="F174" s="1559"/>
      <c r="G174" s="1557"/>
      <c r="H174" s="1557"/>
      <c r="I174" s="1557"/>
      <c r="J174" s="1557"/>
      <c r="K174" s="1557"/>
      <c r="L174" s="1557"/>
      <c r="M174" s="1561"/>
    </row>
    <row r="175" spans="1:16">
      <c r="A175" s="157" t="s">
        <v>457</v>
      </c>
      <c r="B175" s="1577" t="s">
        <v>249</v>
      </c>
      <c r="C175" s="1577"/>
      <c r="D175" s="1577"/>
      <c r="E175" s="1578" t="s">
        <v>49</v>
      </c>
      <c r="F175" s="1578"/>
      <c r="G175" s="1577" t="s">
        <v>429</v>
      </c>
      <c r="H175" s="1577"/>
      <c r="I175" s="1577"/>
      <c r="J175" s="1577"/>
      <c r="K175" s="1577"/>
      <c r="L175" s="1577"/>
      <c r="M175" s="1579"/>
    </row>
    <row r="176" spans="1:16">
      <c r="A176" s="1580" t="s">
        <v>21</v>
      </c>
      <c r="B176" s="1581"/>
      <c r="C176" s="1517" t="s">
        <v>50</v>
      </c>
      <c r="D176" s="1518"/>
      <c r="E176" s="1518"/>
      <c r="F176" s="1518"/>
      <c r="G176" s="1518"/>
      <c r="H176" s="1518"/>
      <c r="I176" s="1518"/>
      <c r="J176" s="1518"/>
      <c r="K176" s="1518"/>
      <c r="L176" s="1518"/>
      <c r="M176" s="1519"/>
    </row>
    <row r="177" spans="1:13" ht="16.5" customHeight="1">
      <c r="A177" s="1582"/>
      <c r="B177" s="1583"/>
      <c r="C177" s="158" t="s">
        <v>51</v>
      </c>
      <c r="D177" s="159">
        <v>2024</v>
      </c>
      <c r="E177" s="1520" t="s">
        <v>3</v>
      </c>
      <c r="F177" s="1521"/>
      <c r="G177" s="1520" t="s">
        <v>3</v>
      </c>
      <c r="H177" s="1521"/>
      <c r="I177" s="160" t="s">
        <v>3</v>
      </c>
      <c r="J177" s="1520" t="s">
        <v>3</v>
      </c>
      <c r="K177" s="1521"/>
      <c r="L177" s="1522" t="s">
        <v>52</v>
      </c>
      <c r="M177" s="1571" t="s">
        <v>22</v>
      </c>
    </row>
    <row r="178" spans="1:13" ht="36">
      <c r="A178" s="1582"/>
      <c r="B178" s="1583"/>
      <c r="C178" s="125" t="s">
        <v>53</v>
      </c>
      <c r="D178" s="126" t="s">
        <v>23</v>
      </c>
      <c r="E178" s="127" t="s">
        <v>418</v>
      </c>
      <c r="F178" s="128" t="s">
        <v>23</v>
      </c>
      <c r="G178" s="127" t="s">
        <v>419</v>
      </c>
      <c r="H178" s="128" t="s">
        <v>23</v>
      </c>
      <c r="I178" s="129" t="s">
        <v>54</v>
      </c>
      <c r="J178" s="127" t="s">
        <v>24</v>
      </c>
      <c r="K178" s="128" t="s">
        <v>23</v>
      </c>
      <c r="L178" s="1523"/>
      <c r="M178" s="1572"/>
    </row>
    <row r="179" spans="1:13" ht="15.75" thickBot="1">
      <c r="A179" s="1584"/>
      <c r="B179" s="1585"/>
      <c r="C179" s="130" t="s">
        <v>421</v>
      </c>
      <c r="D179" s="130" t="s">
        <v>422</v>
      </c>
      <c r="E179" s="130" t="s">
        <v>423</v>
      </c>
      <c r="F179" s="130" t="s">
        <v>424</v>
      </c>
      <c r="G179" s="130" t="s">
        <v>425</v>
      </c>
      <c r="H179" s="130" t="s">
        <v>426</v>
      </c>
      <c r="I179" s="130" t="s">
        <v>25</v>
      </c>
      <c r="J179" s="130" t="s">
        <v>427</v>
      </c>
      <c r="K179" s="130" t="s">
        <v>428</v>
      </c>
      <c r="L179" s="130" t="s">
        <v>26</v>
      </c>
      <c r="M179" s="131" t="s">
        <v>27</v>
      </c>
    </row>
    <row r="180" spans="1:13" ht="15.75" thickTop="1">
      <c r="A180" s="1539" t="s">
        <v>34</v>
      </c>
      <c r="B180" s="1540"/>
      <c r="C180" s="132"/>
      <c r="D180" s="133"/>
      <c r="E180" s="132"/>
      <c r="F180" s="133"/>
      <c r="G180" s="132"/>
      <c r="H180" s="133"/>
      <c r="I180" s="134"/>
      <c r="J180" s="132"/>
      <c r="K180" s="133"/>
      <c r="L180" s="132"/>
      <c r="M180" s="135"/>
    </row>
    <row r="181" spans="1:13">
      <c r="A181" s="161" t="s">
        <v>28</v>
      </c>
      <c r="B181" s="136" t="s">
        <v>29</v>
      </c>
      <c r="C181" s="132"/>
      <c r="D181" s="133"/>
      <c r="E181" s="132"/>
      <c r="F181" s="133"/>
      <c r="G181" s="132"/>
      <c r="H181" s="133"/>
      <c r="I181" s="137"/>
      <c r="J181" s="132"/>
      <c r="K181" s="133"/>
      <c r="L181" s="132"/>
      <c r="M181" s="135"/>
    </row>
    <row r="182" spans="1:13">
      <c r="A182" s="162" t="s">
        <v>438</v>
      </c>
      <c r="B182" s="163" t="s">
        <v>36</v>
      </c>
      <c r="C182" s="255">
        <v>295080381</v>
      </c>
      <c r="D182" s="256">
        <v>28.3</v>
      </c>
      <c r="E182" s="264">
        <v>382200000</v>
      </c>
      <c r="F182" s="264">
        <v>28.3</v>
      </c>
      <c r="G182" s="264">
        <v>322700000</v>
      </c>
      <c r="H182" s="264">
        <f>G182/G197*100</f>
        <v>11.35345813570529</v>
      </c>
      <c r="I182" s="264">
        <f>G182-E182</f>
        <v>-59500000</v>
      </c>
      <c r="J182" s="265">
        <v>319109839</v>
      </c>
      <c r="K182" s="264">
        <f>J182/J197*100</f>
        <v>11.535091161765534</v>
      </c>
      <c r="L182" s="264">
        <f>G182-J182</f>
        <v>3590161</v>
      </c>
      <c r="M182" s="257">
        <f>J182/G182*100</f>
        <v>98.887461729160208</v>
      </c>
    </row>
    <row r="183" spans="1:13">
      <c r="A183" s="162" t="s">
        <v>439</v>
      </c>
      <c r="B183" s="163" t="s">
        <v>37</v>
      </c>
      <c r="C183" s="255">
        <v>47069397</v>
      </c>
      <c r="D183" s="256">
        <v>27.3</v>
      </c>
      <c r="E183" s="264">
        <v>62506000</v>
      </c>
      <c r="F183" s="264">
        <v>27.3</v>
      </c>
      <c r="G183" s="264">
        <v>54006000</v>
      </c>
      <c r="H183" s="264">
        <f>G183/G197*100</f>
        <v>1.900077037734428</v>
      </c>
      <c r="I183" s="264">
        <f t="shared" ref="I183:I188" si="44">G183-E183</f>
        <v>-8500000</v>
      </c>
      <c r="J183" s="265">
        <v>51010546</v>
      </c>
      <c r="K183" s="264">
        <f>J183/J197*100</f>
        <v>1.8439146225179039</v>
      </c>
      <c r="L183" s="264">
        <f t="shared" ref="L183:L188" si="45">G183-J183</f>
        <v>2995454</v>
      </c>
      <c r="M183" s="257">
        <f t="shared" ref="M183:M197" si="46">J183/G183*100</f>
        <v>94.45347924304707</v>
      </c>
    </row>
    <row r="184" spans="1:13">
      <c r="A184" s="162" t="s">
        <v>440</v>
      </c>
      <c r="B184" s="163" t="s">
        <v>38</v>
      </c>
      <c r="C184" s="255">
        <v>214488116.49000001</v>
      </c>
      <c r="D184" s="256">
        <v>29.1</v>
      </c>
      <c r="E184" s="264">
        <v>242870000</v>
      </c>
      <c r="F184" s="264">
        <v>29.1</v>
      </c>
      <c r="G184" s="264">
        <v>381790000</v>
      </c>
      <c r="H184" s="264">
        <f>G184/G197*100</f>
        <v>13.432404033563442</v>
      </c>
      <c r="I184" s="264">
        <f t="shared" si="44"/>
        <v>138920000</v>
      </c>
      <c r="J184" s="265">
        <v>335926696</v>
      </c>
      <c r="K184" s="264">
        <f>J184/J197*100</f>
        <v>12.142982097241749</v>
      </c>
      <c r="L184" s="264">
        <f t="shared" si="45"/>
        <v>45863304</v>
      </c>
      <c r="M184" s="257">
        <f t="shared" si="46"/>
        <v>87.987295633725353</v>
      </c>
    </row>
    <row r="185" spans="1:13">
      <c r="A185" s="162" t="s">
        <v>441</v>
      </c>
      <c r="B185" s="163" t="s">
        <v>39</v>
      </c>
      <c r="C185" s="255">
        <v>0</v>
      </c>
      <c r="D185" s="256">
        <v>0</v>
      </c>
      <c r="E185" s="264">
        <v>0</v>
      </c>
      <c r="F185" s="264">
        <v>0</v>
      </c>
      <c r="G185" s="264">
        <v>0</v>
      </c>
      <c r="H185" s="264">
        <v>0</v>
      </c>
      <c r="I185" s="264">
        <f t="shared" si="44"/>
        <v>0</v>
      </c>
      <c r="J185" s="265">
        <v>0</v>
      </c>
      <c r="K185" s="264">
        <v>0</v>
      </c>
      <c r="L185" s="264">
        <f t="shared" si="45"/>
        <v>0</v>
      </c>
      <c r="M185" s="257">
        <v>0</v>
      </c>
    </row>
    <row r="186" spans="1:13">
      <c r="A186" s="162" t="s">
        <v>442</v>
      </c>
      <c r="B186" s="163" t="s">
        <v>40</v>
      </c>
      <c r="C186" s="255">
        <v>0</v>
      </c>
      <c r="D186" s="256">
        <v>0</v>
      </c>
      <c r="E186" s="264">
        <v>0</v>
      </c>
      <c r="F186" s="264">
        <v>0</v>
      </c>
      <c r="G186" s="264">
        <v>636230000</v>
      </c>
      <c r="H186" s="264">
        <v>0</v>
      </c>
      <c r="I186" s="264">
        <f t="shared" si="44"/>
        <v>636230000</v>
      </c>
      <c r="J186" s="265">
        <v>636230000</v>
      </c>
      <c r="K186" s="264">
        <v>0</v>
      </c>
      <c r="L186" s="264">
        <f t="shared" si="45"/>
        <v>0</v>
      </c>
      <c r="M186" s="257">
        <v>0</v>
      </c>
    </row>
    <row r="187" spans="1:13">
      <c r="A187" s="162" t="s">
        <v>443</v>
      </c>
      <c r="B187" s="163" t="s">
        <v>41</v>
      </c>
      <c r="C187" s="255">
        <v>32953830.48</v>
      </c>
      <c r="D187" s="256">
        <v>81.099999999999994</v>
      </c>
      <c r="E187" s="264">
        <v>36000000</v>
      </c>
      <c r="F187" s="264">
        <v>81.099999999999994</v>
      </c>
      <c r="G187" s="264">
        <v>186000000</v>
      </c>
      <c r="H187" s="264">
        <f>G187/G197*100</f>
        <v>6.5439826874533136</v>
      </c>
      <c r="I187" s="264">
        <f t="shared" si="44"/>
        <v>150000000</v>
      </c>
      <c r="J187" s="265">
        <v>176274096</v>
      </c>
      <c r="K187" s="264">
        <f>J187/J197*100</f>
        <v>6.3719055895917043</v>
      </c>
      <c r="L187" s="264">
        <f t="shared" si="45"/>
        <v>9725904</v>
      </c>
      <c r="M187" s="257">
        <f t="shared" si="46"/>
        <v>94.771019354838714</v>
      </c>
    </row>
    <row r="188" spans="1:13">
      <c r="A188" s="162" t="s">
        <v>444</v>
      </c>
      <c r="B188" s="163" t="s">
        <v>42</v>
      </c>
      <c r="C188" s="255">
        <v>1704793</v>
      </c>
      <c r="D188" s="256">
        <v>79.900000000000006</v>
      </c>
      <c r="E188" s="264">
        <v>360000</v>
      </c>
      <c r="F188" s="264">
        <v>79.900000000000006</v>
      </c>
      <c r="G188" s="264">
        <v>19779808</v>
      </c>
      <c r="H188" s="264">
        <f>G188/G197*100</f>
        <v>0.6959071027588738</v>
      </c>
      <c r="I188" s="264">
        <f t="shared" si="44"/>
        <v>19419808</v>
      </c>
      <c r="J188" s="265">
        <v>18752709</v>
      </c>
      <c r="K188" s="264">
        <f>J188/J197*100</f>
        <v>0.67786755971839829</v>
      </c>
      <c r="L188" s="264">
        <f t="shared" si="45"/>
        <v>1027099</v>
      </c>
      <c r="M188" s="257">
        <f t="shared" si="46"/>
        <v>94.807335844715993</v>
      </c>
    </row>
    <row r="189" spans="1:13">
      <c r="A189" s="164"/>
      <c r="B189" s="165" t="s">
        <v>55</v>
      </c>
      <c r="C189" s="258">
        <v>591296517.97000003</v>
      </c>
      <c r="D189" s="259">
        <v>40.6</v>
      </c>
      <c r="E189" s="266">
        <v>723936000</v>
      </c>
      <c r="F189" s="266">
        <v>40.6</v>
      </c>
      <c r="G189" s="266">
        <f>SUM(G182:G188)</f>
        <v>1600505808</v>
      </c>
      <c r="H189" s="266">
        <f>G189/G197*100</f>
        <v>56.310119885593956</v>
      </c>
      <c r="I189" s="266">
        <f>SUM(I182:I188)</f>
        <v>876569808</v>
      </c>
      <c r="J189" s="267">
        <f>SUM(J182:J188)</f>
        <v>1537303886</v>
      </c>
      <c r="K189" s="266">
        <f>J189/J197*100</f>
        <v>55.570021043275972</v>
      </c>
      <c r="L189" s="266">
        <f>SUM(L182:L188)</f>
        <v>63201922</v>
      </c>
      <c r="M189" s="257">
        <f t="shared" si="46"/>
        <v>96.051128231832067</v>
      </c>
    </row>
    <row r="190" spans="1:13">
      <c r="A190" s="162" t="s">
        <v>445</v>
      </c>
      <c r="B190" s="163" t="s">
        <v>43</v>
      </c>
      <c r="C190" s="255">
        <v>6069671</v>
      </c>
      <c r="D190" s="256">
        <v>0</v>
      </c>
      <c r="E190" s="264">
        <v>0</v>
      </c>
      <c r="F190" s="264">
        <v>0</v>
      </c>
      <c r="G190" s="264">
        <v>2000000</v>
      </c>
      <c r="H190" s="264">
        <f>G190/G197*100</f>
        <v>7.0365405241433476E-2</v>
      </c>
      <c r="I190" s="264">
        <f>G190-E190</f>
        <v>2000000</v>
      </c>
      <c r="J190" s="265">
        <v>1651127</v>
      </c>
      <c r="K190" s="264">
        <f>J190/J196*100</f>
        <v>0.13433377148592288</v>
      </c>
      <c r="L190" s="264">
        <f t="shared" ref="L190:L191" si="47">G190-J190</f>
        <v>348873</v>
      </c>
      <c r="M190" s="257">
        <f t="shared" si="46"/>
        <v>82.556349999999995</v>
      </c>
    </row>
    <row r="191" spans="1:13">
      <c r="A191" s="162" t="s">
        <v>446</v>
      </c>
      <c r="B191" s="163" t="s">
        <v>44</v>
      </c>
      <c r="C191" s="255">
        <v>346313346</v>
      </c>
      <c r="D191" s="256">
        <v>0</v>
      </c>
      <c r="E191" s="264">
        <v>793790000</v>
      </c>
      <c r="F191" s="264">
        <v>0</v>
      </c>
      <c r="G191" s="264">
        <v>1239800000</v>
      </c>
      <c r="H191" s="264">
        <f>G191/G197*100</f>
        <v>43.619514709164605</v>
      </c>
      <c r="I191" s="264">
        <f>G191-E191</f>
        <v>446010000</v>
      </c>
      <c r="J191" s="265">
        <v>1227471663</v>
      </c>
      <c r="K191" s="264">
        <f>J191/J197*100</f>
        <v>44.370294490321058</v>
      </c>
      <c r="L191" s="264">
        <f t="shared" si="47"/>
        <v>12328337</v>
      </c>
      <c r="M191" s="257">
        <f t="shared" si="46"/>
        <v>99.00561889014358</v>
      </c>
    </row>
    <row r="192" spans="1:13">
      <c r="A192" s="164"/>
      <c r="B192" s="165" t="s">
        <v>56</v>
      </c>
      <c r="C192" s="258">
        <v>352383017</v>
      </c>
      <c r="D192" s="259">
        <v>0</v>
      </c>
      <c r="E192" s="266">
        <v>793790000</v>
      </c>
      <c r="F192" s="266">
        <v>0</v>
      </c>
      <c r="G192" s="266">
        <f>G190+G191</f>
        <v>1241800000</v>
      </c>
      <c r="H192" s="266">
        <f>H190+H191</f>
        <v>43.689880114406037</v>
      </c>
      <c r="I192" s="266">
        <f>I190+I191</f>
        <v>448010000</v>
      </c>
      <c r="J192" s="267">
        <f>SUM(J190:J191)</f>
        <v>1229122790</v>
      </c>
      <c r="K192" s="266">
        <v>0</v>
      </c>
      <c r="L192" s="266">
        <f>SUM(L190:L191)</f>
        <v>12677210</v>
      </c>
      <c r="M192" s="257">
        <f t="shared" si="46"/>
        <v>98.979126268320186</v>
      </c>
    </row>
    <row r="193" spans="1:13">
      <c r="A193" s="162" t="s">
        <v>445</v>
      </c>
      <c r="B193" s="163" t="s">
        <v>43</v>
      </c>
      <c r="C193" s="255">
        <v>0</v>
      </c>
      <c r="D193" s="256">
        <v>0</v>
      </c>
      <c r="E193" s="256">
        <v>0</v>
      </c>
      <c r="F193" s="256">
        <v>0</v>
      </c>
      <c r="G193" s="264">
        <v>0</v>
      </c>
      <c r="H193" s="264">
        <v>0</v>
      </c>
      <c r="I193" s="264">
        <v>0</v>
      </c>
      <c r="J193" s="265">
        <v>0</v>
      </c>
      <c r="K193" s="264">
        <v>0</v>
      </c>
      <c r="L193" s="264">
        <v>0</v>
      </c>
      <c r="M193" s="257">
        <v>0</v>
      </c>
    </row>
    <row r="194" spans="1:13">
      <c r="A194" s="162" t="s">
        <v>446</v>
      </c>
      <c r="B194" s="163" t="s">
        <v>44</v>
      </c>
      <c r="C194" s="255">
        <v>0</v>
      </c>
      <c r="D194" s="256">
        <v>0</v>
      </c>
      <c r="E194" s="256">
        <v>0</v>
      </c>
      <c r="F194" s="256">
        <v>0</v>
      </c>
      <c r="G194" s="264">
        <v>0</v>
      </c>
      <c r="H194" s="264">
        <v>0</v>
      </c>
      <c r="I194" s="264">
        <v>0</v>
      </c>
      <c r="J194" s="265">
        <v>0</v>
      </c>
      <c r="K194" s="264">
        <v>0</v>
      </c>
      <c r="L194" s="264">
        <v>0</v>
      </c>
      <c r="M194" s="257">
        <v>0</v>
      </c>
    </row>
    <row r="195" spans="1:13">
      <c r="A195" s="164"/>
      <c r="B195" s="165" t="s">
        <v>57</v>
      </c>
      <c r="C195" s="258">
        <v>0</v>
      </c>
      <c r="D195" s="259">
        <v>0</v>
      </c>
      <c r="E195" s="259">
        <v>0</v>
      </c>
      <c r="F195" s="259">
        <v>0</v>
      </c>
      <c r="G195" s="259">
        <v>0</v>
      </c>
      <c r="H195" s="259">
        <v>0</v>
      </c>
      <c r="I195" s="259">
        <v>0</v>
      </c>
      <c r="J195" s="258">
        <v>0</v>
      </c>
      <c r="K195" s="259">
        <v>0</v>
      </c>
      <c r="L195" s="259">
        <v>0</v>
      </c>
      <c r="M195" s="257">
        <v>0</v>
      </c>
    </row>
    <row r="196" spans="1:13">
      <c r="A196" s="166"/>
      <c r="B196" s="167" t="s">
        <v>58</v>
      </c>
      <c r="C196" s="261">
        <v>352383017</v>
      </c>
      <c r="D196" s="262">
        <v>0</v>
      </c>
      <c r="E196" s="262">
        <v>793790000</v>
      </c>
      <c r="F196" s="262">
        <v>0</v>
      </c>
      <c r="G196" s="262">
        <f>G192</f>
        <v>1241800000</v>
      </c>
      <c r="H196" s="262">
        <v>0</v>
      </c>
      <c r="I196" s="262">
        <f>I192</f>
        <v>448010000</v>
      </c>
      <c r="J196" s="261">
        <f>J192</f>
        <v>1229122790</v>
      </c>
      <c r="K196" s="262">
        <v>0</v>
      </c>
      <c r="L196" s="262">
        <f>L192</f>
        <v>12677210</v>
      </c>
      <c r="M196" s="257">
        <f t="shared" si="46"/>
        <v>98.979126268320186</v>
      </c>
    </row>
    <row r="197" spans="1:13">
      <c r="A197" s="166"/>
      <c r="B197" s="167" t="s">
        <v>59</v>
      </c>
      <c r="C197" s="261">
        <v>943679534.97000003</v>
      </c>
      <c r="D197" s="262">
        <v>21.5</v>
      </c>
      <c r="E197" s="262">
        <v>1517726000</v>
      </c>
      <c r="F197" s="262">
        <v>21.5</v>
      </c>
      <c r="G197" s="262">
        <f>G189+G192</f>
        <v>2842305808</v>
      </c>
      <c r="H197" s="262">
        <v>100</v>
      </c>
      <c r="I197" s="262">
        <f>I189+I192</f>
        <v>1324579808</v>
      </c>
      <c r="J197" s="261">
        <f>J189+J192</f>
        <v>2766426676</v>
      </c>
      <c r="K197" s="262">
        <f>J197/J200*100</f>
        <v>100</v>
      </c>
      <c r="L197" s="262">
        <f>L189+L192</f>
        <v>75879132</v>
      </c>
      <c r="M197" s="257">
        <f t="shared" si="46"/>
        <v>97.330367063725888</v>
      </c>
    </row>
    <row r="198" spans="1:13">
      <c r="A198" s="164"/>
      <c r="B198" s="165" t="s">
        <v>60</v>
      </c>
      <c r="C198" s="258">
        <v>0</v>
      </c>
      <c r="D198" s="259"/>
      <c r="E198" s="259"/>
      <c r="F198" s="259"/>
      <c r="G198" s="259"/>
      <c r="H198" s="259"/>
      <c r="I198" s="259"/>
      <c r="J198" s="258">
        <v>0</v>
      </c>
      <c r="K198" s="259"/>
      <c r="L198" s="259"/>
      <c r="M198" s="260"/>
    </row>
    <row r="199" spans="1:13">
      <c r="A199" s="164"/>
      <c r="B199" s="165" t="s">
        <v>61</v>
      </c>
      <c r="C199" s="258">
        <v>0</v>
      </c>
      <c r="D199" s="259"/>
      <c r="E199" s="259"/>
      <c r="F199" s="259"/>
      <c r="G199" s="259"/>
      <c r="H199" s="259"/>
      <c r="I199" s="259"/>
      <c r="J199" s="258">
        <v>0</v>
      </c>
      <c r="K199" s="259"/>
      <c r="L199" s="259"/>
      <c r="M199" s="260"/>
    </row>
    <row r="200" spans="1:13" ht="15.75" thickBot="1">
      <c r="A200" s="166"/>
      <c r="B200" s="167" t="s">
        <v>62</v>
      </c>
      <c r="C200" s="261">
        <v>943679534.97000003</v>
      </c>
      <c r="D200" s="262"/>
      <c r="E200" s="262"/>
      <c r="F200" s="262"/>
      <c r="G200" s="262"/>
      <c r="H200" s="262"/>
      <c r="I200" s="262"/>
      <c r="J200" s="261">
        <f>J197+J198+J199</f>
        <v>2766426676</v>
      </c>
      <c r="K200" s="262"/>
      <c r="L200" s="262"/>
      <c r="M200" s="263"/>
    </row>
    <row r="201" spans="1:13" ht="15.75" thickTop="1">
      <c r="A201" s="1574" t="s">
        <v>63</v>
      </c>
      <c r="B201" s="1575"/>
      <c r="C201" s="140"/>
      <c r="D201" s="141"/>
      <c r="E201" s="140"/>
      <c r="F201" s="141"/>
      <c r="G201" s="140"/>
      <c r="H201" s="141"/>
      <c r="I201" s="142"/>
      <c r="J201" s="140"/>
      <c r="K201" s="141"/>
      <c r="L201" s="140"/>
      <c r="M201" s="143"/>
    </row>
    <row r="202" spans="1:13">
      <c r="A202" s="171" t="s">
        <v>35</v>
      </c>
      <c r="B202" s="136" t="s">
        <v>29</v>
      </c>
      <c r="C202" s="132"/>
      <c r="D202" s="133"/>
      <c r="E202" s="132"/>
      <c r="F202" s="133"/>
      <c r="G202" s="132"/>
      <c r="H202" s="133"/>
      <c r="I202" s="137"/>
      <c r="J202" s="132"/>
      <c r="K202" s="133"/>
      <c r="L202" s="132"/>
      <c r="M202" s="135"/>
    </row>
    <row r="203" spans="1:13">
      <c r="A203" s="162"/>
      <c r="B203" s="172" t="s">
        <v>64</v>
      </c>
      <c r="C203" s="168">
        <v>591296517.97000003</v>
      </c>
      <c r="D203" s="169">
        <v>62.7</v>
      </c>
      <c r="E203" s="169">
        <f>SUM(E205:E211)</f>
        <v>723936000</v>
      </c>
      <c r="F203" s="169">
        <v>47.7</v>
      </c>
      <c r="G203" s="169">
        <f>SUM(G205:G211)</f>
        <v>1600505808</v>
      </c>
      <c r="H203" s="169">
        <v>52.9</v>
      </c>
      <c r="I203" s="169">
        <f>SUM(I205:I211)</f>
        <v>876569808</v>
      </c>
      <c r="J203" s="168">
        <f>SUM(J205:J211)</f>
        <v>1537303886</v>
      </c>
      <c r="K203" s="169">
        <f>J203/J233*100</f>
        <v>55.570021043275972</v>
      </c>
      <c r="L203" s="169">
        <v>530098620</v>
      </c>
      <c r="M203" s="170">
        <f>J203/G203*100</f>
        <v>96.051128231832067</v>
      </c>
    </row>
    <row r="204" spans="1:13">
      <c r="A204" s="162" t="s">
        <v>65</v>
      </c>
      <c r="B204" s="144" t="s">
        <v>66</v>
      </c>
      <c r="C204" s="145"/>
      <c r="D204" s="146"/>
      <c r="E204" s="146"/>
      <c r="F204" s="146"/>
      <c r="G204" s="146"/>
      <c r="H204" s="146"/>
      <c r="I204" s="146"/>
      <c r="J204" s="145"/>
      <c r="K204" s="146"/>
      <c r="L204" s="146"/>
      <c r="M204" s="147"/>
    </row>
    <row r="205" spans="1:13" ht="18">
      <c r="A205" s="162" t="s">
        <v>250</v>
      </c>
      <c r="B205" s="144" t="s">
        <v>251</v>
      </c>
      <c r="C205" s="268">
        <v>375041629.37</v>
      </c>
      <c r="D205" s="269">
        <v>39.700000000000003</v>
      </c>
      <c r="E205" s="269">
        <v>471036000</v>
      </c>
      <c r="F205" s="269">
        <v>31</v>
      </c>
      <c r="G205" s="1349">
        <v>1358807876</v>
      </c>
      <c r="H205" s="1349">
        <f>G205/G233*100</f>
        <v>47.806533419995738</v>
      </c>
      <c r="I205" s="1349">
        <f>G205-E205</f>
        <v>887771876</v>
      </c>
      <c r="J205" s="1350">
        <v>1303533625</v>
      </c>
      <c r="K205" s="269">
        <f>J205/J233*100</f>
        <v>47.119760531111943</v>
      </c>
      <c r="L205" s="269">
        <f>G205-J205</f>
        <v>55274251</v>
      </c>
      <c r="M205" s="270">
        <f>J205/G205*100</f>
        <v>95.932151117440242</v>
      </c>
    </row>
    <row r="206" spans="1:13">
      <c r="A206" s="162" t="s">
        <v>252</v>
      </c>
      <c r="B206" s="144" t="s">
        <v>253</v>
      </c>
      <c r="C206" s="230">
        <v>7458105.4000000004</v>
      </c>
      <c r="D206" s="231">
        <v>0.8</v>
      </c>
      <c r="E206" s="269">
        <v>17000000</v>
      </c>
      <c r="F206" s="269">
        <v>1.1000000000000001</v>
      </c>
      <c r="G206" s="1349">
        <v>1000000</v>
      </c>
      <c r="H206" s="1349">
        <v>0</v>
      </c>
      <c r="I206" s="1349">
        <f t="shared" ref="I206:I210" si="48">G206-E206</f>
        <v>-16000000</v>
      </c>
      <c r="J206" s="1350">
        <v>530418</v>
      </c>
      <c r="K206" s="269">
        <f>J206/J233*100</f>
        <v>1.9173398109612501E-2</v>
      </c>
      <c r="L206" s="269">
        <f t="shared" ref="L206:L211" si="49">G206-J206</f>
        <v>469582</v>
      </c>
      <c r="M206" s="270">
        <f t="shared" ref="M206:M210" si="50">J206/G206*100</f>
        <v>53.041799999999995</v>
      </c>
    </row>
    <row r="207" spans="1:13" ht="27">
      <c r="A207" s="162" t="s">
        <v>254</v>
      </c>
      <c r="B207" s="144" t="s">
        <v>255</v>
      </c>
      <c r="C207" s="230">
        <v>115478063</v>
      </c>
      <c r="D207" s="231">
        <v>12.2</v>
      </c>
      <c r="E207" s="269">
        <v>100000000</v>
      </c>
      <c r="F207" s="269">
        <v>6.6</v>
      </c>
      <c r="G207" s="1349">
        <v>118800000</v>
      </c>
      <c r="H207" s="1349">
        <f>G207/G233*100</f>
        <v>4.1797050713411483</v>
      </c>
      <c r="I207" s="1349">
        <f t="shared" si="48"/>
        <v>18800000</v>
      </c>
      <c r="J207" s="1350">
        <v>117873464</v>
      </c>
      <c r="K207" s="269">
        <f>J207/J233*100</f>
        <v>4.2608562526744516</v>
      </c>
      <c r="L207" s="269">
        <f t="shared" si="49"/>
        <v>926536</v>
      </c>
      <c r="M207" s="270">
        <f t="shared" si="50"/>
        <v>99.220087542087541</v>
      </c>
    </row>
    <row r="208" spans="1:13">
      <c r="A208" s="162" t="s">
        <v>256</v>
      </c>
      <c r="B208" s="144" t="s">
        <v>257</v>
      </c>
      <c r="C208" s="230">
        <v>29551043</v>
      </c>
      <c r="D208" s="231">
        <v>3.1</v>
      </c>
      <c r="E208" s="269">
        <v>35000000</v>
      </c>
      <c r="F208" s="269">
        <v>2.2999999999999998</v>
      </c>
      <c r="G208" s="1349">
        <v>33100000</v>
      </c>
      <c r="H208" s="1349">
        <f>G208/G233*100</f>
        <v>1.1645474567457241</v>
      </c>
      <c r="I208" s="1349">
        <f t="shared" si="48"/>
        <v>-1900000</v>
      </c>
      <c r="J208" s="1350">
        <v>28546552</v>
      </c>
      <c r="K208" s="269">
        <f>J208/J233*100</f>
        <v>1.0318925944307227</v>
      </c>
      <c r="L208" s="269">
        <f t="shared" si="49"/>
        <v>4553448</v>
      </c>
      <c r="M208" s="270">
        <f t="shared" si="50"/>
        <v>86.243359516616309</v>
      </c>
    </row>
    <row r="209" spans="1:13">
      <c r="A209" s="162" t="s">
        <v>258</v>
      </c>
      <c r="B209" s="144" t="s">
        <v>259</v>
      </c>
      <c r="C209" s="230">
        <v>10654292</v>
      </c>
      <c r="D209" s="231">
        <v>1.1000000000000001</v>
      </c>
      <c r="E209" s="231">
        <v>13300000</v>
      </c>
      <c r="F209" s="231">
        <v>0.9</v>
      </c>
      <c r="G209" s="1349">
        <v>13400000</v>
      </c>
      <c r="H209" s="1349">
        <f>G209/G233*100</f>
        <v>0.47144821511760426</v>
      </c>
      <c r="I209" s="1349">
        <f t="shared" si="48"/>
        <v>100000</v>
      </c>
      <c r="J209" s="1350">
        <v>12384521</v>
      </c>
      <c r="K209" s="269">
        <f>J209/J233*100</f>
        <v>0.44767212185456817</v>
      </c>
      <c r="L209" s="269">
        <f t="shared" si="49"/>
        <v>1015479</v>
      </c>
      <c r="M209" s="270">
        <f t="shared" si="50"/>
        <v>92.421798507462682</v>
      </c>
    </row>
    <row r="210" spans="1:13">
      <c r="A210" s="162" t="s">
        <v>260</v>
      </c>
      <c r="B210" s="144" t="s">
        <v>261</v>
      </c>
      <c r="C210" s="230">
        <v>46685213</v>
      </c>
      <c r="D210" s="231">
        <v>4.9000000000000004</v>
      </c>
      <c r="E210" s="231">
        <v>87600000</v>
      </c>
      <c r="F210" s="231">
        <v>5.8</v>
      </c>
      <c r="G210" s="1349">
        <v>75397932</v>
      </c>
      <c r="H210" s="1349">
        <f>G210/G233*100</f>
        <v>2.6527030197730221</v>
      </c>
      <c r="I210" s="1349">
        <f t="shared" si="48"/>
        <v>-12202068</v>
      </c>
      <c r="J210" s="1350">
        <v>74435306</v>
      </c>
      <c r="K210" s="269">
        <f>J210/J233*100</f>
        <v>2.6906661450946769</v>
      </c>
      <c r="L210" s="269">
        <f t="shared" si="49"/>
        <v>962626</v>
      </c>
      <c r="M210" s="270">
        <f t="shared" si="50"/>
        <v>98.723272675436249</v>
      </c>
    </row>
    <row r="211" spans="1:13" ht="18">
      <c r="A211" s="162" t="s">
        <v>262</v>
      </c>
      <c r="B211" s="144" t="s">
        <v>263</v>
      </c>
      <c r="C211" s="230">
        <v>6428172.2000000002</v>
      </c>
      <c r="D211" s="231">
        <v>0.7</v>
      </c>
      <c r="E211" s="231">
        <v>0</v>
      </c>
      <c r="F211" s="231">
        <v>0</v>
      </c>
      <c r="G211" s="1351">
        <v>0</v>
      </c>
      <c r="H211" s="1351">
        <v>0</v>
      </c>
      <c r="I211" s="1351">
        <v>0</v>
      </c>
      <c r="J211" s="1352">
        <v>0</v>
      </c>
      <c r="K211" s="269">
        <f>J211/J233*100</f>
        <v>0</v>
      </c>
      <c r="L211" s="269">
        <f t="shared" si="49"/>
        <v>0</v>
      </c>
      <c r="M211" s="270">
        <v>0</v>
      </c>
    </row>
    <row r="212" spans="1:13">
      <c r="A212" s="162"/>
      <c r="B212" s="172" t="s">
        <v>67</v>
      </c>
      <c r="C212" s="168">
        <v>352383017</v>
      </c>
      <c r="D212" s="169">
        <v>37.299999999999997</v>
      </c>
      <c r="E212" s="169">
        <f>SUM(E214:E226)</f>
        <v>793790000</v>
      </c>
      <c r="F212" s="169">
        <v>52.3</v>
      </c>
      <c r="G212" s="1353">
        <f>SUM(G214:G226)</f>
        <v>1241800000</v>
      </c>
      <c r="H212" s="1353">
        <f>G212/G233*100</f>
        <v>43.689880114406044</v>
      </c>
      <c r="I212" s="1353">
        <f>SUM(I214:I226)</f>
        <v>448010000</v>
      </c>
      <c r="J212" s="1354">
        <f>SUM(J214:J226)</f>
        <v>1229122790</v>
      </c>
      <c r="K212" s="169">
        <f>J212/J233*100</f>
        <v>44.429978956724028</v>
      </c>
      <c r="L212" s="169">
        <v>793790000</v>
      </c>
      <c r="M212" s="170">
        <f>L212/L233*100</f>
        <v>59.95897147299295</v>
      </c>
    </row>
    <row r="213" spans="1:13">
      <c r="A213" s="162" t="s">
        <v>65</v>
      </c>
      <c r="B213" s="144" t="s">
        <v>66</v>
      </c>
      <c r="C213" s="145"/>
      <c r="D213" s="146"/>
      <c r="E213" s="146"/>
      <c r="F213" s="146"/>
      <c r="G213" s="1355"/>
      <c r="H213" s="1355"/>
      <c r="I213" s="1355"/>
      <c r="J213" s="1356"/>
      <c r="K213" s="146"/>
      <c r="L213" s="146"/>
      <c r="M213" s="147"/>
    </row>
    <row r="214" spans="1:13">
      <c r="A214" s="162" t="s">
        <v>264</v>
      </c>
      <c r="B214" s="144" t="s">
        <v>203</v>
      </c>
      <c r="C214" s="255">
        <v>99990</v>
      </c>
      <c r="D214" s="256">
        <v>0</v>
      </c>
      <c r="E214" s="271">
        <v>200000</v>
      </c>
      <c r="F214" s="271">
        <v>0</v>
      </c>
      <c r="G214" s="1357">
        <v>1500000</v>
      </c>
      <c r="H214" s="1357">
        <f>G214/G233*100</f>
        <v>5.2774053931075107E-2</v>
      </c>
      <c r="I214" s="1357">
        <f>G214-E214</f>
        <v>1300000</v>
      </c>
      <c r="J214" s="1358">
        <v>184800</v>
      </c>
      <c r="K214" s="256">
        <f>J214/J233*100</f>
        <v>6.6800975280936741E-3</v>
      </c>
      <c r="L214" s="256">
        <f>G214-J214</f>
        <v>1315200</v>
      </c>
      <c r="M214" s="147">
        <f>J214/G214*100</f>
        <v>12.32</v>
      </c>
    </row>
    <row r="215" spans="1:13">
      <c r="A215" s="162" t="s">
        <v>265</v>
      </c>
      <c r="B215" s="144" t="s">
        <v>266</v>
      </c>
      <c r="C215" s="255">
        <v>185511</v>
      </c>
      <c r="D215" s="256">
        <v>0</v>
      </c>
      <c r="E215" s="271">
        <v>150000</v>
      </c>
      <c r="F215" s="271">
        <v>0</v>
      </c>
      <c r="G215" s="1357">
        <v>300000</v>
      </c>
      <c r="H215" s="1357">
        <v>0</v>
      </c>
      <c r="I215" s="1357">
        <f t="shared" ref="I215:I226" si="51">G215-E215</f>
        <v>150000</v>
      </c>
      <c r="J215" s="1358">
        <v>192500</v>
      </c>
      <c r="K215" s="256">
        <f>J215/J233*100</f>
        <v>6.958434925097577E-3</v>
      </c>
      <c r="L215" s="256">
        <f t="shared" ref="L215:L226" si="52">G215-J215</f>
        <v>107500</v>
      </c>
      <c r="M215" s="147">
        <f t="shared" ref="M215:M226" si="53">J215/G215*100</f>
        <v>64.166666666666671</v>
      </c>
    </row>
    <row r="216" spans="1:13">
      <c r="A216" s="162" t="s">
        <v>267</v>
      </c>
      <c r="B216" s="144" t="s">
        <v>268</v>
      </c>
      <c r="C216" s="255">
        <v>0</v>
      </c>
      <c r="D216" s="256">
        <v>0</v>
      </c>
      <c r="E216" s="256">
        <v>150000</v>
      </c>
      <c r="F216" s="256">
        <v>0</v>
      </c>
      <c r="G216" s="264">
        <v>0</v>
      </c>
      <c r="H216" s="264">
        <v>0</v>
      </c>
      <c r="I216" s="1357">
        <f t="shared" si="51"/>
        <v>-150000</v>
      </c>
      <c r="J216" s="265">
        <v>0</v>
      </c>
      <c r="K216" s="256">
        <f>J216/J233*100</f>
        <v>0</v>
      </c>
      <c r="L216" s="256">
        <f t="shared" si="52"/>
        <v>0</v>
      </c>
      <c r="M216" s="147">
        <v>0</v>
      </c>
    </row>
    <row r="217" spans="1:13" ht="18">
      <c r="A217" s="162" t="s">
        <v>294</v>
      </c>
      <c r="B217" s="144" t="s">
        <v>295</v>
      </c>
      <c r="C217" s="255">
        <v>0</v>
      </c>
      <c r="D217" s="256">
        <v>0</v>
      </c>
      <c r="E217" s="271">
        <v>2500000</v>
      </c>
      <c r="F217" s="271">
        <v>0.2</v>
      </c>
      <c r="G217" s="1357">
        <v>1200000</v>
      </c>
      <c r="H217" s="1357">
        <f>G217/G233*100</f>
        <v>4.2219243144860086E-2</v>
      </c>
      <c r="I217" s="1357">
        <f t="shared" si="51"/>
        <v>-1300000</v>
      </c>
      <c r="J217" s="1358">
        <v>0</v>
      </c>
      <c r="K217" s="256">
        <f>J217/J233*100</f>
        <v>0</v>
      </c>
      <c r="L217" s="256">
        <f t="shared" si="52"/>
        <v>1200000</v>
      </c>
      <c r="M217" s="147">
        <f t="shared" si="53"/>
        <v>0</v>
      </c>
    </row>
    <row r="218" spans="1:13" ht="18">
      <c r="A218" s="162" t="s">
        <v>273</v>
      </c>
      <c r="B218" s="144" t="s">
        <v>274</v>
      </c>
      <c r="C218" s="255">
        <v>219679440</v>
      </c>
      <c r="D218" s="256">
        <v>23.3</v>
      </c>
      <c r="E218" s="256">
        <v>0</v>
      </c>
      <c r="F218" s="256">
        <v>0</v>
      </c>
      <c r="G218" s="264">
        <v>0</v>
      </c>
      <c r="H218" s="264">
        <v>0</v>
      </c>
      <c r="I218" s="1357">
        <f t="shared" si="51"/>
        <v>0</v>
      </c>
      <c r="J218" s="265">
        <v>0</v>
      </c>
      <c r="K218" s="256">
        <f>J218/J233*100</f>
        <v>0</v>
      </c>
      <c r="L218" s="256">
        <f t="shared" si="52"/>
        <v>0</v>
      </c>
      <c r="M218" s="147">
        <v>0</v>
      </c>
    </row>
    <row r="219" spans="1:13" ht="18">
      <c r="A219" s="162" t="s">
        <v>275</v>
      </c>
      <c r="B219" s="144" t="s">
        <v>276</v>
      </c>
      <c r="C219" s="255">
        <v>122953286</v>
      </c>
      <c r="D219" s="256">
        <v>13</v>
      </c>
      <c r="E219" s="271">
        <v>626200000</v>
      </c>
      <c r="F219" s="271">
        <v>41.3</v>
      </c>
      <c r="G219" s="1357">
        <v>1226200000</v>
      </c>
      <c r="H219" s="1357">
        <f>G219/G233*100</f>
        <v>43.14102995352286</v>
      </c>
      <c r="I219" s="1357">
        <f t="shared" si="51"/>
        <v>600000000</v>
      </c>
      <c r="J219" s="1358">
        <v>1225504483</v>
      </c>
      <c r="K219" s="256">
        <f>J219/J233*100</f>
        <v>44.299185430497921</v>
      </c>
      <c r="L219" s="256">
        <f t="shared" si="52"/>
        <v>695517</v>
      </c>
      <c r="M219" s="147">
        <f t="shared" si="53"/>
        <v>99.943278665796782</v>
      </c>
    </row>
    <row r="220" spans="1:13" ht="18">
      <c r="A220" s="162" t="s">
        <v>278</v>
      </c>
      <c r="B220" s="144" t="s">
        <v>279</v>
      </c>
      <c r="C220" s="255">
        <v>5786431</v>
      </c>
      <c r="D220" s="256">
        <v>0.6</v>
      </c>
      <c r="E220" s="271">
        <v>2000000</v>
      </c>
      <c r="F220" s="271">
        <v>0.1</v>
      </c>
      <c r="G220" s="1357">
        <v>2000000</v>
      </c>
      <c r="H220" s="264">
        <f>G220/G233*100</f>
        <v>7.0365405241433476E-2</v>
      </c>
      <c r="I220" s="1357">
        <f t="shared" si="51"/>
        <v>0</v>
      </c>
      <c r="J220" s="265">
        <v>1651127</v>
      </c>
      <c r="K220" s="256">
        <f>J220/J233*100</f>
        <v>5.9684466402969288E-2</v>
      </c>
      <c r="L220" s="256">
        <f t="shared" si="52"/>
        <v>348873</v>
      </c>
      <c r="M220" s="147">
        <f t="shared" si="53"/>
        <v>82.556349999999995</v>
      </c>
    </row>
    <row r="221" spans="1:13">
      <c r="A221" s="162" t="s">
        <v>280</v>
      </c>
      <c r="B221" s="144" t="s">
        <v>281</v>
      </c>
      <c r="C221" s="255">
        <v>283240</v>
      </c>
      <c r="D221" s="256">
        <v>0</v>
      </c>
      <c r="E221" s="256">
        <v>0</v>
      </c>
      <c r="F221" s="256">
        <v>0</v>
      </c>
      <c r="G221" s="264">
        <v>0</v>
      </c>
      <c r="H221" s="264">
        <v>0</v>
      </c>
      <c r="I221" s="1357">
        <f t="shared" si="51"/>
        <v>0</v>
      </c>
      <c r="J221" s="265">
        <v>0</v>
      </c>
      <c r="K221" s="256">
        <f>J221/J233*100</f>
        <v>0</v>
      </c>
      <c r="L221" s="256">
        <f t="shared" si="52"/>
        <v>0</v>
      </c>
      <c r="M221" s="147">
        <v>0</v>
      </c>
    </row>
    <row r="222" spans="1:13">
      <c r="A222" s="162" t="s">
        <v>282</v>
      </c>
      <c r="B222" s="144" t="s">
        <v>283</v>
      </c>
      <c r="C222" s="255">
        <v>421992</v>
      </c>
      <c r="D222" s="256">
        <v>0</v>
      </c>
      <c r="E222" s="271">
        <v>5500000</v>
      </c>
      <c r="F222" s="271">
        <v>0.4</v>
      </c>
      <c r="G222" s="1357">
        <v>5100000</v>
      </c>
      <c r="H222" s="264">
        <f>G222/G233*100</f>
        <v>0.17943178336565535</v>
      </c>
      <c r="I222" s="1357">
        <f t="shared" si="51"/>
        <v>-400000</v>
      </c>
      <c r="J222" s="265">
        <v>1092000</v>
      </c>
      <c r="K222" s="256">
        <f>J222/J233*100</f>
        <v>3.9473303575098984E-2</v>
      </c>
      <c r="L222" s="256">
        <f t="shared" si="52"/>
        <v>4008000</v>
      </c>
      <c r="M222" s="147">
        <f t="shared" si="53"/>
        <v>21.411764705882351</v>
      </c>
    </row>
    <row r="223" spans="1:13">
      <c r="A223" s="162" t="s">
        <v>458</v>
      </c>
      <c r="B223" s="144" t="s">
        <v>459</v>
      </c>
      <c r="C223" s="255">
        <v>0</v>
      </c>
      <c r="D223" s="256">
        <v>0</v>
      </c>
      <c r="E223" s="256">
        <v>151990000</v>
      </c>
      <c r="F223" s="256">
        <v>10</v>
      </c>
      <c r="G223" s="264">
        <v>0</v>
      </c>
      <c r="H223" s="264">
        <v>9</v>
      </c>
      <c r="I223" s="1357">
        <f t="shared" si="51"/>
        <v>-151990000</v>
      </c>
      <c r="J223" s="265">
        <v>0</v>
      </c>
      <c r="K223" s="256">
        <f>J223/J233*100</f>
        <v>0</v>
      </c>
      <c r="L223" s="256">
        <f t="shared" si="52"/>
        <v>0</v>
      </c>
      <c r="M223" s="147">
        <v>0</v>
      </c>
    </row>
    <row r="224" spans="1:13">
      <c r="A224" s="162" t="s">
        <v>284</v>
      </c>
      <c r="B224" s="144" t="s">
        <v>285</v>
      </c>
      <c r="C224" s="255">
        <v>100000</v>
      </c>
      <c r="D224" s="256">
        <v>0</v>
      </c>
      <c r="E224" s="256">
        <v>0</v>
      </c>
      <c r="F224" s="256">
        <v>0</v>
      </c>
      <c r="G224" s="264">
        <v>0</v>
      </c>
      <c r="H224" s="264">
        <v>0</v>
      </c>
      <c r="I224" s="1357">
        <f t="shared" si="51"/>
        <v>0</v>
      </c>
      <c r="J224" s="265">
        <v>0</v>
      </c>
      <c r="K224" s="256">
        <f>J224/J233*100</f>
        <v>0</v>
      </c>
      <c r="L224" s="256">
        <f t="shared" si="52"/>
        <v>0</v>
      </c>
      <c r="M224" s="147">
        <v>0</v>
      </c>
    </row>
    <row r="225" spans="1:13">
      <c r="A225" s="162" t="s">
        <v>286</v>
      </c>
      <c r="B225" s="144" t="s">
        <v>287</v>
      </c>
      <c r="C225" s="255">
        <v>0</v>
      </c>
      <c r="D225" s="256">
        <v>0</v>
      </c>
      <c r="E225" s="256">
        <v>100000</v>
      </c>
      <c r="F225" s="256">
        <v>0</v>
      </c>
      <c r="G225" s="264">
        <v>500000</v>
      </c>
      <c r="H225" s="264">
        <v>0</v>
      </c>
      <c r="I225" s="1357">
        <f t="shared" si="51"/>
        <v>400000</v>
      </c>
      <c r="J225" s="265">
        <v>497880</v>
      </c>
      <c r="K225" s="256">
        <f>J225/J233*100</f>
        <v>1.7997223794844582E-2</v>
      </c>
      <c r="L225" s="256">
        <f t="shared" si="52"/>
        <v>2120</v>
      </c>
      <c r="M225" s="147">
        <f t="shared" si="53"/>
        <v>99.575999999999993</v>
      </c>
    </row>
    <row r="226" spans="1:13">
      <c r="A226" s="162" t="s">
        <v>76</v>
      </c>
      <c r="B226" s="144" t="s">
        <v>77</v>
      </c>
      <c r="C226" s="255">
        <v>2873127</v>
      </c>
      <c r="D226" s="256">
        <v>0.3</v>
      </c>
      <c r="E226" s="256">
        <v>5000000</v>
      </c>
      <c r="F226" s="256">
        <v>0.3</v>
      </c>
      <c r="G226" s="264">
        <v>5000000</v>
      </c>
      <c r="H226" s="264">
        <f>G226/G233*100</f>
        <v>0.17591351310358369</v>
      </c>
      <c r="I226" s="1357">
        <f t="shared" si="51"/>
        <v>0</v>
      </c>
      <c r="J226" s="265">
        <v>0</v>
      </c>
      <c r="K226" s="256">
        <f>J226/J233*100</f>
        <v>0</v>
      </c>
      <c r="L226" s="256">
        <f t="shared" si="52"/>
        <v>5000000</v>
      </c>
      <c r="M226" s="147">
        <f t="shared" si="53"/>
        <v>0</v>
      </c>
    </row>
    <row r="227" spans="1:13" ht="18">
      <c r="A227" s="162"/>
      <c r="B227" s="148" t="s">
        <v>56</v>
      </c>
      <c r="C227" s="149">
        <v>352383017</v>
      </c>
      <c r="D227" s="150">
        <v>37.299999999999997</v>
      </c>
      <c r="E227" s="150">
        <v>793790000</v>
      </c>
      <c r="F227" s="150">
        <v>52.3</v>
      </c>
      <c r="G227" s="1359">
        <v>124180000</v>
      </c>
      <c r="H227" s="1359"/>
      <c r="I227" s="1359">
        <v>448010000</v>
      </c>
      <c r="J227" s="1360">
        <f>SUM(J214:J226)</f>
        <v>1229122790</v>
      </c>
      <c r="K227" s="150"/>
      <c r="L227" s="150">
        <v>793790000</v>
      </c>
      <c r="M227" s="151"/>
    </row>
    <row r="228" spans="1:13">
      <c r="A228" s="162" t="s">
        <v>65</v>
      </c>
      <c r="B228" s="144" t="s">
        <v>66</v>
      </c>
      <c r="C228" s="145"/>
      <c r="D228" s="146"/>
      <c r="E228" s="146"/>
      <c r="F228" s="146"/>
      <c r="G228" s="1355"/>
      <c r="H228" s="1355"/>
      <c r="I228" s="1355"/>
      <c r="J228" s="1356"/>
      <c r="K228" s="146"/>
      <c r="L228" s="146"/>
      <c r="M228" s="147"/>
    </row>
    <row r="229" spans="1:13">
      <c r="A229" s="162" t="s">
        <v>288</v>
      </c>
      <c r="B229" s="144" t="s">
        <v>289</v>
      </c>
      <c r="C229" s="145">
        <v>0</v>
      </c>
      <c r="D229" s="146">
        <v>0</v>
      </c>
      <c r="E229" s="146">
        <v>0</v>
      </c>
      <c r="F229" s="146">
        <v>0</v>
      </c>
      <c r="G229" s="146">
        <v>0</v>
      </c>
      <c r="H229" s="146">
        <v>0</v>
      </c>
      <c r="I229" s="146">
        <v>0</v>
      </c>
      <c r="J229" s="145">
        <v>0</v>
      </c>
      <c r="K229" s="146">
        <v>0</v>
      </c>
      <c r="L229" s="146">
        <v>0</v>
      </c>
      <c r="M229" s="147">
        <v>0</v>
      </c>
    </row>
    <row r="230" spans="1:13" ht="18">
      <c r="A230" s="162"/>
      <c r="B230" s="148" t="s">
        <v>57</v>
      </c>
      <c r="C230" s="149">
        <v>0</v>
      </c>
      <c r="D230" s="150">
        <v>0</v>
      </c>
      <c r="E230" s="150">
        <v>0</v>
      </c>
      <c r="F230" s="150">
        <v>0</v>
      </c>
      <c r="G230" s="150">
        <v>0</v>
      </c>
      <c r="H230" s="150">
        <v>0</v>
      </c>
      <c r="I230" s="150">
        <v>0</v>
      </c>
      <c r="J230" s="149">
        <v>0</v>
      </c>
      <c r="K230" s="150">
        <v>0</v>
      </c>
      <c r="L230" s="150">
        <v>0</v>
      </c>
      <c r="M230" s="151">
        <v>0</v>
      </c>
    </row>
    <row r="231" spans="1:13">
      <c r="A231" s="162" t="s">
        <v>65</v>
      </c>
      <c r="B231" s="144" t="s">
        <v>66</v>
      </c>
      <c r="C231" s="145"/>
      <c r="D231" s="146"/>
      <c r="E231" s="146"/>
      <c r="F231" s="146"/>
      <c r="G231" s="146"/>
      <c r="H231" s="146"/>
      <c r="I231" s="146"/>
      <c r="J231" s="145"/>
      <c r="K231" s="146"/>
      <c r="L231" s="146"/>
      <c r="M231" s="147"/>
    </row>
    <row r="232" spans="1:13">
      <c r="A232" s="162" t="s">
        <v>65</v>
      </c>
      <c r="B232" s="144" t="s">
        <v>66</v>
      </c>
      <c r="C232" s="145"/>
      <c r="D232" s="146"/>
      <c r="E232" s="146"/>
      <c r="F232" s="146"/>
      <c r="G232" s="146"/>
      <c r="H232" s="146"/>
      <c r="I232" s="146"/>
      <c r="J232" s="145"/>
      <c r="K232" s="146"/>
      <c r="L232" s="146"/>
      <c r="M232" s="147"/>
    </row>
    <row r="233" spans="1:13" ht="18.75" thickBot="1">
      <c r="A233" s="162"/>
      <c r="B233" s="173" t="s">
        <v>62</v>
      </c>
      <c r="C233" s="174">
        <v>943679534.97000003</v>
      </c>
      <c r="D233" s="175"/>
      <c r="E233" s="175">
        <v>1517726000</v>
      </c>
      <c r="F233" s="175"/>
      <c r="G233" s="175">
        <f>G212+G203</f>
        <v>2842305808</v>
      </c>
      <c r="H233" s="175"/>
      <c r="I233" s="175">
        <f>I203+I212</f>
        <v>1324579808</v>
      </c>
      <c r="J233" s="174">
        <f>J212+J203</f>
        <v>2766426676</v>
      </c>
      <c r="K233" s="175"/>
      <c r="L233" s="175">
        <v>1323888620</v>
      </c>
      <c r="M233" s="176">
        <f>J233/G233*100</f>
        <v>97.330367063725888</v>
      </c>
    </row>
    <row r="234" spans="1:13" ht="15.75" thickTop="1">
      <c r="A234" s="1576"/>
      <c r="B234" s="1576"/>
      <c r="C234" s="1576"/>
      <c r="D234" s="1576"/>
      <c r="E234" s="1576"/>
      <c r="F234" s="1576"/>
      <c r="G234" s="1576"/>
      <c r="H234" s="1576"/>
      <c r="I234" s="1576"/>
      <c r="J234" s="1576"/>
      <c r="K234" s="1576"/>
      <c r="L234" s="1576"/>
      <c r="M234" s="1576"/>
    </row>
    <row r="235" spans="1:13">
      <c r="A235" s="292"/>
      <c r="B235" s="292"/>
      <c r="C235" s="292"/>
      <c r="D235" s="292"/>
      <c r="E235" s="292"/>
      <c r="F235" s="292"/>
      <c r="G235" s="292"/>
      <c r="H235" s="292"/>
      <c r="I235" s="292"/>
      <c r="J235" s="292"/>
      <c r="K235" s="292"/>
      <c r="L235" s="292"/>
      <c r="M235" s="292"/>
    </row>
    <row r="236" spans="1:13">
      <c r="A236" s="292"/>
      <c r="B236" s="292"/>
      <c r="C236" s="292"/>
      <c r="D236" s="1529" t="s">
        <v>521</v>
      </c>
      <c r="E236" s="285" t="s">
        <v>523</v>
      </c>
      <c r="F236" s="286"/>
      <c r="G236" s="1532" t="s">
        <v>522</v>
      </c>
      <c r="H236" s="1533"/>
      <c r="I236" s="283" t="s">
        <v>523</v>
      </c>
      <c r="J236" s="1524"/>
      <c r="K236" s="1524"/>
      <c r="L236" s="292"/>
      <c r="M236" s="292"/>
    </row>
    <row r="237" spans="1:13">
      <c r="A237" s="292"/>
      <c r="B237" s="292"/>
      <c r="C237" s="292"/>
      <c r="D237" s="1530"/>
      <c r="E237" s="285" t="s">
        <v>525</v>
      </c>
      <c r="F237" s="286"/>
      <c r="G237" s="1532"/>
      <c r="H237" s="1533"/>
      <c r="I237" s="283" t="s">
        <v>525</v>
      </c>
      <c r="J237" s="1524"/>
      <c r="K237" s="1524"/>
      <c r="L237" s="292"/>
      <c r="M237" s="292"/>
    </row>
    <row r="238" spans="1:13">
      <c r="A238" s="292"/>
      <c r="B238" s="292"/>
      <c r="C238" s="292"/>
      <c r="D238" s="1531"/>
      <c r="E238" s="285" t="s">
        <v>527</v>
      </c>
      <c r="F238" s="286"/>
      <c r="G238" s="1532"/>
      <c r="H238" s="1533"/>
      <c r="I238" s="283" t="s">
        <v>526</v>
      </c>
      <c r="J238" s="1524"/>
      <c r="K238" s="1524"/>
      <c r="L238" s="292"/>
      <c r="M238" s="292"/>
    </row>
    <row r="239" spans="1:13">
      <c r="A239" s="292"/>
      <c r="B239" s="292"/>
      <c r="C239" s="292"/>
      <c r="D239" s="292"/>
      <c r="E239" s="292"/>
      <c r="F239" s="292"/>
      <c r="G239" s="292"/>
      <c r="H239" s="292"/>
      <c r="I239" s="292"/>
      <c r="J239" s="292"/>
      <c r="K239" s="292"/>
      <c r="L239" s="292"/>
      <c r="M239" s="292"/>
    </row>
    <row r="240" spans="1:13">
      <c r="A240" s="292"/>
      <c r="B240" s="292"/>
      <c r="C240" s="292"/>
      <c r="D240" s="292"/>
      <c r="E240" s="292"/>
      <c r="F240" s="292"/>
      <c r="G240" s="292"/>
      <c r="H240" s="292"/>
      <c r="I240" s="292"/>
      <c r="J240" s="292"/>
      <c r="K240" s="292"/>
      <c r="L240" s="292"/>
      <c r="M240" s="292"/>
    </row>
    <row r="241" spans="1:20">
      <c r="A241" s="292"/>
      <c r="B241" s="292"/>
      <c r="C241" s="292"/>
      <c r="D241" s="292"/>
      <c r="E241" s="292"/>
      <c r="F241" s="292"/>
      <c r="G241" s="292"/>
      <c r="H241" s="292"/>
      <c r="I241" s="292"/>
      <c r="J241" s="292"/>
      <c r="K241" s="292"/>
      <c r="L241" s="292"/>
      <c r="M241" s="292"/>
    </row>
    <row r="242" spans="1:20">
      <c r="A242" s="292"/>
      <c r="B242" s="292"/>
      <c r="C242" s="292"/>
      <c r="D242" s="292"/>
      <c r="E242" s="292"/>
      <c r="F242" s="292"/>
      <c r="G242" s="292"/>
      <c r="H242" s="292"/>
      <c r="I242" s="292"/>
      <c r="J242" s="292"/>
      <c r="K242" s="292"/>
      <c r="L242" s="292"/>
      <c r="M242" s="292"/>
    </row>
    <row r="243" spans="1:20">
      <c r="A243" s="292"/>
      <c r="B243" s="292"/>
      <c r="C243" s="292"/>
      <c r="D243" s="292"/>
      <c r="E243" s="292"/>
      <c r="F243" s="292"/>
      <c r="G243" s="292"/>
      <c r="H243" s="292"/>
      <c r="I243" s="292"/>
      <c r="J243" s="292"/>
      <c r="K243" s="292"/>
      <c r="L243" s="292"/>
      <c r="M243" s="292"/>
    </row>
    <row r="244" spans="1:20">
      <c r="A244" s="292"/>
      <c r="B244" s="292"/>
      <c r="C244" s="292"/>
      <c r="D244" s="292"/>
      <c r="E244" s="292"/>
      <c r="F244" s="292"/>
      <c r="G244" s="292"/>
      <c r="H244" s="292"/>
      <c r="I244" s="292"/>
      <c r="J244" s="292"/>
      <c r="K244" s="292"/>
      <c r="L244" s="292"/>
      <c r="M244" s="292"/>
    </row>
    <row r="245" spans="1:20">
      <c r="A245" s="1525"/>
      <c r="B245" s="1525"/>
      <c r="C245" s="1525"/>
      <c r="D245" s="1525"/>
      <c r="E245" s="1525"/>
      <c r="F245" s="1525"/>
      <c r="G245" s="1525"/>
      <c r="H245" s="1525"/>
      <c r="I245" s="1525"/>
      <c r="J245" s="1525"/>
      <c r="K245" s="1525"/>
      <c r="L245" s="1525"/>
      <c r="M245" s="1525"/>
      <c r="N245" s="1525"/>
      <c r="O245" s="1525"/>
      <c r="P245" s="1525"/>
      <c r="Q245" s="1525"/>
      <c r="R245" s="1"/>
      <c r="S245" s="1"/>
    </row>
    <row r="246" spans="1:20">
      <c r="A246" s="1476"/>
      <c r="B246" s="1476"/>
      <c r="C246" s="1476"/>
      <c r="D246" s="1476"/>
      <c r="E246" s="1476"/>
      <c r="F246" s="1476"/>
      <c r="G246" s="1476"/>
      <c r="H246" s="1476"/>
      <c r="I246" s="1476"/>
      <c r="J246" s="1476"/>
      <c r="K246" s="1476"/>
      <c r="L246" s="1476"/>
      <c r="M246" s="1476"/>
      <c r="N246" s="1476"/>
      <c r="O246" s="1476"/>
      <c r="P246" s="1476"/>
      <c r="Q246" s="1476"/>
      <c r="R246" s="1476"/>
      <c r="S246" s="1476"/>
    </row>
    <row r="247" spans="1:20" ht="15.75" customHeight="1">
      <c r="A247" s="1525" t="s">
        <v>68</v>
      </c>
      <c r="B247" s="1525"/>
      <c r="C247" s="1525"/>
      <c r="D247" s="1525"/>
      <c r="E247" s="1525"/>
      <c r="F247" s="1525"/>
      <c r="G247" s="1525"/>
      <c r="H247" s="1525"/>
      <c r="I247" s="1525"/>
      <c r="J247" s="1525"/>
      <c r="K247" s="1525"/>
      <c r="L247" s="1525"/>
      <c r="M247" s="1525"/>
      <c r="N247" s="1525"/>
      <c r="O247" s="1525"/>
      <c r="P247" s="1525"/>
      <c r="Q247" s="1525"/>
      <c r="R247" s="1"/>
      <c r="S247" s="1"/>
    </row>
    <row r="248" spans="1:20" ht="15.75" customHeight="1">
      <c r="A248" s="442"/>
      <c r="B248" s="442"/>
      <c r="C248" s="442"/>
      <c r="D248" s="442"/>
      <c r="E248" s="442"/>
      <c r="F248" s="442"/>
      <c r="G248" s="442"/>
      <c r="H248" s="442"/>
      <c r="I248" s="442"/>
      <c r="J248" s="442"/>
      <c r="K248" s="442"/>
      <c r="L248" s="442"/>
      <c r="M248" s="442"/>
      <c r="N248" s="442"/>
      <c r="O248" s="442"/>
      <c r="P248" s="442"/>
      <c r="Q248" s="442"/>
      <c r="R248" s="1"/>
      <c r="S248" s="1"/>
    </row>
    <row r="249" spans="1:20" ht="15.75" customHeight="1" thickBot="1">
      <c r="A249" s="1476" t="s">
        <v>597</v>
      </c>
      <c r="B249" s="1476"/>
      <c r="C249" s="1476"/>
      <c r="D249" s="1476"/>
      <c r="E249" s="1476"/>
      <c r="F249" s="1476"/>
      <c r="G249" s="1476"/>
      <c r="H249" s="1476"/>
      <c r="I249" s="1476"/>
      <c r="J249" s="1476"/>
      <c r="K249" s="1476"/>
      <c r="L249" s="1476"/>
      <c r="M249" s="1476"/>
      <c r="N249" s="1476"/>
      <c r="O249" s="1476"/>
      <c r="P249" s="1476"/>
      <c r="Q249" s="1476"/>
      <c r="R249" s="1476"/>
      <c r="S249" s="1476"/>
    </row>
    <row r="250" spans="1:20" ht="15.75" customHeight="1" thickTop="1">
      <c r="A250" s="1477" t="s">
        <v>0</v>
      </c>
      <c r="B250" s="1480" t="s">
        <v>28</v>
      </c>
      <c r="C250" s="1481"/>
      <c r="D250" s="1486" t="s">
        <v>45</v>
      </c>
      <c r="E250" s="1486" t="s">
        <v>1</v>
      </c>
      <c r="F250" s="1489" t="s">
        <v>2</v>
      </c>
      <c r="G250" s="1486" t="s">
        <v>3</v>
      </c>
      <c r="H250" s="1480" t="s">
        <v>4</v>
      </c>
      <c r="I250" s="1468" t="s">
        <v>5</v>
      </c>
      <c r="J250" s="1469"/>
      <c r="K250" s="1469"/>
      <c r="L250" s="1469"/>
      <c r="M250" s="1469"/>
      <c r="N250" s="1469"/>
      <c r="O250" s="1469"/>
      <c r="P250" s="1469"/>
      <c r="Q250" s="1469"/>
      <c r="R250" s="1469"/>
    </row>
    <row r="251" spans="1:20" ht="15.75" customHeight="1">
      <c r="A251" s="1478"/>
      <c r="B251" s="1482"/>
      <c r="C251" s="1483"/>
      <c r="D251" s="1487"/>
      <c r="E251" s="1487"/>
      <c r="F251" s="1490"/>
      <c r="G251" s="1492"/>
      <c r="H251" s="1482"/>
      <c r="I251" s="47">
        <v>230</v>
      </c>
      <c r="J251" s="47">
        <v>231</v>
      </c>
      <c r="K251" s="47">
        <v>600</v>
      </c>
      <c r="L251" s="47">
        <v>601</v>
      </c>
      <c r="M251" s="47">
        <v>602</v>
      </c>
      <c r="N251" s="47">
        <v>603</v>
      </c>
      <c r="O251" s="47">
        <v>604</v>
      </c>
      <c r="P251" s="47">
        <v>605</v>
      </c>
      <c r="Q251" s="454">
        <v>606</v>
      </c>
      <c r="R251" s="48" t="s">
        <v>6</v>
      </c>
    </row>
    <row r="252" spans="1:20" ht="27" customHeight="1">
      <c r="A252" s="1479"/>
      <c r="B252" s="1484"/>
      <c r="C252" s="1485"/>
      <c r="D252" s="1488"/>
      <c r="E252" s="1488"/>
      <c r="F252" s="1491"/>
      <c r="G252" s="49" t="s">
        <v>7</v>
      </c>
      <c r="H252" s="1484"/>
      <c r="I252" s="50" t="s">
        <v>69</v>
      </c>
      <c r="J252" s="50" t="s">
        <v>70</v>
      </c>
      <c r="K252" s="50" t="s">
        <v>8</v>
      </c>
      <c r="L252" s="50" t="s">
        <v>71</v>
      </c>
      <c r="M252" s="50" t="s">
        <v>72</v>
      </c>
      <c r="N252" s="50" t="s">
        <v>73</v>
      </c>
      <c r="O252" s="50" t="s">
        <v>74</v>
      </c>
      <c r="P252" s="50" t="s">
        <v>75</v>
      </c>
      <c r="Q252" s="453" t="s">
        <v>9</v>
      </c>
      <c r="R252" s="51" t="s">
        <v>6</v>
      </c>
    </row>
    <row r="253" spans="1:20" ht="24.95" customHeight="1">
      <c r="A253" s="52">
        <v>14</v>
      </c>
      <c r="B253" s="1466">
        <v>1110</v>
      </c>
      <c r="C253" s="1493"/>
      <c r="D253" s="55" t="s">
        <v>249</v>
      </c>
      <c r="E253" s="54">
        <v>1</v>
      </c>
      <c r="F253" s="55" t="s">
        <v>10</v>
      </c>
      <c r="G253" s="54">
        <v>2025</v>
      </c>
      <c r="H253" s="53" t="s">
        <v>11</v>
      </c>
      <c r="I253" s="1327">
        <v>0</v>
      </c>
      <c r="J253" s="1327">
        <v>793790000</v>
      </c>
      <c r="K253" s="1327">
        <v>382200000</v>
      </c>
      <c r="L253" s="1327">
        <v>62506000</v>
      </c>
      <c r="M253" s="1327">
        <v>242870000</v>
      </c>
      <c r="N253" s="1327">
        <v>0</v>
      </c>
      <c r="O253" s="1327">
        <v>0</v>
      </c>
      <c r="P253" s="1327">
        <v>36000000</v>
      </c>
      <c r="Q253" s="1361">
        <v>360000</v>
      </c>
      <c r="R253" s="1329">
        <f>J253+K253+L253+M253+N253+O253+P253+Q253+I253</f>
        <v>1517726000</v>
      </c>
    </row>
    <row r="254" spans="1:20" ht="24.95" customHeight="1">
      <c r="A254" s="52">
        <v>14</v>
      </c>
      <c r="B254" s="1466">
        <v>1110</v>
      </c>
      <c r="C254" s="1493"/>
      <c r="D254" s="55" t="s">
        <v>249</v>
      </c>
      <c r="E254" s="54">
        <v>1</v>
      </c>
      <c r="F254" s="55" t="s">
        <v>10</v>
      </c>
      <c r="G254" s="54">
        <v>2025</v>
      </c>
      <c r="H254" s="53" t="s">
        <v>12</v>
      </c>
      <c r="I254" s="1327">
        <v>2000000</v>
      </c>
      <c r="J254" s="1327">
        <v>1239800000</v>
      </c>
      <c r="K254" s="1327">
        <v>322700000</v>
      </c>
      <c r="L254" s="1327">
        <v>54006000</v>
      </c>
      <c r="M254" s="1327">
        <v>381790000</v>
      </c>
      <c r="N254" s="1327">
        <v>0</v>
      </c>
      <c r="O254" s="1327">
        <v>636230000</v>
      </c>
      <c r="P254" s="1327">
        <v>186000000</v>
      </c>
      <c r="Q254" s="1361">
        <v>19779808</v>
      </c>
      <c r="R254" s="1329">
        <f t="shared" ref="R254:R268" si="54">J254+K254+L254+M254+N254+O254+P254+Q254+I254</f>
        <v>2842305808</v>
      </c>
    </row>
    <row r="255" spans="1:20" ht="24.95" customHeight="1">
      <c r="A255" s="52">
        <v>14</v>
      </c>
      <c r="B255" s="1466">
        <v>1110</v>
      </c>
      <c r="C255" s="1493"/>
      <c r="D255" s="55" t="s">
        <v>249</v>
      </c>
      <c r="E255" s="54">
        <v>1</v>
      </c>
      <c r="F255" s="55" t="s">
        <v>10</v>
      </c>
      <c r="G255" s="54">
        <v>2025</v>
      </c>
      <c r="H255" s="53" t="s">
        <v>13</v>
      </c>
      <c r="I255" s="1327">
        <v>1651127</v>
      </c>
      <c r="J255" s="1327">
        <v>1227471663</v>
      </c>
      <c r="K255" s="1327">
        <v>319109839</v>
      </c>
      <c r="L255" s="1327">
        <v>51010546</v>
      </c>
      <c r="M255" s="1327">
        <v>335926696</v>
      </c>
      <c r="N255" s="1327">
        <v>0</v>
      </c>
      <c r="O255" s="1327">
        <v>636230000</v>
      </c>
      <c r="P255" s="1327">
        <v>176274096</v>
      </c>
      <c r="Q255" s="1361">
        <v>18752709</v>
      </c>
      <c r="R255" s="1329">
        <f t="shared" si="54"/>
        <v>2766426676</v>
      </c>
      <c r="T255" s="456"/>
    </row>
    <row r="256" spans="1:20" ht="24.95" customHeight="1">
      <c r="A256" s="52">
        <v>14</v>
      </c>
      <c r="B256" s="1466">
        <v>1110</v>
      </c>
      <c r="C256" s="1493"/>
      <c r="D256" s="55" t="s">
        <v>249</v>
      </c>
      <c r="E256" s="54">
        <v>1</v>
      </c>
      <c r="F256" s="55" t="s">
        <v>10</v>
      </c>
      <c r="G256" s="54">
        <v>2025</v>
      </c>
      <c r="H256" s="53" t="s">
        <v>14</v>
      </c>
      <c r="I256" s="1327">
        <v>0</v>
      </c>
      <c r="J256" s="1327"/>
      <c r="K256" s="1327">
        <v>0</v>
      </c>
      <c r="L256" s="1327">
        <v>0</v>
      </c>
      <c r="M256" s="1327">
        <v>21730186</v>
      </c>
      <c r="N256" s="1327">
        <v>0</v>
      </c>
      <c r="O256" s="1327">
        <v>0</v>
      </c>
      <c r="P256" s="1327">
        <v>0</v>
      </c>
      <c r="Q256" s="1361">
        <v>0</v>
      </c>
      <c r="R256" s="1329">
        <f t="shared" si="54"/>
        <v>21730186</v>
      </c>
    </row>
    <row r="257" spans="1:19" ht="24.95" customHeight="1">
      <c r="A257" s="52">
        <v>14</v>
      </c>
      <c r="B257" s="1466">
        <v>1110</v>
      </c>
      <c r="C257" s="1493"/>
      <c r="D257" s="55" t="s">
        <v>249</v>
      </c>
      <c r="E257" s="54">
        <v>2</v>
      </c>
      <c r="F257" s="55" t="s">
        <v>595</v>
      </c>
      <c r="G257" s="54">
        <v>2025</v>
      </c>
      <c r="H257" s="53" t="s">
        <v>11</v>
      </c>
      <c r="I257" s="1327">
        <v>0</v>
      </c>
      <c r="J257" s="1327"/>
      <c r="K257" s="1327">
        <v>0</v>
      </c>
      <c r="L257" s="1327">
        <v>0</v>
      </c>
      <c r="M257" s="1327">
        <v>0</v>
      </c>
      <c r="N257" s="1327">
        <v>0</v>
      </c>
      <c r="O257" s="1327">
        <v>0</v>
      </c>
      <c r="P257" s="1327">
        <v>0</v>
      </c>
      <c r="Q257" s="1361">
        <v>0</v>
      </c>
      <c r="R257" s="1329">
        <f t="shared" si="54"/>
        <v>0</v>
      </c>
    </row>
    <row r="258" spans="1:19" ht="24.95" customHeight="1">
      <c r="A258" s="52">
        <v>14</v>
      </c>
      <c r="B258" s="1466">
        <v>1110</v>
      </c>
      <c r="C258" s="1493"/>
      <c r="D258" s="55" t="s">
        <v>249</v>
      </c>
      <c r="E258" s="54">
        <v>2</v>
      </c>
      <c r="F258" s="55" t="s">
        <v>595</v>
      </c>
      <c r="G258" s="54">
        <v>2025</v>
      </c>
      <c r="H258" s="53" t="s">
        <v>12</v>
      </c>
      <c r="I258" s="1327">
        <v>0</v>
      </c>
      <c r="J258" s="1327">
        <v>0</v>
      </c>
      <c r="K258" s="1327">
        <v>0</v>
      </c>
      <c r="L258" s="1327">
        <v>0</v>
      </c>
      <c r="M258" s="1327">
        <v>0</v>
      </c>
      <c r="N258" s="1327">
        <v>0</v>
      </c>
      <c r="O258" s="1327">
        <v>0</v>
      </c>
      <c r="P258" s="1327">
        <v>0</v>
      </c>
      <c r="Q258" s="1361">
        <v>0</v>
      </c>
      <c r="R258" s="1329">
        <f t="shared" si="54"/>
        <v>0</v>
      </c>
    </row>
    <row r="259" spans="1:19" ht="24.95" customHeight="1">
      <c r="A259" s="52">
        <v>14</v>
      </c>
      <c r="B259" s="1466">
        <v>1110</v>
      </c>
      <c r="C259" s="1493"/>
      <c r="D259" s="55" t="s">
        <v>249</v>
      </c>
      <c r="E259" s="54">
        <v>2</v>
      </c>
      <c r="F259" s="55" t="s">
        <v>595</v>
      </c>
      <c r="G259" s="54">
        <v>2025</v>
      </c>
      <c r="H259" s="53" t="s">
        <v>13</v>
      </c>
      <c r="I259" s="1327">
        <v>0</v>
      </c>
      <c r="J259" s="1327">
        <v>0</v>
      </c>
      <c r="K259" s="1327">
        <v>0</v>
      </c>
      <c r="L259" s="1327">
        <v>0</v>
      </c>
      <c r="M259" s="1327">
        <v>0</v>
      </c>
      <c r="N259" s="1327">
        <v>0</v>
      </c>
      <c r="O259" s="1327">
        <v>0</v>
      </c>
      <c r="P259" s="1327">
        <v>0</v>
      </c>
      <c r="Q259" s="1361">
        <v>0</v>
      </c>
      <c r="R259" s="1329">
        <f t="shared" si="54"/>
        <v>0</v>
      </c>
    </row>
    <row r="260" spans="1:19" ht="24.95" customHeight="1">
      <c r="A260" s="52">
        <v>14</v>
      </c>
      <c r="B260" s="1466">
        <v>1110</v>
      </c>
      <c r="C260" s="1493"/>
      <c r="D260" s="55" t="s">
        <v>249</v>
      </c>
      <c r="E260" s="54">
        <v>2</v>
      </c>
      <c r="F260" s="55" t="s">
        <v>595</v>
      </c>
      <c r="G260" s="54">
        <v>2025</v>
      </c>
      <c r="H260" s="53" t="s">
        <v>14</v>
      </c>
      <c r="I260" s="1327">
        <v>0</v>
      </c>
      <c r="J260" s="1327">
        <v>0</v>
      </c>
      <c r="K260" s="1327">
        <v>0</v>
      </c>
      <c r="L260" s="1327">
        <v>0</v>
      </c>
      <c r="M260" s="1327">
        <v>0</v>
      </c>
      <c r="N260" s="1327">
        <v>0</v>
      </c>
      <c r="O260" s="1327">
        <v>0</v>
      </c>
      <c r="P260" s="1327">
        <v>0</v>
      </c>
      <c r="Q260" s="1361">
        <v>0</v>
      </c>
      <c r="R260" s="1329">
        <f t="shared" si="54"/>
        <v>0</v>
      </c>
    </row>
    <row r="261" spans="1:19" ht="24.95" customHeight="1">
      <c r="A261" s="52">
        <v>14</v>
      </c>
      <c r="B261" s="1466">
        <v>1110</v>
      </c>
      <c r="C261" s="1493"/>
      <c r="D261" s="55" t="s">
        <v>249</v>
      </c>
      <c r="E261" s="54">
        <v>4</v>
      </c>
      <c r="F261" s="55" t="s">
        <v>596</v>
      </c>
      <c r="G261" s="54">
        <v>2025</v>
      </c>
      <c r="H261" s="53" t="s">
        <v>11</v>
      </c>
      <c r="I261" s="1327">
        <v>0</v>
      </c>
      <c r="J261" s="1327">
        <v>0</v>
      </c>
      <c r="K261" s="1327">
        <v>0</v>
      </c>
      <c r="L261" s="1327">
        <v>0</v>
      </c>
      <c r="M261" s="1327">
        <v>0</v>
      </c>
      <c r="N261" s="1327">
        <v>0</v>
      </c>
      <c r="O261" s="1327">
        <v>0</v>
      </c>
      <c r="P261" s="1327">
        <v>0</v>
      </c>
      <c r="Q261" s="1361">
        <v>0</v>
      </c>
      <c r="R261" s="1329">
        <f t="shared" si="54"/>
        <v>0</v>
      </c>
    </row>
    <row r="262" spans="1:19" ht="24.95" customHeight="1">
      <c r="A262" s="52">
        <v>14</v>
      </c>
      <c r="B262" s="1466">
        <v>1110</v>
      </c>
      <c r="C262" s="1493"/>
      <c r="D262" s="55" t="s">
        <v>249</v>
      </c>
      <c r="E262" s="54">
        <v>4</v>
      </c>
      <c r="F262" s="55" t="s">
        <v>596</v>
      </c>
      <c r="G262" s="54">
        <v>2025</v>
      </c>
      <c r="H262" s="53" t="s">
        <v>12</v>
      </c>
      <c r="I262" s="1327"/>
      <c r="J262" s="1327">
        <v>0</v>
      </c>
      <c r="K262" s="1327">
        <v>0</v>
      </c>
      <c r="L262" s="1327">
        <v>0</v>
      </c>
      <c r="M262" s="1327">
        <v>0</v>
      </c>
      <c r="N262" s="1327">
        <v>0</v>
      </c>
      <c r="O262" s="1327">
        <v>0</v>
      </c>
      <c r="P262" s="1327">
        <v>0</v>
      </c>
      <c r="Q262" s="1361">
        <v>0</v>
      </c>
      <c r="R262" s="1329">
        <f t="shared" si="54"/>
        <v>0</v>
      </c>
    </row>
    <row r="263" spans="1:19" ht="24.95" customHeight="1">
      <c r="A263" s="52">
        <v>14</v>
      </c>
      <c r="B263" s="1466">
        <v>1110</v>
      </c>
      <c r="C263" s="1493"/>
      <c r="D263" s="55" t="s">
        <v>249</v>
      </c>
      <c r="E263" s="54">
        <v>4</v>
      </c>
      <c r="F263" s="55" t="s">
        <v>596</v>
      </c>
      <c r="G263" s="54">
        <v>2025</v>
      </c>
      <c r="H263" s="53" t="s">
        <v>13</v>
      </c>
      <c r="I263" s="1327"/>
      <c r="J263" s="1327">
        <v>0</v>
      </c>
      <c r="K263" s="1327">
        <v>0</v>
      </c>
      <c r="L263" s="1327">
        <v>0</v>
      </c>
      <c r="M263" s="1327">
        <v>0</v>
      </c>
      <c r="N263" s="1327">
        <v>0</v>
      </c>
      <c r="O263" s="1327">
        <v>0</v>
      </c>
      <c r="P263" s="1327">
        <v>0</v>
      </c>
      <c r="Q263" s="1361">
        <v>0</v>
      </c>
      <c r="R263" s="1329">
        <f t="shared" si="54"/>
        <v>0</v>
      </c>
    </row>
    <row r="264" spans="1:19" ht="24.95" customHeight="1">
      <c r="A264" s="52">
        <v>14</v>
      </c>
      <c r="B264" s="1466">
        <v>1110</v>
      </c>
      <c r="C264" s="1493"/>
      <c r="D264" s="445" t="s">
        <v>249</v>
      </c>
      <c r="E264" s="446">
        <v>4</v>
      </c>
      <c r="F264" s="55" t="s">
        <v>596</v>
      </c>
      <c r="G264" s="54">
        <v>2025</v>
      </c>
      <c r="H264" s="53" t="s">
        <v>14</v>
      </c>
      <c r="I264" s="1327">
        <v>0</v>
      </c>
      <c r="J264" s="1327">
        <v>0</v>
      </c>
      <c r="K264" s="1327">
        <v>0</v>
      </c>
      <c r="L264" s="1327">
        <v>0</v>
      </c>
      <c r="M264" s="1327">
        <v>0</v>
      </c>
      <c r="N264" s="1327">
        <v>0</v>
      </c>
      <c r="O264" s="1327">
        <v>0</v>
      </c>
      <c r="P264" s="1327">
        <v>0</v>
      </c>
      <c r="Q264" s="1361">
        <v>0</v>
      </c>
      <c r="R264" s="1329">
        <f t="shared" si="54"/>
        <v>0</v>
      </c>
    </row>
    <row r="265" spans="1:19" ht="24.95" customHeight="1">
      <c r="A265" s="52">
        <v>14</v>
      </c>
      <c r="B265" s="1466">
        <v>1110</v>
      </c>
      <c r="C265" s="1467"/>
      <c r="D265" s="447" t="s">
        <v>249</v>
      </c>
      <c r="E265" s="448"/>
      <c r="F265" s="449" t="s">
        <v>6</v>
      </c>
      <c r="G265" s="54">
        <v>2025</v>
      </c>
      <c r="H265" s="53" t="s">
        <v>11</v>
      </c>
      <c r="I265" s="1327">
        <v>0</v>
      </c>
      <c r="J265" s="1327">
        <v>793790000</v>
      </c>
      <c r="K265" s="1327">
        <v>382200000</v>
      </c>
      <c r="L265" s="1327">
        <v>62506000</v>
      </c>
      <c r="M265" s="1327">
        <v>242870000</v>
      </c>
      <c r="N265" s="1327">
        <v>0</v>
      </c>
      <c r="O265" s="1362"/>
      <c r="P265" s="1327">
        <v>36000000</v>
      </c>
      <c r="Q265" s="1361">
        <v>360000</v>
      </c>
      <c r="R265" s="1329">
        <f t="shared" si="54"/>
        <v>1517726000</v>
      </c>
    </row>
    <row r="266" spans="1:19" ht="24.95" customHeight="1">
      <c r="A266" s="52">
        <v>14</v>
      </c>
      <c r="B266" s="1466">
        <v>1110</v>
      </c>
      <c r="C266" s="1467"/>
      <c r="D266" s="450" t="s">
        <v>249</v>
      </c>
      <c r="E266" s="451"/>
      <c r="F266" s="449" t="s">
        <v>6</v>
      </c>
      <c r="G266" s="54">
        <v>2025</v>
      </c>
      <c r="H266" s="53" t="s">
        <v>12</v>
      </c>
      <c r="I266" s="1327">
        <v>2000000</v>
      </c>
      <c r="J266" s="1327">
        <v>1239800000</v>
      </c>
      <c r="K266" s="1327">
        <v>322700000</v>
      </c>
      <c r="L266" s="1327">
        <v>54006000</v>
      </c>
      <c r="M266" s="1327">
        <v>381790000</v>
      </c>
      <c r="N266" s="1327">
        <v>0</v>
      </c>
      <c r="O266" s="1327">
        <v>636230000</v>
      </c>
      <c r="P266" s="1327">
        <v>186000000</v>
      </c>
      <c r="Q266" s="1361">
        <v>19779808</v>
      </c>
      <c r="R266" s="1329">
        <f t="shared" si="54"/>
        <v>2842305808</v>
      </c>
    </row>
    <row r="267" spans="1:19" ht="24.95" customHeight="1">
      <c r="A267" s="52">
        <v>14</v>
      </c>
      <c r="B267" s="1466">
        <v>1110</v>
      </c>
      <c r="C267" s="1467"/>
      <c r="D267" s="450" t="s">
        <v>249</v>
      </c>
      <c r="E267" s="451"/>
      <c r="F267" s="449" t="s">
        <v>6</v>
      </c>
      <c r="G267" s="54">
        <v>2025</v>
      </c>
      <c r="H267" s="53" t="s">
        <v>13</v>
      </c>
      <c r="I267" s="1327">
        <v>1651127</v>
      </c>
      <c r="J267" s="1327">
        <v>1227471663</v>
      </c>
      <c r="K267" s="1327">
        <v>319109839</v>
      </c>
      <c r="L267" s="1327">
        <v>51010546</v>
      </c>
      <c r="M267" s="1327">
        <v>335926696</v>
      </c>
      <c r="N267" s="1327">
        <v>0</v>
      </c>
      <c r="O267" s="1327">
        <v>636230000</v>
      </c>
      <c r="P267" s="1327">
        <v>176274096</v>
      </c>
      <c r="Q267" s="1361">
        <v>18752709</v>
      </c>
      <c r="R267" s="1329">
        <f t="shared" si="54"/>
        <v>2766426676</v>
      </c>
    </row>
    <row r="268" spans="1:19" ht="24.95" customHeight="1">
      <c r="A268" s="52">
        <v>14</v>
      </c>
      <c r="B268" s="1466">
        <v>1110</v>
      </c>
      <c r="C268" s="1467"/>
      <c r="D268" s="450" t="s">
        <v>249</v>
      </c>
      <c r="E268" s="451"/>
      <c r="F268" s="449" t="s">
        <v>6</v>
      </c>
      <c r="G268" s="54">
        <v>2025</v>
      </c>
      <c r="H268" s="53" t="s">
        <v>14</v>
      </c>
      <c r="I268" s="1327">
        <v>0</v>
      </c>
      <c r="J268" s="1327"/>
      <c r="K268" s="1327">
        <v>0</v>
      </c>
      <c r="L268" s="1327">
        <v>0</v>
      </c>
      <c r="M268" s="1327">
        <v>21730186</v>
      </c>
      <c r="N268" s="1327">
        <v>0</v>
      </c>
      <c r="O268" s="1327">
        <v>0</v>
      </c>
      <c r="P268" s="1327">
        <v>0</v>
      </c>
      <c r="Q268" s="1361">
        <v>0</v>
      </c>
      <c r="R268" s="1329">
        <f t="shared" si="54"/>
        <v>21730186</v>
      </c>
    </row>
    <row r="269" spans="1:19" ht="24.95" customHeight="1">
      <c r="A269" s="52">
        <v>14</v>
      </c>
      <c r="B269" s="1466">
        <v>1110</v>
      </c>
      <c r="C269" s="1467"/>
      <c r="D269" s="450" t="s">
        <v>15</v>
      </c>
      <c r="E269" s="451"/>
      <c r="F269" s="449"/>
      <c r="G269" s="54">
        <v>2025</v>
      </c>
      <c r="H269" s="53"/>
      <c r="I269" s="1327">
        <f>I266-I267</f>
        <v>348873</v>
      </c>
      <c r="J269" s="1327">
        <f>J266-J267</f>
        <v>12328337</v>
      </c>
      <c r="K269" s="1327">
        <f>K266-K267</f>
        <v>3590161</v>
      </c>
      <c r="L269" s="1327">
        <f>L266-L267</f>
        <v>2995454</v>
      </c>
      <c r="M269" s="1327">
        <f>M266-M267</f>
        <v>45863304</v>
      </c>
      <c r="N269" s="1327">
        <f t="shared" ref="N269:P269" si="55">N266-N267</f>
        <v>0</v>
      </c>
      <c r="O269" s="1327">
        <f t="shared" si="55"/>
        <v>0</v>
      </c>
      <c r="P269" s="1327">
        <f t="shared" si="55"/>
        <v>9725904</v>
      </c>
      <c r="Q269" s="1363">
        <f>Q266-Q267</f>
        <v>1027099</v>
      </c>
      <c r="R269" s="1329">
        <f>J269+K269+L269+M269+N269+O269+P269+Q269+I269</f>
        <v>75879132</v>
      </c>
    </row>
    <row r="270" spans="1:19" ht="15.75" customHeight="1">
      <c r="A270" s="52">
        <v>14</v>
      </c>
      <c r="B270" s="1466">
        <v>1110</v>
      </c>
      <c r="C270" s="1467"/>
      <c r="D270" s="452" t="s">
        <v>16</v>
      </c>
      <c r="E270" s="451"/>
      <c r="F270" s="449"/>
      <c r="G270" s="54">
        <v>2025</v>
      </c>
      <c r="H270" s="53"/>
      <c r="I270" s="1327">
        <f>I267/I266*100</f>
        <v>82.556349999999995</v>
      </c>
      <c r="J270" s="1327">
        <f>J267/J266*100</f>
        <v>99.00561889014358</v>
      </c>
      <c r="K270" s="1327">
        <f>K267/K266*100</f>
        <v>98.887461729160208</v>
      </c>
      <c r="L270" s="1327">
        <f>L267/L266*100</f>
        <v>94.45347924304707</v>
      </c>
      <c r="M270" s="1327">
        <f>M267/M266*100</f>
        <v>87.987295633725353</v>
      </c>
      <c r="N270" s="1327">
        <v>0</v>
      </c>
      <c r="O270" s="1327">
        <f t="shared" ref="O270:P270" si="56">O267/O266*100</f>
        <v>100</v>
      </c>
      <c r="P270" s="1327">
        <f t="shared" si="56"/>
        <v>94.771019354838714</v>
      </c>
      <c r="Q270" s="1361">
        <f>Q267/Q266*100</f>
        <v>94.807335844715993</v>
      </c>
      <c r="R270" s="1361">
        <f>R267/R266*100</f>
        <v>97.330367063725888</v>
      </c>
    </row>
    <row r="271" spans="1:19" ht="15.75" customHeight="1">
      <c r="A271" s="442"/>
      <c r="B271" s="442"/>
      <c r="C271" s="442"/>
      <c r="D271" s="442"/>
      <c r="E271" s="442"/>
      <c r="F271" s="442"/>
      <c r="G271" s="442"/>
      <c r="H271" s="442"/>
      <c r="I271" s="442"/>
      <c r="J271" s="442"/>
      <c r="K271" s="442"/>
      <c r="L271" s="442"/>
      <c r="M271" s="442"/>
      <c r="N271" s="442"/>
      <c r="O271" s="442"/>
      <c r="P271" s="442"/>
      <c r="Q271" s="442"/>
      <c r="R271" s="1"/>
      <c r="S271" s="1"/>
    </row>
    <row r="272" spans="1:19" ht="15.75" customHeight="1">
      <c r="A272" s="442"/>
      <c r="B272" s="442"/>
      <c r="C272" s="442"/>
      <c r="D272" s="442"/>
      <c r="E272" s="442"/>
      <c r="F272" s="442"/>
      <c r="G272" s="442"/>
      <c r="H272" s="442"/>
      <c r="I272" s="442"/>
      <c r="J272" s="442"/>
      <c r="K272" s="442"/>
      <c r="L272" s="442"/>
      <c r="M272" s="442"/>
      <c r="N272" s="442"/>
      <c r="O272" s="442"/>
      <c r="P272" s="442"/>
      <c r="Q272" s="442"/>
      <c r="R272" s="1"/>
      <c r="S272" s="1"/>
    </row>
    <row r="273" spans="1:21">
      <c r="A273" s="1"/>
      <c r="B273" s="1514"/>
      <c r="C273" s="1514"/>
      <c r="D273" s="1514"/>
      <c r="E273" s="1"/>
      <c r="F273" s="1"/>
      <c r="G273" s="1"/>
      <c r="H273" s="1"/>
      <c r="I273" s="1"/>
      <c r="J273" s="1"/>
      <c r="K273" s="1"/>
      <c r="L273" s="1"/>
      <c r="M273" s="1"/>
      <c r="N273" s="1"/>
      <c r="O273" s="1"/>
      <c r="P273" s="1"/>
      <c r="Q273" s="1"/>
      <c r="R273" s="1"/>
      <c r="S273" s="1"/>
      <c r="T273" s="1"/>
      <c r="U273" s="1"/>
    </row>
    <row r="274" spans="1:21">
      <c r="A274" s="1"/>
      <c r="B274" s="1"/>
      <c r="C274" s="1"/>
      <c r="D274" s="1"/>
      <c r="E274" s="1"/>
      <c r="F274" s="1473" t="s">
        <v>530</v>
      </c>
      <c r="G274" s="293" t="s">
        <v>523</v>
      </c>
      <c r="H274" s="1515"/>
      <c r="I274" s="1516"/>
      <c r="J274" s="294"/>
      <c r="K274" s="294"/>
      <c r="L274" s="294"/>
      <c r="M274" s="294"/>
      <c r="N274" s="1"/>
      <c r="O274" s="1473" t="s">
        <v>522</v>
      </c>
      <c r="P274" s="293" t="s">
        <v>523</v>
      </c>
      <c r="Q274" s="1515"/>
      <c r="R274" s="1516"/>
      <c r="S274" s="1"/>
      <c r="T274" s="1"/>
      <c r="U274" s="1"/>
    </row>
    <row r="275" spans="1:21">
      <c r="A275" s="1"/>
      <c r="B275" s="1"/>
      <c r="C275" s="1"/>
      <c r="D275" s="1"/>
      <c r="E275" s="1"/>
      <c r="F275" s="1474"/>
      <c r="G275" s="293" t="s">
        <v>525</v>
      </c>
      <c r="H275" s="1515"/>
      <c r="I275" s="1516"/>
      <c r="J275" s="294"/>
      <c r="K275" s="294"/>
      <c r="L275" s="294"/>
      <c r="M275" s="294"/>
      <c r="N275" s="1"/>
      <c r="O275" s="1474"/>
      <c r="P275" s="293" t="s">
        <v>525</v>
      </c>
      <c r="Q275" s="1515"/>
      <c r="R275" s="1516"/>
      <c r="S275" s="1"/>
      <c r="T275" s="1"/>
      <c r="U275" s="1"/>
    </row>
    <row r="276" spans="1:21">
      <c r="A276" s="1"/>
      <c r="B276" s="1"/>
      <c r="C276" s="1"/>
      <c r="D276" s="1"/>
      <c r="E276" s="1"/>
      <c r="F276" s="1475"/>
      <c r="G276" s="293" t="s">
        <v>526</v>
      </c>
      <c r="H276" s="1515"/>
      <c r="I276" s="1516"/>
      <c r="J276" s="294"/>
      <c r="K276" s="294"/>
      <c r="L276" s="294"/>
      <c r="M276" s="294"/>
      <c r="N276" s="1"/>
      <c r="O276" s="1475"/>
      <c r="P276" s="293" t="s">
        <v>526</v>
      </c>
      <c r="Q276" s="1515"/>
      <c r="R276" s="1516"/>
      <c r="T276" s="1"/>
      <c r="U276" s="1"/>
    </row>
    <row r="277" spans="1:21">
      <c r="A277" s="292"/>
      <c r="B277" s="292"/>
      <c r="C277" s="292"/>
      <c r="D277" s="292"/>
      <c r="E277" s="292"/>
      <c r="F277" s="292"/>
      <c r="G277" s="292"/>
      <c r="H277" s="292"/>
      <c r="I277" s="292"/>
      <c r="J277" s="292"/>
      <c r="K277" s="292"/>
      <c r="L277" s="292"/>
      <c r="M277" s="292"/>
    </row>
    <row r="278" spans="1:21">
      <c r="A278" s="292"/>
      <c r="B278" s="292"/>
      <c r="C278" s="292"/>
      <c r="D278" s="292"/>
      <c r="E278" s="292"/>
      <c r="F278" s="292"/>
      <c r="G278" s="292"/>
      <c r="H278" s="292"/>
      <c r="I278" s="292"/>
      <c r="J278" s="292"/>
      <c r="K278" s="292"/>
      <c r="L278" s="292"/>
      <c r="M278" s="292"/>
    </row>
    <row r="282" spans="1:21">
      <c r="A282" s="1551" t="s">
        <v>78</v>
      </c>
      <c r="B282" s="1551"/>
      <c r="C282" s="1551"/>
      <c r="D282" s="1551"/>
      <c r="E282" s="1551"/>
      <c r="F282" s="1551"/>
      <c r="G282" s="1551"/>
      <c r="H282" s="1551"/>
      <c r="I282" s="1551"/>
      <c r="J282" s="1551"/>
      <c r="K282" s="1551"/>
      <c r="L282" s="1551"/>
      <c r="M282" s="1551"/>
      <c r="N282" s="1551"/>
      <c r="O282" s="1551"/>
      <c r="P282" s="1551"/>
      <c r="Q282" s="1551"/>
      <c r="R282" s="1551"/>
    </row>
    <row r="283" spans="1:21">
      <c r="A283" s="1552" t="s">
        <v>597</v>
      </c>
      <c r="B283" s="1552"/>
      <c r="C283" s="1552"/>
      <c r="D283" s="1552"/>
      <c r="E283" s="1552"/>
      <c r="F283" s="1552"/>
      <c r="G283" s="1552"/>
      <c r="H283" s="1552"/>
      <c r="I283" s="1552"/>
      <c r="J283" s="1552"/>
      <c r="K283" s="1552"/>
      <c r="L283" s="1552"/>
      <c r="M283" s="1552"/>
      <c r="N283" s="1552"/>
      <c r="O283" s="1552"/>
      <c r="P283" s="1552"/>
      <c r="Q283" s="1552"/>
      <c r="R283" s="1552"/>
    </row>
    <row r="284" spans="1:21" ht="15.75" thickBot="1">
      <c r="A284" s="1607" t="s">
        <v>17</v>
      </c>
      <c r="B284" s="1607"/>
      <c r="C284" s="1607"/>
      <c r="D284" s="1607"/>
      <c r="E284" s="1607"/>
      <c r="F284" s="1607"/>
      <c r="G284" s="1607"/>
      <c r="H284" s="1607"/>
      <c r="I284" s="1607"/>
      <c r="J284" s="1607"/>
      <c r="K284" s="1607"/>
      <c r="L284" s="1607"/>
      <c r="M284" s="1607"/>
      <c r="N284" s="1607"/>
      <c r="O284" s="1607"/>
      <c r="P284" s="1607"/>
      <c r="Q284" s="1607"/>
      <c r="R284" s="1607"/>
    </row>
    <row r="285" spans="1:21" ht="33" customHeight="1" thickTop="1">
      <c r="A285" s="177" t="s">
        <v>456</v>
      </c>
      <c r="B285" s="1608" t="s">
        <v>19</v>
      </c>
      <c r="C285" s="1608"/>
      <c r="D285" s="1608"/>
      <c r="E285" s="178" t="s">
        <v>20</v>
      </c>
      <c r="F285" s="1608" t="s">
        <v>414</v>
      </c>
      <c r="G285" s="1608"/>
      <c r="H285" s="1608"/>
      <c r="I285" s="1608"/>
      <c r="J285" s="1608"/>
      <c r="K285" s="1608"/>
      <c r="L285" s="1608"/>
      <c r="M285" s="1608"/>
      <c r="N285" s="1608"/>
      <c r="O285" s="1608"/>
      <c r="P285" s="1608"/>
      <c r="Q285" s="1608"/>
      <c r="R285" s="1609"/>
    </row>
    <row r="286" spans="1:21" ht="39.75" customHeight="1">
      <c r="A286" s="179" t="s">
        <v>457</v>
      </c>
      <c r="B286" s="1610" t="s">
        <v>249</v>
      </c>
      <c r="C286" s="1610"/>
      <c r="D286" s="1610"/>
      <c r="E286" s="180" t="s">
        <v>49</v>
      </c>
      <c r="F286" s="1611" t="s">
        <v>429</v>
      </c>
      <c r="G286" s="1611"/>
      <c r="H286" s="1611"/>
      <c r="I286" s="1611"/>
      <c r="J286" s="1611"/>
      <c r="K286" s="1611"/>
      <c r="L286" s="1611"/>
      <c r="M286" s="1611"/>
      <c r="N286" s="1611"/>
      <c r="O286" s="1611"/>
      <c r="P286" s="1611"/>
      <c r="Q286" s="1611"/>
      <c r="R286" s="1612"/>
    </row>
    <row r="287" spans="1:21" ht="15" customHeight="1">
      <c r="A287" s="1613" t="s">
        <v>79</v>
      </c>
      <c r="B287" s="1615" t="s">
        <v>80</v>
      </c>
      <c r="C287" s="1617" t="s">
        <v>81</v>
      </c>
      <c r="D287" s="1619" t="s">
        <v>51</v>
      </c>
      <c r="E287" s="1620"/>
      <c r="F287" s="1621"/>
      <c r="G287" s="1568" t="s">
        <v>82</v>
      </c>
      <c r="H287" s="1569"/>
      <c r="I287" s="1622"/>
      <c r="J287" s="1568" t="s">
        <v>82</v>
      </c>
      <c r="K287" s="1569"/>
      <c r="L287" s="1622"/>
      <c r="M287" s="1568" t="s">
        <v>82</v>
      </c>
      <c r="N287" s="1569"/>
      <c r="O287" s="1622"/>
      <c r="P287" s="1568" t="s">
        <v>83</v>
      </c>
      <c r="Q287" s="1569"/>
      <c r="R287" s="1570"/>
    </row>
    <row r="288" spans="1:21" ht="36">
      <c r="A288" s="1614"/>
      <c r="B288" s="1616"/>
      <c r="C288" s="1618"/>
      <c r="D288" s="125" t="s">
        <v>460</v>
      </c>
      <c r="E288" s="181" t="s">
        <v>461</v>
      </c>
      <c r="F288" s="128" t="s">
        <v>462</v>
      </c>
      <c r="G288" s="127" t="s">
        <v>463</v>
      </c>
      <c r="H288" s="181" t="s">
        <v>464</v>
      </c>
      <c r="I288" s="182" t="s">
        <v>465</v>
      </c>
      <c r="J288" s="127" t="s">
        <v>466</v>
      </c>
      <c r="K288" s="181" t="s">
        <v>84</v>
      </c>
      <c r="L288" s="182" t="s">
        <v>85</v>
      </c>
      <c r="M288" s="127" t="s">
        <v>86</v>
      </c>
      <c r="N288" s="181" t="s">
        <v>87</v>
      </c>
      <c r="O288" s="182" t="s">
        <v>88</v>
      </c>
      <c r="P288" s="127" t="s">
        <v>89</v>
      </c>
      <c r="Q288" s="181" t="s">
        <v>90</v>
      </c>
      <c r="R288" s="183" t="s">
        <v>91</v>
      </c>
    </row>
    <row r="289" spans="1:18" ht="15.75" thickBot="1">
      <c r="A289" s="184"/>
      <c r="B289" s="130"/>
      <c r="C289" s="130"/>
      <c r="D289" s="130" t="s">
        <v>421</v>
      </c>
      <c r="E289" s="130" t="s">
        <v>422</v>
      </c>
      <c r="F289" s="130" t="s">
        <v>423</v>
      </c>
      <c r="G289" s="130" t="s">
        <v>424</v>
      </c>
      <c r="H289" s="130" t="s">
        <v>425</v>
      </c>
      <c r="I289" s="130" t="s">
        <v>426</v>
      </c>
      <c r="J289" s="130" t="s">
        <v>467</v>
      </c>
      <c r="K289" s="130" t="s">
        <v>427</v>
      </c>
      <c r="L289" s="130" t="s">
        <v>428</v>
      </c>
      <c r="M289" s="130" t="s">
        <v>468</v>
      </c>
      <c r="N289" s="130" t="s">
        <v>469</v>
      </c>
      <c r="O289" s="130" t="s">
        <v>470</v>
      </c>
      <c r="P289" s="130" t="s">
        <v>471</v>
      </c>
      <c r="Q289" s="130" t="s">
        <v>472</v>
      </c>
      <c r="R289" s="131" t="s">
        <v>473</v>
      </c>
    </row>
    <row r="290" spans="1:18" ht="41.25" customHeight="1" thickTop="1">
      <c r="A290" s="1537" t="s">
        <v>92</v>
      </c>
      <c r="B290" s="1538"/>
      <c r="C290" s="185"/>
      <c r="D290" s="186"/>
      <c r="E290" s="185"/>
      <c r="F290" s="186"/>
      <c r="G290" s="185"/>
      <c r="H290" s="186"/>
      <c r="I290" s="187"/>
      <c r="J290" s="185"/>
      <c r="K290" s="186"/>
      <c r="L290" s="187"/>
      <c r="M290" s="185"/>
      <c r="N290" s="186"/>
      <c r="O290" s="134"/>
      <c r="P290" s="132"/>
      <c r="Q290" s="133"/>
      <c r="R290" s="188"/>
    </row>
    <row r="291" spans="1:18" ht="18">
      <c r="A291" s="189" t="s">
        <v>250</v>
      </c>
      <c r="B291" s="190" t="s">
        <v>251</v>
      </c>
      <c r="C291" s="191" t="s">
        <v>93</v>
      </c>
      <c r="D291" s="192">
        <v>1344</v>
      </c>
      <c r="E291" s="192">
        <v>375041629.37</v>
      </c>
      <c r="F291" s="192">
        <v>279049</v>
      </c>
      <c r="G291" s="192">
        <v>1344</v>
      </c>
      <c r="H291" s="192">
        <v>471036000</v>
      </c>
      <c r="I291" s="192">
        <f>H291/G291</f>
        <v>350473.21428571426</v>
      </c>
      <c r="J291" s="1344">
        <v>1344</v>
      </c>
      <c r="K291" s="1351">
        <v>1358807876</v>
      </c>
      <c r="L291" s="1351">
        <f>K291/J291</f>
        <v>1011017.7648809524</v>
      </c>
      <c r="M291" s="1439">
        <v>1298</v>
      </c>
      <c r="N291" s="1351">
        <v>1303533625</v>
      </c>
      <c r="O291" s="193">
        <f t="shared" ref="O291:O305" si="57">N291/M291</f>
        <v>1004263.1933744221</v>
      </c>
      <c r="P291" s="193">
        <f>O291-F291</f>
        <v>725214.19337442215</v>
      </c>
      <c r="Q291" s="193">
        <f>O291-I291</f>
        <v>653789.97908870783</v>
      </c>
      <c r="R291" s="194">
        <f>O291-L291</f>
        <v>-6754.5715065302793</v>
      </c>
    </row>
    <row r="292" spans="1:18">
      <c r="A292" s="189" t="s">
        <v>252</v>
      </c>
      <c r="B292" s="190" t="s">
        <v>253</v>
      </c>
      <c r="C292" s="191" t="s">
        <v>290</v>
      </c>
      <c r="D292" s="192">
        <v>111</v>
      </c>
      <c r="E292" s="192">
        <v>7458105.4000000004</v>
      </c>
      <c r="F292" s="192">
        <v>67190</v>
      </c>
      <c r="G292" s="192">
        <v>110</v>
      </c>
      <c r="H292" s="192">
        <v>17000000</v>
      </c>
      <c r="I292" s="192">
        <f t="shared" ref="I292:I307" si="58">H292/G292</f>
        <v>154545.45454545456</v>
      </c>
      <c r="J292" s="1344">
        <v>110</v>
      </c>
      <c r="K292" s="1351">
        <v>1000000</v>
      </c>
      <c r="L292" s="1351">
        <f t="shared" ref="L292:L306" si="59">K292/J292</f>
        <v>9090.9090909090901</v>
      </c>
      <c r="M292" s="1439">
        <v>149</v>
      </c>
      <c r="N292" s="1351">
        <v>530418</v>
      </c>
      <c r="O292" s="193">
        <f t="shared" si="57"/>
        <v>3559.8523489932886</v>
      </c>
      <c r="P292" s="193">
        <f t="shared" ref="P292:P305" si="60">O292-F292</f>
        <v>-63630.147651006715</v>
      </c>
      <c r="Q292" s="193">
        <f t="shared" ref="Q292:Q305" si="61">O292-I292</f>
        <v>-150985.60219646126</v>
      </c>
      <c r="R292" s="194">
        <f t="shared" ref="R292:R307" si="62">O292-L292</f>
        <v>-5531.0567419158015</v>
      </c>
    </row>
    <row r="293" spans="1:18" ht="29.25" customHeight="1">
      <c r="A293" s="189" t="s">
        <v>254</v>
      </c>
      <c r="B293" s="190" t="s">
        <v>255</v>
      </c>
      <c r="C293" s="191" t="s">
        <v>291</v>
      </c>
      <c r="D293" s="192">
        <v>79640</v>
      </c>
      <c r="E293" s="192">
        <v>115478063</v>
      </c>
      <c r="F293" s="192">
        <v>1450</v>
      </c>
      <c r="G293" s="192">
        <v>69000</v>
      </c>
      <c r="H293" s="192">
        <v>100000000</v>
      </c>
      <c r="I293" s="192">
        <f t="shared" si="58"/>
        <v>1449.2753623188405</v>
      </c>
      <c r="J293" s="1344">
        <v>81930</v>
      </c>
      <c r="K293" s="1351">
        <v>118800000</v>
      </c>
      <c r="L293" s="1351">
        <f t="shared" si="59"/>
        <v>1450.0183083119737</v>
      </c>
      <c r="M293" s="1344">
        <v>81292</v>
      </c>
      <c r="N293" s="1351">
        <v>117873464</v>
      </c>
      <c r="O293" s="193">
        <f t="shared" si="57"/>
        <v>1450.0007872853416</v>
      </c>
      <c r="P293" s="193">
        <f t="shared" si="60"/>
        <v>7.8728534163019503E-4</v>
      </c>
      <c r="Q293" s="193">
        <f t="shared" si="61"/>
        <v>0.72542496650112298</v>
      </c>
      <c r="R293" s="194">
        <f t="shared" si="62"/>
        <v>-1.7521026632039138E-2</v>
      </c>
    </row>
    <row r="294" spans="1:18">
      <c r="A294" s="189" t="s">
        <v>256</v>
      </c>
      <c r="B294" s="190" t="s">
        <v>257</v>
      </c>
      <c r="C294" s="191" t="s">
        <v>292</v>
      </c>
      <c r="D294" s="192">
        <v>32</v>
      </c>
      <c r="E294" s="192">
        <v>29551043</v>
      </c>
      <c r="F294" s="192">
        <v>923470</v>
      </c>
      <c r="G294" s="192">
        <v>180</v>
      </c>
      <c r="H294" s="192">
        <v>35000000</v>
      </c>
      <c r="I294" s="192">
        <f t="shared" si="58"/>
        <v>194444.44444444444</v>
      </c>
      <c r="J294" s="1344">
        <v>180</v>
      </c>
      <c r="K294" s="1351">
        <v>33100000</v>
      </c>
      <c r="L294" s="1351">
        <f t="shared" si="59"/>
        <v>183888.88888888888</v>
      </c>
      <c r="M294" s="1439">
        <v>38</v>
      </c>
      <c r="N294" s="1351">
        <v>28546552</v>
      </c>
      <c r="O294" s="193">
        <f t="shared" si="57"/>
        <v>751225.05263157899</v>
      </c>
      <c r="P294" s="193">
        <f t="shared" si="60"/>
        <v>-172244.94736842101</v>
      </c>
      <c r="Q294" s="193">
        <f t="shared" si="61"/>
        <v>556780.60818713461</v>
      </c>
      <c r="R294" s="194">
        <f t="shared" si="62"/>
        <v>567336.16374269011</v>
      </c>
    </row>
    <row r="295" spans="1:18">
      <c r="A295" s="189" t="s">
        <v>258</v>
      </c>
      <c r="B295" s="190" t="s">
        <v>259</v>
      </c>
      <c r="C295" s="191" t="s">
        <v>94</v>
      </c>
      <c r="D295" s="192">
        <v>7</v>
      </c>
      <c r="E295" s="192">
        <v>10654292</v>
      </c>
      <c r="F295" s="192">
        <v>1522042</v>
      </c>
      <c r="G295" s="192">
        <v>8</v>
      </c>
      <c r="H295" s="192">
        <v>13300000</v>
      </c>
      <c r="I295" s="192">
        <f t="shared" si="58"/>
        <v>1662500</v>
      </c>
      <c r="J295" s="1344">
        <v>7</v>
      </c>
      <c r="K295" s="1351">
        <v>13400000</v>
      </c>
      <c r="L295" s="1351">
        <f t="shared" si="59"/>
        <v>1914285.7142857143</v>
      </c>
      <c r="M295" s="1439">
        <v>7</v>
      </c>
      <c r="N295" s="1351">
        <v>12384521</v>
      </c>
      <c r="O295" s="193">
        <f t="shared" si="57"/>
        <v>1769217.2857142857</v>
      </c>
      <c r="P295" s="193">
        <f t="shared" si="60"/>
        <v>247175.28571428568</v>
      </c>
      <c r="Q295" s="193">
        <f t="shared" si="61"/>
        <v>106717.28571428568</v>
      </c>
      <c r="R295" s="194">
        <f t="shared" si="62"/>
        <v>-145068.42857142864</v>
      </c>
    </row>
    <row r="296" spans="1:18">
      <c r="A296" s="189" t="s">
        <v>260</v>
      </c>
      <c r="B296" s="190" t="s">
        <v>261</v>
      </c>
      <c r="C296" s="191" t="s">
        <v>474</v>
      </c>
      <c r="D296" s="192">
        <v>51500</v>
      </c>
      <c r="E296" s="192">
        <v>46685213</v>
      </c>
      <c r="F296" s="192">
        <v>907</v>
      </c>
      <c r="G296" s="192">
        <v>1350</v>
      </c>
      <c r="H296" s="192">
        <v>87600000</v>
      </c>
      <c r="I296" s="192">
        <f t="shared" si="58"/>
        <v>64888.888888888891</v>
      </c>
      <c r="J296" s="1344">
        <v>1100</v>
      </c>
      <c r="K296" s="1344">
        <v>75397932</v>
      </c>
      <c r="L296" s="1344">
        <f t="shared" si="59"/>
        <v>68543.574545454539</v>
      </c>
      <c r="M296" s="1439">
        <v>1100</v>
      </c>
      <c r="N296" s="1351">
        <v>74435306</v>
      </c>
      <c r="O296" s="193">
        <f t="shared" si="57"/>
        <v>67668.460000000006</v>
      </c>
      <c r="P296" s="193">
        <f t="shared" si="60"/>
        <v>66761.460000000006</v>
      </c>
      <c r="Q296" s="193">
        <f t="shared" si="61"/>
        <v>2779.5711111111159</v>
      </c>
      <c r="R296" s="194">
        <f t="shared" si="62"/>
        <v>-875.11454545453307</v>
      </c>
    </row>
    <row r="297" spans="1:18">
      <c r="A297" s="189" t="s">
        <v>264</v>
      </c>
      <c r="B297" s="190" t="s">
        <v>203</v>
      </c>
      <c r="C297" s="191" t="s">
        <v>95</v>
      </c>
      <c r="D297" s="192">
        <v>1</v>
      </c>
      <c r="E297" s="192">
        <v>99990</v>
      </c>
      <c r="F297" s="192">
        <v>99990</v>
      </c>
      <c r="G297" s="192">
        <v>1</v>
      </c>
      <c r="H297" s="192">
        <v>200000</v>
      </c>
      <c r="I297" s="192">
        <f t="shared" si="58"/>
        <v>200000</v>
      </c>
      <c r="J297" s="1344">
        <v>17</v>
      </c>
      <c r="K297" s="1344">
        <v>1500000</v>
      </c>
      <c r="L297" s="1344">
        <f t="shared" si="59"/>
        <v>88235.294117647063</v>
      </c>
      <c r="M297" s="1439">
        <v>2</v>
      </c>
      <c r="N297" s="1344">
        <v>184800</v>
      </c>
      <c r="O297" s="193">
        <f t="shared" si="57"/>
        <v>92400</v>
      </c>
      <c r="P297" s="193">
        <f t="shared" si="60"/>
        <v>-7590</v>
      </c>
      <c r="Q297" s="193">
        <f t="shared" si="61"/>
        <v>-107600</v>
      </c>
      <c r="R297" s="194">
        <f t="shared" si="62"/>
        <v>4164.7058823529369</v>
      </c>
    </row>
    <row r="298" spans="1:18">
      <c r="A298" s="189" t="s">
        <v>265</v>
      </c>
      <c r="B298" s="190" t="s">
        <v>266</v>
      </c>
      <c r="C298" s="191" t="s">
        <v>95</v>
      </c>
      <c r="D298" s="192">
        <v>2</v>
      </c>
      <c r="E298" s="192">
        <v>185511</v>
      </c>
      <c r="F298" s="192">
        <v>92756</v>
      </c>
      <c r="G298" s="192">
        <v>5</v>
      </c>
      <c r="H298" s="192">
        <v>150000</v>
      </c>
      <c r="I298" s="192">
        <f t="shared" si="58"/>
        <v>30000</v>
      </c>
      <c r="J298" s="1344">
        <v>5</v>
      </c>
      <c r="K298" s="1344">
        <v>300000</v>
      </c>
      <c r="L298" s="1344">
        <f t="shared" si="59"/>
        <v>60000</v>
      </c>
      <c r="M298" s="1439">
        <v>1</v>
      </c>
      <c r="N298" s="1344">
        <v>192500</v>
      </c>
      <c r="O298" s="193">
        <f t="shared" si="57"/>
        <v>192500</v>
      </c>
      <c r="P298" s="193">
        <f t="shared" si="60"/>
        <v>99744</v>
      </c>
      <c r="Q298" s="193">
        <f t="shared" si="61"/>
        <v>162500</v>
      </c>
      <c r="R298" s="194">
        <f t="shared" si="62"/>
        <v>132500</v>
      </c>
    </row>
    <row r="299" spans="1:18">
      <c r="A299" s="189" t="s">
        <v>267</v>
      </c>
      <c r="B299" s="190" t="s">
        <v>268</v>
      </c>
      <c r="C299" s="191" t="s">
        <v>95</v>
      </c>
      <c r="D299" s="192">
        <v>0</v>
      </c>
      <c r="E299" s="192">
        <v>0</v>
      </c>
      <c r="F299" s="192">
        <v>0</v>
      </c>
      <c r="G299" s="192">
        <v>5</v>
      </c>
      <c r="H299" s="192">
        <v>150000</v>
      </c>
      <c r="I299" s="192">
        <f t="shared" si="58"/>
        <v>30000</v>
      </c>
      <c r="J299" s="1344">
        <v>0</v>
      </c>
      <c r="K299" s="1344">
        <v>0</v>
      </c>
      <c r="L299" s="1344">
        <v>0</v>
      </c>
      <c r="M299" s="1439">
        <v>0</v>
      </c>
      <c r="N299" s="1344">
        <v>0</v>
      </c>
      <c r="O299" s="193"/>
      <c r="P299" s="193"/>
      <c r="Q299" s="193"/>
      <c r="R299" s="194">
        <f t="shared" si="62"/>
        <v>0</v>
      </c>
    </row>
    <row r="300" spans="1:18" ht="24.75" customHeight="1">
      <c r="A300" s="189" t="s">
        <v>294</v>
      </c>
      <c r="B300" s="190" t="s">
        <v>295</v>
      </c>
      <c r="C300" s="191" t="s">
        <v>96</v>
      </c>
      <c r="D300" s="192"/>
      <c r="E300" s="192">
        <v>0</v>
      </c>
      <c r="F300" s="192"/>
      <c r="G300" s="192">
        <v>1</v>
      </c>
      <c r="H300" s="192">
        <v>2500000</v>
      </c>
      <c r="I300" s="192">
        <f t="shared" si="58"/>
        <v>2500000</v>
      </c>
      <c r="J300" s="1344">
        <v>1</v>
      </c>
      <c r="K300" s="1344">
        <v>1200000</v>
      </c>
      <c r="L300" s="1344">
        <f t="shared" si="59"/>
        <v>1200000</v>
      </c>
      <c r="M300" s="1439">
        <v>0</v>
      </c>
      <c r="N300" s="1344">
        <v>0</v>
      </c>
      <c r="O300" s="193"/>
      <c r="P300" s="193"/>
      <c r="Q300" s="193"/>
      <c r="R300" s="194">
        <f t="shared" si="62"/>
        <v>-1200000</v>
      </c>
    </row>
    <row r="301" spans="1:18" ht="24" customHeight="1">
      <c r="A301" s="189" t="s">
        <v>275</v>
      </c>
      <c r="B301" s="190" t="s">
        <v>276</v>
      </c>
      <c r="C301" s="191" t="s">
        <v>96</v>
      </c>
      <c r="D301" s="192"/>
      <c r="E301" s="192">
        <v>122953286</v>
      </c>
      <c r="F301" s="192"/>
      <c r="G301" s="192">
        <v>1543</v>
      </c>
      <c r="H301" s="192">
        <v>626200000</v>
      </c>
      <c r="I301" s="192">
        <f t="shared" si="58"/>
        <v>405832.79325988336</v>
      </c>
      <c r="J301" s="1344">
        <v>1543</v>
      </c>
      <c r="K301" s="1344">
        <v>1226200000</v>
      </c>
      <c r="L301" s="1344">
        <f t="shared" si="59"/>
        <v>794685.67725210625</v>
      </c>
      <c r="M301" s="1439">
        <v>1100</v>
      </c>
      <c r="N301" s="1344">
        <v>1225504483</v>
      </c>
      <c r="O301" s="193">
        <f t="shared" si="57"/>
        <v>1114094.9845454546</v>
      </c>
      <c r="P301" s="193">
        <f t="shared" si="60"/>
        <v>1114094.9845454546</v>
      </c>
      <c r="Q301" s="193">
        <f t="shared" si="61"/>
        <v>708262.19128557132</v>
      </c>
      <c r="R301" s="194">
        <f t="shared" si="62"/>
        <v>319409.30729334836</v>
      </c>
    </row>
    <row r="302" spans="1:18" ht="18">
      <c r="A302" s="189" t="s">
        <v>278</v>
      </c>
      <c r="B302" s="190" t="s">
        <v>279</v>
      </c>
      <c r="C302" s="191" t="s">
        <v>293</v>
      </c>
      <c r="D302" s="192">
        <v>1</v>
      </c>
      <c r="E302" s="192">
        <v>5786431</v>
      </c>
      <c r="F302" s="192">
        <v>5786431</v>
      </c>
      <c r="G302" s="192">
        <v>1</v>
      </c>
      <c r="H302" s="192">
        <v>2000000</v>
      </c>
      <c r="I302" s="192">
        <f t="shared" si="58"/>
        <v>2000000</v>
      </c>
      <c r="J302" s="1344">
        <v>1</v>
      </c>
      <c r="K302" s="1344">
        <v>2000000</v>
      </c>
      <c r="L302" s="1344">
        <f t="shared" si="59"/>
        <v>2000000</v>
      </c>
      <c r="M302" s="1439">
        <v>1</v>
      </c>
      <c r="N302" s="1344">
        <v>1651127</v>
      </c>
      <c r="O302" s="193">
        <f t="shared" si="57"/>
        <v>1651127</v>
      </c>
      <c r="P302" s="193">
        <f t="shared" si="60"/>
        <v>-4135304</v>
      </c>
      <c r="Q302" s="193">
        <f t="shared" si="61"/>
        <v>-348873</v>
      </c>
      <c r="R302" s="194">
        <f t="shared" si="62"/>
        <v>-348873</v>
      </c>
    </row>
    <row r="303" spans="1:18">
      <c r="A303" s="189" t="s">
        <v>282</v>
      </c>
      <c r="B303" s="190" t="s">
        <v>283</v>
      </c>
      <c r="C303" s="191" t="s">
        <v>95</v>
      </c>
      <c r="D303" s="192">
        <v>6</v>
      </c>
      <c r="E303" s="192">
        <v>421992</v>
      </c>
      <c r="F303" s="192">
        <v>70332</v>
      </c>
      <c r="G303" s="192">
        <v>80</v>
      </c>
      <c r="H303" s="192">
        <v>5500000</v>
      </c>
      <c r="I303" s="192">
        <f t="shared" si="58"/>
        <v>68750</v>
      </c>
      <c r="J303" s="1344">
        <v>74</v>
      </c>
      <c r="K303" s="1344">
        <v>5100000</v>
      </c>
      <c r="L303" s="1344">
        <f t="shared" si="59"/>
        <v>68918.91891891892</v>
      </c>
      <c r="M303" s="1439">
        <v>1</v>
      </c>
      <c r="N303" s="1344">
        <v>1092000</v>
      </c>
      <c r="O303" s="193">
        <f t="shared" si="57"/>
        <v>1092000</v>
      </c>
      <c r="P303" s="193">
        <f t="shared" si="60"/>
        <v>1021668</v>
      </c>
      <c r="Q303" s="193">
        <f t="shared" si="61"/>
        <v>1023250</v>
      </c>
      <c r="R303" s="194">
        <f t="shared" si="62"/>
        <v>1023081.0810810811</v>
      </c>
    </row>
    <row r="304" spans="1:18" ht="36" customHeight="1">
      <c r="A304" s="189" t="s">
        <v>458</v>
      </c>
      <c r="B304" s="190" t="s">
        <v>459</v>
      </c>
      <c r="C304" s="191" t="s">
        <v>94</v>
      </c>
      <c r="D304" s="192"/>
      <c r="E304" s="192">
        <v>0</v>
      </c>
      <c r="F304" s="192"/>
      <c r="G304" s="192">
        <v>1</v>
      </c>
      <c r="H304" s="192">
        <v>151990000</v>
      </c>
      <c r="I304" s="192">
        <f t="shared" si="58"/>
        <v>151990000</v>
      </c>
      <c r="J304" s="1344">
        <v>0</v>
      </c>
      <c r="K304" s="1344"/>
      <c r="L304" s="1344"/>
      <c r="M304" s="1439">
        <v>0</v>
      </c>
      <c r="N304" s="1344">
        <v>0</v>
      </c>
      <c r="O304" s="193"/>
      <c r="P304" s="193"/>
      <c r="Q304" s="193"/>
      <c r="R304" s="194">
        <f t="shared" si="62"/>
        <v>0</v>
      </c>
    </row>
    <row r="305" spans="1:18">
      <c r="A305" s="189" t="s">
        <v>286</v>
      </c>
      <c r="B305" s="190" t="s">
        <v>287</v>
      </c>
      <c r="C305" s="191" t="s">
        <v>95</v>
      </c>
      <c r="D305" s="192"/>
      <c r="E305" s="192">
        <v>0</v>
      </c>
      <c r="F305" s="192"/>
      <c r="G305" s="192">
        <v>1</v>
      </c>
      <c r="H305" s="192">
        <v>100000</v>
      </c>
      <c r="I305" s="192">
        <f t="shared" si="58"/>
        <v>100000</v>
      </c>
      <c r="J305" s="1344">
        <v>5</v>
      </c>
      <c r="K305" s="1344">
        <v>500000</v>
      </c>
      <c r="L305" s="1344">
        <f t="shared" si="59"/>
        <v>100000</v>
      </c>
      <c r="M305" s="1439">
        <v>5</v>
      </c>
      <c r="N305" s="1344">
        <v>497880</v>
      </c>
      <c r="O305" s="193">
        <f t="shared" si="57"/>
        <v>99576</v>
      </c>
      <c r="P305" s="193">
        <f t="shared" si="60"/>
        <v>99576</v>
      </c>
      <c r="Q305" s="193">
        <f t="shared" si="61"/>
        <v>-424</v>
      </c>
      <c r="R305" s="194">
        <f t="shared" si="62"/>
        <v>-424</v>
      </c>
    </row>
    <row r="306" spans="1:18">
      <c r="A306" s="189" t="s">
        <v>76</v>
      </c>
      <c r="B306" s="190" t="s">
        <v>77</v>
      </c>
      <c r="C306" s="191" t="s">
        <v>95</v>
      </c>
      <c r="D306" s="192">
        <v>36</v>
      </c>
      <c r="E306" s="192">
        <v>2873127</v>
      </c>
      <c r="F306" s="192">
        <v>79809</v>
      </c>
      <c r="G306" s="192">
        <v>50</v>
      </c>
      <c r="H306" s="192">
        <v>5000000</v>
      </c>
      <c r="I306" s="192">
        <f t="shared" si="58"/>
        <v>100000</v>
      </c>
      <c r="J306" s="1344">
        <v>50</v>
      </c>
      <c r="K306" s="1344">
        <v>5000000</v>
      </c>
      <c r="L306" s="1344">
        <f t="shared" si="59"/>
        <v>100000</v>
      </c>
      <c r="M306" s="1439">
        <v>0</v>
      </c>
      <c r="N306" s="1344">
        <v>0</v>
      </c>
      <c r="O306" s="193"/>
      <c r="P306" s="193"/>
      <c r="Q306" s="193"/>
      <c r="R306" s="194">
        <f t="shared" si="62"/>
        <v>-100000</v>
      </c>
    </row>
    <row r="307" spans="1:18" ht="22.5" customHeight="1">
      <c r="A307" s="189" t="s">
        <v>97</v>
      </c>
      <c r="B307" s="190" t="s">
        <v>6</v>
      </c>
      <c r="C307" s="191"/>
      <c r="D307" s="192"/>
      <c r="E307" s="192">
        <v>943679534.97000003</v>
      </c>
      <c r="F307" s="192"/>
      <c r="G307" s="192">
        <f>SUM(G291:G306)</f>
        <v>73680</v>
      </c>
      <c r="H307" s="192">
        <v>1517726000</v>
      </c>
      <c r="I307" s="192">
        <f t="shared" si="58"/>
        <v>20598.887079261673</v>
      </c>
      <c r="J307" s="455"/>
      <c r="K307" s="278">
        <f>SUM(K291:K306)</f>
        <v>2842305808</v>
      </c>
      <c r="L307" s="1344"/>
      <c r="M307" s="1440"/>
      <c r="N307" s="1344">
        <f>SUM(N291:N306)</f>
        <v>2766426676</v>
      </c>
      <c r="O307" s="193"/>
      <c r="P307" s="193"/>
      <c r="Q307" s="193"/>
      <c r="R307" s="194">
        <f t="shared" si="62"/>
        <v>0</v>
      </c>
    </row>
    <row r="308" spans="1:18" ht="42" customHeight="1">
      <c r="A308" s="1535" t="s">
        <v>98</v>
      </c>
      <c r="B308" s="1536"/>
      <c r="C308" s="185"/>
      <c r="D308" s="186"/>
      <c r="E308" s="185"/>
      <c r="F308" s="186"/>
      <c r="G308" s="185"/>
      <c r="H308" s="186"/>
      <c r="I308" s="187"/>
      <c r="J308" s="185"/>
      <c r="K308" s="186"/>
      <c r="L308" s="1441"/>
      <c r="M308" s="1442"/>
      <c r="N308" s="1443"/>
      <c r="O308" s="134"/>
      <c r="P308" s="132"/>
      <c r="Q308" s="133"/>
      <c r="R308" s="188"/>
    </row>
    <row r="309" spans="1:18" ht="16.5" customHeight="1"/>
    <row r="310" spans="1:18" ht="16.5" customHeight="1"/>
    <row r="311" spans="1:18" ht="16.5" customHeight="1">
      <c r="D311" s="1453" t="s">
        <v>530</v>
      </c>
      <c r="E311" s="1454"/>
      <c r="F311" s="293" t="s">
        <v>523</v>
      </c>
      <c r="G311" s="1459"/>
      <c r="H311" s="1460"/>
      <c r="I311" s="294"/>
      <c r="J311" s="294"/>
      <c r="K311" s="294"/>
      <c r="L311" s="294"/>
      <c r="M311" s="1461" t="s">
        <v>522</v>
      </c>
      <c r="N311" s="297" t="s">
        <v>523</v>
      </c>
      <c r="O311" s="1464"/>
      <c r="P311" s="1465"/>
    </row>
    <row r="312" spans="1:18" ht="16.5" customHeight="1">
      <c r="D312" s="1455"/>
      <c r="E312" s="1456"/>
      <c r="F312" s="293" t="s">
        <v>525</v>
      </c>
      <c r="G312" s="1459"/>
      <c r="H312" s="1460"/>
      <c r="I312" s="294"/>
      <c r="J312" s="294"/>
      <c r="K312" s="294"/>
      <c r="L312" s="294"/>
      <c r="M312" s="1462"/>
      <c r="N312" s="297" t="s">
        <v>525</v>
      </c>
      <c r="O312" s="1464"/>
      <c r="P312" s="1465"/>
    </row>
    <row r="313" spans="1:18" ht="16.5" customHeight="1">
      <c r="D313" s="1457"/>
      <c r="E313" s="1458"/>
      <c r="F313" s="293" t="s">
        <v>526</v>
      </c>
      <c r="G313" s="1459"/>
      <c r="H313" s="1460"/>
      <c r="I313" s="294"/>
      <c r="J313" s="294"/>
      <c r="K313" s="294"/>
      <c r="L313" s="294"/>
      <c r="M313" s="1463"/>
      <c r="N313" s="298" t="s">
        <v>526</v>
      </c>
      <c r="O313" s="1464"/>
      <c r="P313" s="1465"/>
    </row>
    <row r="314" spans="1:18" ht="16.5" customHeight="1"/>
    <row r="315" spans="1:18" ht="16.5" customHeight="1"/>
    <row r="316" spans="1:18" ht="16.5" customHeight="1"/>
    <row r="317" spans="1:18" ht="16.5" customHeight="1"/>
    <row r="318" spans="1:18" ht="16.5" customHeight="1"/>
    <row r="319" spans="1:18" ht="16.5" customHeight="1">
      <c r="A319" s="1623" t="s">
        <v>146</v>
      </c>
      <c r="B319" s="1623"/>
      <c r="C319" s="1623"/>
      <c r="D319" s="1623"/>
      <c r="E319" s="1623"/>
      <c r="F319" s="1623"/>
      <c r="G319" s="1623"/>
      <c r="H319" s="1623"/>
      <c r="I319" s="1623"/>
      <c r="J319" s="1623"/>
      <c r="K319" s="1623"/>
      <c r="L319" s="1623"/>
      <c r="M319" s="1623"/>
      <c r="N319" s="1623"/>
      <c r="O319" s="1623"/>
      <c r="P319" s="1623"/>
      <c r="Q319" s="1623"/>
      <c r="R319" s="1623"/>
    </row>
    <row r="320" spans="1:18" ht="16.5" customHeight="1" thickBot="1">
      <c r="A320" s="1624" t="s">
        <v>598</v>
      </c>
      <c r="B320" s="1624"/>
      <c r="C320" s="1624"/>
      <c r="D320" s="1624"/>
      <c r="E320" s="1624"/>
      <c r="F320" s="1624"/>
      <c r="G320" s="1624"/>
      <c r="H320" s="1624"/>
      <c r="I320" s="1624"/>
      <c r="J320" s="1624"/>
      <c r="K320" s="1624"/>
      <c r="L320" s="1624"/>
      <c r="M320" s="1624"/>
      <c r="N320" s="1624"/>
      <c r="O320" s="1624"/>
      <c r="P320" s="1624"/>
      <c r="Q320" s="1624"/>
      <c r="R320" s="1624"/>
    </row>
    <row r="321" spans="1:18" ht="16.5" customHeight="1" thickTop="1" thickBot="1">
      <c r="A321" s="1625" t="s">
        <v>0</v>
      </c>
      <c r="B321" s="1626" t="s">
        <v>28</v>
      </c>
      <c r="C321" s="1626" t="s">
        <v>45</v>
      </c>
      <c r="D321" s="1626" t="s">
        <v>147</v>
      </c>
      <c r="E321" s="1627" t="s">
        <v>80</v>
      </c>
      <c r="F321" s="1627"/>
      <c r="G321" s="1626" t="s">
        <v>46</v>
      </c>
      <c r="H321" s="1626" t="s">
        <v>148</v>
      </c>
      <c r="I321" s="1628" t="s">
        <v>5</v>
      </c>
      <c r="J321" s="1628"/>
      <c r="K321" s="1628"/>
      <c r="L321" s="1628"/>
      <c r="M321" s="1628"/>
      <c r="N321" s="1628"/>
      <c r="O321" s="1628"/>
      <c r="P321" s="1628"/>
      <c r="Q321" s="1628"/>
      <c r="R321" s="1628"/>
    </row>
    <row r="322" spans="1:18" ht="16.5" customHeight="1" thickTop="1" thickBot="1">
      <c r="A322" s="1625"/>
      <c r="B322" s="1626"/>
      <c r="C322" s="1626"/>
      <c r="D322" s="1626"/>
      <c r="E322" s="1627"/>
      <c r="F322" s="1627"/>
      <c r="G322" s="1626"/>
      <c r="H322" s="1626"/>
      <c r="I322" s="1629" t="s">
        <v>6</v>
      </c>
      <c r="J322" s="316" t="s">
        <v>445</v>
      </c>
      <c r="K322" s="316" t="s">
        <v>446</v>
      </c>
      <c r="L322" s="316" t="s">
        <v>438</v>
      </c>
      <c r="M322" s="316" t="s">
        <v>439</v>
      </c>
      <c r="N322" s="316" t="s">
        <v>440</v>
      </c>
      <c r="O322" s="321"/>
      <c r="P322" s="316" t="s">
        <v>442</v>
      </c>
      <c r="Q322" s="316" t="s">
        <v>443</v>
      </c>
      <c r="R322" s="317" t="s">
        <v>444</v>
      </c>
    </row>
    <row r="323" spans="1:18" ht="17.25" customHeight="1" thickTop="1">
      <c r="A323" s="1625"/>
      <c r="B323" s="1626"/>
      <c r="C323" s="1626"/>
      <c r="D323" s="1626"/>
      <c r="E323" s="1627"/>
      <c r="F323" s="1627"/>
      <c r="G323" s="1626"/>
      <c r="H323" s="1626"/>
      <c r="I323" s="1629"/>
      <c r="J323" s="318" t="s">
        <v>448</v>
      </c>
      <c r="K323" s="318" t="s">
        <v>449</v>
      </c>
      <c r="L323" s="318" t="s">
        <v>8</v>
      </c>
      <c r="M323" s="318" t="s">
        <v>450</v>
      </c>
      <c r="N323" s="318" t="s">
        <v>451</v>
      </c>
      <c r="O323" s="322"/>
      <c r="P323" s="318" t="s">
        <v>453</v>
      </c>
      <c r="Q323" s="318" t="s">
        <v>454</v>
      </c>
      <c r="R323" s="319" t="s">
        <v>149</v>
      </c>
    </row>
    <row r="324" spans="1:18" ht="18" hidden="1" customHeight="1">
      <c r="A324" s="312" t="s">
        <v>414</v>
      </c>
      <c r="B324" s="313" t="s">
        <v>429</v>
      </c>
      <c r="C324" s="314" t="s">
        <v>249</v>
      </c>
      <c r="D324" s="313" t="s">
        <v>250</v>
      </c>
      <c r="E324" s="1630" t="s">
        <v>251</v>
      </c>
      <c r="F324" s="1630"/>
      <c r="G324" s="315" t="s">
        <v>11</v>
      </c>
      <c r="H324" s="460">
        <v>1344</v>
      </c>
      <c r="I324" s="1315">
        <v>471036000</v>
      </c>
      <c r="J324" s="1315">
        <v>0</v>
      </c>
      <c r="K324" s="1315">
        <v>0</v>
      </c>
      <c r="L324" s="1315">
        <v>283000000</v>
      </c>
      <c r="M324" s="1315">
        <v>46106000</v>
      </c>
      <c r="N324" s="1315">
        <v>105870000</v>
      </c>
      <c r="O324" s="1316"/>
      <c r="P324" s="1315">
        <v>0</v>
      </c>
      <c r="Q324" s="1315">
        <v>35700000</v>
      </c>
      <c r="R324" s="1317">
        <v>360000</v>
      </c>
    </row>
    <row r="325" spans="1:18" ht="24.95" customHeight="1">
      <c r="A325" s="312" t="s">
        <v>414</v>
      </c>
      <c r="B325" s="313" t="s">
        <v>429</v>
      </c>
      <c r="C325" s="314" t="s">
        <v>249</v>
      </c>
      <c r="D325" s="313" t="s">
        <v>250</v>
      </c>
      <c r="E325" s="1630" t="s">
        <v>251</v>
      </c>
      <c r="F325" s="1630"/>
      <c r="G325" s="315" t="s">
        <v>12</v>
      </c>
      <c r="H325" s="460">
        <v>1344</v>
      </c>
      <c r="I325" s="1315">
        <v>1358807876</v>
      </c>
      <c r="J325" s="1315">
        <v>0</v>
      </c>
      <c r="K325" s="1315">
        <v>0</v>
      </c>
      <c r="L325" s="1315">
        <v>247000000</v>
      </c>
      <c r="M325" s="1315">
        <v>40606000</v>
      </c>
      <c r="N325" s="1315">
        <v>246862000</v>
      </c>
      <c r="O325" s="1316"/>
      <c r="P325" s="1315">
        <v>636230000</v>
      </c>
      <c r="Q325" s="1315">
        <v>185700000</v>
      </c>
      <c r="R325" s="1317">
        <v>2409876</v>
      </c>
    </row>
    <row r="326" spans="1:18" ht="24.95" customHeight="1">
      <c r="A326" s="312" t="s">
        <v>414</v>
      </c>
      <c r="B326" s="313" t="s">
        <v>429</v>
      </c>
      <c r="C326" s="314" t="s">
        <v>249</v>
      </c>
      <c r="D326" s="313" t="s">
        <v>250</v>
      </c>
      <c r="E326" s="1630" t="s">
        <v>251</v>
      </c>
      <c r="F326" s="1630"/>
      <c r="G326" s="315" t="s">
        <v>13</v>
      </c>
      <c r="H326" s="460">
        <v>1298</v>
      </c>
      <c r="I326" s="1315">
        <v>1303533625</v>
      </c>
      <c r="J326" s="1315">
        <v>0</v>
      </c>
      <c r="K326" s="1315">
        <v>0</v>
      </c>
      <c r="L326" s="1315">
        <v>246877372</v>
      </c>
      <c r="M326" s="1315">
        <v>39503944</v>
      </c>
      <c r="N326" s="1315">
        <v>203308976</v>
      </c>
      <c r="O326" s="1316"/>
      <c r="P326" s="1315">
        <v>636230000</v>
      </c>
      <c r="Q326" s="1315">
        <v>176026954</v>
      </c>
      <c r="R326" s="1317">
        <v>1586379</v>
      </c>
    </row>
    <row r="327" spans="1:18" ht="24.95" customHeight="1">
      <c r="A327" s="312" t="s">
        <v>414</v>
      </c>
      <c r="B327" s="313" t="s">
        <v>429</v>
      </c>
      <c r="C327" s="314" t="s">
        <v>249</v>
      </c>
      <c r="D327" s="313" t="s">
        <v>252</v>
      </c>
      <c r="E327" s="1630" t="s">
        <v>253</v>
      </c>
      <c r="F327" s="1630"/>
      <c r="G327" s="315" t="s">
        <v>11</v>
      </c>
      <c r="H327" s="460">
        <v>110</v>
      </c>
      <c r="I327" s="1315">
        <v>17000000</v>
      </c>
      <c r="J327" s="1315">
        <v>0</v>
      </c>
      <c r="K327" s="1315">
        <v>0</v>
      </c>
      <c r="L327" s="1315">
        <v>0</v>
      </c>
      <c r="M327" s="1315">
        <v>0</v>
      </c>
      <c r="N327" s="1315">
        <v>17000000</v>
      </c>
      <c r="O327" s="1316"/>
      <c r="P327" s="1315">
        <v>0</v>
      </c>
      <c r="Q327" s="1315">
        <v>0</v>
      </c>
      <c r="R327" s="1317">
        <v>0</v>
      </c>
    </row>
    <row r="328" spans="1:18" ht="24.95" customHeight="1">
      <c r="A328" s="312" t="s">
        <v>414</v>
      </c>
      <c r="B328" s="313" t="s">
        <v>429</v>
      </c>
      <c r="C328" s="314" t="s">
        <v>249</v>
      </c>
      <c r="D328" s="313" t="s">
        <v>252</v>
      </c>
      <c r="E328" s="1630" t="s">
        <v>253</v>
      </c>
      <c r="F328" s="1630"/>
      <c r="G328" s="315" t="s">
        <v>12</v>
      </c>
      <c r="H328" s="460">
        <v>110</v>
      </c>
      <c r="I328" s="1315">
        <v>1000000</v>
      </c>
      <c r="J328" s="1315">
        <v>0</v>
      </c>
      <c r="K328" s="1315">
        <v>0</v>
      </c>
      <c r="L328" s="1315">
        <v>0</v>
      </c>
      <c r="M328" s="1315">
        <v>0</v>
      </c>
      <c r="N328" s="1315">
        <v>1000000</v>
      </c>
      <c r="O328" s="1316"/>
      <c r="P328" s="1315">
        <v>0</v>
      </c>
      <c r="Q328" s="1315">
        <v>0</v>
      </c>
      <c r="R328" s="1317">
        <v>0</v>
      </c>
    </row>
    <row r="329" spans="1:18" ht="24.95" customHeight="1">
      <c r="A329" s="312" t="s">
        <v>414</v>
      </c>
      <c r="B329" s="313" t="s">
        <v>429</v>
      </c>
      <c r="C329" s="314" t="s">
        <v>249</v>
      </c>
      <c r="D329" s="313" t="s">
        <v>252</v>
      </c>
      <c r="E329" s="1630" t="s">
        <v>253</v>
      </c>
      <c r="F329" s="1630"/>
      <c r="G329" s="315" t="s">
        <v>13</v>
      </c>
      <c r="H329" s="460">
        <v>149</v>
      </c>
      <c r="I329" s="1315">
        <v>530418</v>
      </c>
      <c r="J329" s="1315">
        <v>0</v>
      </c>
      <c r="K329" s="1315">
        <v>0</v>
      </c>
      <c r="L329" s="1315">
        <v>0</v>
      </c>
      <c r="M329" s="1315">
        <v>0</v>
      </c>
      <c r="N329" s="1315">
        <v>530418</v>
      </c>
      <c r="O329" s="1316"/>
      <c r="P329" s="1315">
        <v>0</v>
      </c>
      <c r="Q329" s="1315">
        <v>0</v>
      </c>
      <c r="R329" s="1317">
        <v>0</v>
      </c>
    </row>
    <row r="330" spans="1:18" ht="24.95" customHeight="1">
      <c r="A330" s="312" t="s">
        <v>414</v>
      </c>
      <c r="B330" s="313" t="s">
        <v>429</v>
      </c>
      <c r="C330" s="314" t="s">
        <v>249</v>
      </c>
      <c r="D330" s="313" t="s">
        <v>254</v>
      </c>
      <c r="E330" s="1630" t="s">
        <v>255</v>
      </c>
      <c r="F330" s="1630"/>
      <c r="G330" s="315" t="s">
        <v>11</v>
      </c>
      <c r="H330" s="461">
        <v>69000</v>
      </c>
      <c r="I330" s="1318">
        <v>100000000</v>
      </c>
      <c r="J330" s="1315">
        <v>0</v>
      </c>
      <c r="K330" s="1315">
        <v>0</v>
      </c>
      <c r="L330" s="1315">
        <v>0</v>
      </c>
      <c r="M330" s="1315">
        <v>0</v>
      </c>
      <c r="N330" s="1315">
        <v>100000000</v>
      </c>
      <c r="O330" s="1316"/>
      <c r="P330" s="1315">
        <v>0</v>
      </c>
      <c r="Q330" s="1315">
        <v>0</v>
      </c>
      <c r="R330" s="1317">
        <v>0</v>
      </c>
    </row>
    <row r="331" spans="1:18" ht="24.95" customHeight="1">
      <c r="A331" s="312" t="s">
        <v>414</v>
      </c>
      <c r="B331" s="313" t="s">
        <v>429</v>
      </c>
      <c r="C331" s="314" t="s">
        <v>249</v>
      </c>
      <c r="D331" s="313" t="s">
        <v>254</v>
      </c>
      <c r="E331" s="1630" t="s">
        <v>255</v>
      </c>
      <c r="F331" s="1630"/>
      <c r="G331" s="315" t="s">
        <v>12</v>
      </c>
      <c r="H331" s="461">
        <v>81930</v>
      </c>
      <c r="I331" s="1318">
        <v>118800000</v>
      </c>
      <c r="J331" s="1315">
        <v>0</v>
      </c>
      <c r="K331" s="1315">
        <v>0</v>
      </c>
      <c r="L331" s="1315">
        <v>0</v>
      </c>
      <c r="M331" s="1315">
        <v>0</v>
      </c>
      <c r="N331" s="1315">
        <v>118800000</v>
      </c>
      <c r="O331" s="1316"/>
      <c r="P331" s="1315">
        <v>0</v>
      </c>
      <c r="Q331" s="1315">
        <v>0</v>
      </c>
      <c r="R331" s="1317">
        <v>0</v>
      </c>
    </row>
    <row r="332" spans="1:18" ht="24.95" customHeight="1">
      <c r="A332" s="312" t="s">
        <v>414</v>
      </c>
      <c r="B332" s="313" t="s">
        <v>429</v>
      </c>
      <c r="C332" s="314" t="s">
        <v>249</v>
      </c>
      <c r="D332" s="313" t="s">
        <v>254</v>
      </c>
      <c r="E332" s="1630" t="s">
        <v>255</v>
      </c>
      <c r="F332" s="1630"/>
      <c r="G332" s="315" t="s">
        <v>13</v>
      </c>
      <c r="H332" s="461">
        <v>81292</v>
      </c>
      <c r="I332" s="1315">
        <v>117873464</v>
      </c>
      <c r="J332" s="1315">
        <v>0</v>
      </c>
      <c r="K332" s="1315">
        <v>0</v>
      </c>
      <c r="L332" s="1315">
        <v>0</v>
      </c>
      <c r="M332" s="1315">
        <v>0</v>
      </c>
      <c r="N332" s="1315">
        <v>117873464</v>
      </c>
      <c r="O332" s="1316"/>
      <c r="P332" s="1315">
        <v>0</v>
      </c>
      <c r="Q332" s="1315">
        <v>0</v>
      </c>
      <c r="R332" s="1317">
        <v>0</v>
      </c>
    </row>
    <row r="333" spans="1:18" ht="24.95" customHeight="1">
      <c r="A333" s="312" t="s">
        <v>414</v>
      </c>
      <c r="B333" s="313" t="s">
        <v>429</v>
      </c>
      <c r="C333" s="314" t="s">
        <v>249</v>
      </c>
      <c r="D333" s="313" t="s">
        <v>256</v>
      </c>
      <c r="E333" s="1630" t="s">
        <v>257</v>
      </c>
      <c r="F333" s="1630"/>
      <c r="G333" s="315" t="s">
        <v>11</v>
      </c>
      <c r="H333" s="460">
        <v>180</v>
      </c>
      <c r="I333" s="1315">
        <v>35000000</v>
      </c>
      <c r="J333" s="1315">
        <v>0</v>
      </c>
      <c r="K333" s="1315">
        <v>0</v>
      </c>
      <c r="L333" s="1315">
        <v>24000000</v>
      </c>
      <c r="M333" s="1315">
        <v>5000000</v>
      </c>
      <c r="N333" s="1315">
        <v>6000000</v>
      </c>
      <c r="O333" s="1316"/>
      <c r="P333" s="1315">
        <v>0</v>
      </c>
      <c r="Q333" s="1315">
        <v>0</v>
      </c>
      <c r="R333" s="1317">
        <v>0</v>
      </c>
    </row>
    <row r="334" spans="1:18" ht="24.95" customHeight="1">
      <c r="A334" s="312" t="s">
        <v>414</v>
      </c>
      <c r="B334" s="313" t="s">
        <v>429</v>
      </c>
      <c r="C334" s="314" t="s">
        <v>249</v>
      </c>
      <c r="D334" s="313" t="s">
        <v>256</v>
      </c>
      <c r="E334" s="1630" t="s">
        <v>257</v>
      </c>
      <c r="F334" s="1630"/>
      <c r="G334" s="315" t="s">
        <v>12</v>
      </c>
      <c r="H334" s="460">
        <v>180</v>
      </c>
      <c r="I334" s="1315">
        <v>33100000</v>
      </c>
      <c r="J334" s="1315">
        <v>0</v>
      </c>
      <c r="K334" s="1315">
        <v>0</v>
      </c>
      <c r="L334" s="1315">
        <v>24000000</v>
      </c>
      <c r="M334" s="1315">
        <v>5000000</v>
      </c>
      <c r="N334" s="1315">
        <v>3976000</v>
      </c>
      <c r="O334" s="1316"/>
      <c r="P334" s="1315">
        <v>0</v>
      </c>
      <c r="Q334" s="1315">
        <v>0</v>
      </c>
      <c r="R334" s="1317">
        <v>124000</v>
      </c>
    </row>
    <row r="335" spans="1:18" ht="24.95" customHeight="1">
      <c r="A335" s="312" t="s">
        <v>414</v>
      </c>
      <c r="B335" s="313" t="s">
        <v>429</v>
      </c>
      <c r="C335" s="314" t="s">
        <v>249</v>
      </c>
      <c r="D335" s="313" t="s">
        <v>256</v>
      </c>
      <c r="E335" s="1630" t="s">
        <v>257</v>
      </c>
      <c r="F335" s="1630"/>
      <c r="G335" s="315" t="s">
        <v>13</v>
      </c>
      <c r="H335" s="460">
        <v>38</v>
      </c>
      <c r="I335" s="1315">
        <v>28546552</v>
      </c>
      <c r="J335" s="1315">
        <v>0</v>
      </c>
      <c r="K335" s="1315">
        <v>0</v>
      </c>
      <c r="L335" s="1315">
        <v>21489986</v>
      </c>
      <c r="M335" s="1315">
        <v>3590139</v>
      </c>
      <c r="N335" s="1315">
        <v>3444694</v>
      </c>
      <c r="O335" s="1316"/>
      <c r="P335" s="1315">
        <v>0</v>
      </c>
      <c r="Q335" s="1315">
        <v>0</v>
      </c>
      <c r="R335" s="1317">
        <v>21733</v>
      </c>
    </row>
    <row r="336" spans="1:18" ht="24.95" customHeight="1">
      <c r="A336" s="312" t="s">
        <v>414</v>
      </c>
      <c r="B336" s="313" t="s">
        <v>429</v>
      </c>
      <c r="C336" s="314" t="s">
        <v>249</v>
      </c>
      <c r="D336" s="313" t="s">
        <v>258</v>
      </c>
      <c r="E336" s="1630" t="s">
        <v>259</v>
      </c>
      <c r="F336" s="1630"/>
      <c r="G336" s="315" t="s">
        <v>11</v>
      </c>
      <c r="H336" s="460">
        <v>8</v>
      </c>
      <c r="I336" s="1315">
        <v>13300000</v>
      </c>
      <c r="J336" s="1315">
        <v>0</v>
      </c>
      <c r="K336" s="1315">
        <v>0</v>
      </c>
      <c r="L336" s="1315">
        <v>10000000</v>
      </c>
      <c r="M336" s="1315">
        <v>2000000</v>
      </c>
      <c r="N336" s="1315">
        <v>1000000</v>
      </c>
      <c r="O336" s="1316"/>
      <c r="P336" s="1315">
        <v>0</v>
      </c>
      <c r="Q336" s="1315">
        <v>300000</v>
      </c>
      <c r="R336" s="1317">
        <v>0</v>
      </c>
    </row>
    <row r="337" spans="1:18" ht="24.95" customHeight="1">
      <c r="A337" s="312" t="s">
        <v>414</v>
      </c>
      <c r="B337" s="313" t="s">
        <v>429</v>
      </c>
      <c r="C337" s="314" t="s">
        <v>249</v>
      </c>
      <c r="D337" s="313" t="s">
        <v>258</v>
      </c>
      <c r="E337" s="1630" t="s">
        <v>259</v>
      </c>
      <c r="F337" s="1630"/>
      <c r="G337" s="315" t="s">
        <v>12</v>
      </c>
      <c r="H337" s="460">
        <v>7</v>
      </c>
      <c r="I337" s="1315">
        <v>13400000</v>
      </c>
      <c r="J337" s="1315">
        <v>0</v>
      </c>
      <c r="K337" s="1315">
        <v>0</v>
      </c>
      <c r="L337" s="1315">
        <v>10000000</v>
      </c>
      <c r="M337" s="1315">
        <v>2000000</v>
      </c>
      <c r="N337" s="1315">
        <v>976000</v>
      </c>
      <c r="O337" s="1316"/>
      <c r="P337" s="1315">
        <v>0</v>
      </c>
      <c r="Q337" s="1315">
        <v>300000</v>
      </c>
      <c r="R337" s="1317">
        <v>124000</v>
      </c>
    </row>
    <row r="338" spans="1:18" ht="24.95" customHeight="1">
      <c r="A338" s="312" t="s">
        <v>414</v>
      </c>
      <c r="B338" s="313" t="s">
        <v>429</v>
      </c>
      <c r="C338" s="314" t="s">
        <v>249</v>
      </c>
      <c r="D338" s="313" t="s">
        <v>258</v>
      </c>
      <c r="E338" s="1630" t="s">
        <v>259</v>
      </c>
      <c r="F338" s="1630"/>
      <c r="G338" s="315" t="s">
        <v>13</v>
      </c>
      <c r="H338" s="460">
        <v>7</v>
      </c>
      <c r="I338" s="1315">
        <v>12384521</v>
      </c>
      <c r="J338" s="1315">
        <v>0</v>
      </c>
      <c r="K338" s="1315">
        <v>0</v>
      </c>
      <c r="L338" s="1315">
        <v>9672711</v>
      </c>
      <c r="M338" s="1315">
        <v>1534893</v>
      </c>
      <c r="N338" s="1315">
        <v>903775</v>
      </c>
      <c r="O338" s="1316"/>
      <c r="P338" s="1315">
        <v>0</v>
      </c>
      <c r="Q338" s="1315">
        <v>247142</v>
      </c>
      <c r="R338" s="1317">
        <v>26000</v>
      </c>
    </row>
    <row r="339" spans="1:18" ht="24.95" customHeight="1">
      <c r="A339" s="312" t="s">
        <v>414</v>
      </c>
      <c r="B339" s="313" t="s">
        <v>429</v>
      </c>
      <c r="C339" s="314" t="s">
        <v>249</v>
      </c>
      <c r="D339" s="313" t="s">
        <v>260</v>
      </c>
      <c r="E339" s="1630" t="s">
        <v>261</v>
      </c>
      <c r="F339" s="1630"/>
      <c r="G339" s="315" t="s">
        <v>11</v>
      </c>
      <c r="H339" s="460">
        <v>1350</v>
      </c>
      <c r="I339" s="1315">
        <v>87600000</v>
      </c>
      <c r="J339" s="1315">
        <v>0</v>
      </c>
      <c r="K339" s="1315">
        <v>0</v>
      </c>
      <c r="L339" s="1315">
        <v>65200000</v>
      </c>
      <c r="M339" s="1315">
        <v>9400000</v>
      </c>
      <c r="N339" s="1315">
        <v>13000000</v>
      </c>
      <c r="O339" s="1316"/>
      <c r="P339" s="1315">
        <v>0</v>
      </c>
      <c r="Q339" s="1315">
        <v>0</v>
      </c>
      <c r="R339" s="1317">
        <v>0</v>
      </c>
    </row>
    <row r="340" spans="1:18" ht="24.95" customHeight="1">
      <c r="A340" s="312" t="s">
        <v>414</v>
      </c>
      <c r="B340" s="313" t="s">
        <v>429</v>
      </c>
      <c r="C340" s="314" t="s">
        <v>249</v>
      </c>
      <c r="D340" s="313" t="s">
        <v>260</v>
      </c>
      <c r="E340" s="1630" t="s">
        <v>261</v>
      </c>
      <c r="F340" s="1630"/>
      <c r="G340" s="315" t="s">
        <v>12</v>
      </c>
      <c r="H340" s="460">
        <v>1350</v>
      </c>
      <c r="I340" s="1315">
        <v>75397932</v>
      </c>
      <c r="J340" s="1315">
        <v>0</v>
      </c>
      <c r="K340" s="1315">
        <v>0</v>
      </c>
      <c r="L340" s="1315">
        <v>41700000</v>
      </c>
      <c r="M340" s="1315">
        <v>6400000</v>
      </c>
      <c r="N340" s="1315">
        <v>10176000</v>
      </c>
      <c r="O340" s="1316"/>
      <c r="P340" s="1315">
        <v>0</v>
      </c>
      <c r="Q340" s="1315">
        <v>0</v>
      </c>
      <c r="R340" s="1317">
        <v>17121932</v>
      </c>
    </row>
    <row r="341" spans="1:18" ht="24.95" customHeight="1">
      <c r="A341" s="312" t="s">
        <v>414</v>
      </c>
      <c r="B341" s="313" t="s">
        <v>429</v>
      </c>
      <c r="C341" s="314" t="s">
        <v>249</v>
      </c>
      <c r="D341" s="313" t="s">
        <v>260</v>
      </c>
      <c r="E341" s="1630" t="s">
        <v>261</v>
      </c>
      <c r="F341" s="1630"/>
      <c r="G341" s="315" t="s">
        <v>13</v>
      </c>
      <c r="H341" s="460">
        <v>1100</v>
      </c>
      <c r="I341" s="1315">
        <v>74435306</v>
      </c>
      <c r="J341" s="1315">
        <v>0</v>
      </c>
      <c r="K341" s="1315">
        <v>0</v>
      </c>
      <c r="L341" s="1315">
        <v>41069770</v>
      </c>
      <c r="M341" s="1315">
        <v>6381570</v>
      </c>
      <c r="N341" s="1315">
        <v>9865369</v>
      </c>
      <c r="O341" s="1316"/>
      <c r="P341" s="1315">
        <v>0</v>
      </c>
      <c r="Q341" s="1315">
        <v>0</v>
      </c>
      <c r="R341" s="1317">
        <v>17118597</v>
      </c>
    </row>
    <row r="342" spans="1:18" ht="24.95" customHeight="1">
      <c r="A342" s="312" t="s">
        <v>414</v>
      </c>
      <c r="B342" s="313" t="s">
        <v>429</v>
      </c>
      <c r="C342" s="314" t="s">
        <v>249</v>
      </c>
      <c r="D342" s="313" t="s">
        <v>264</v>
      </c>
      <c r="E342" s="1630" t="s">
        <v>203</v>
      </c>
      <c r="F342" s="1630"/>
      <c r="G342" s="315" t="s">
        <v>11</v>
      </c>
      <c r="H342" s="460">
        <v>2</v>
      </c>
      <c r="I342" s="1315">
        <v>200000</v>
      </c>
      <c r="J342" s="1315">
        <v>0</v>
      </c>
      <c r="K342" s="1315">
        <v>200000</v>
      </c>
      <c r="L342" s="1315">
        <v>0</v>
      </c>
      <c r="M342" s="1315">
        <v>0</v>
      </c>
      <c r="N342" s="1315">
        <v>0</v>
      </c>
      <c r="O342" s="1316"/>
      <c r="P342" s="1315">
        <v>0</v>
      </c>
      <c r="Q342" s="1315">
        <v>0</v>
      </c>
      <c r="R342" s="1317">
        <v>0</v>
      </c>
    </row>
    <row r="343" spans="1:18" ht="24.95" customHeight="1">
      <c r="A343" s="312" t="s">
        <v>414</v>
      </c>
      <c r="B343" s="313" t="s">
        <v>429</v>
      </c>
      <c r="C343" s="314" t="s">
        <v>249</v>
      </c>
      <c r="D343" s="313" t="s">
        <v>264</v>
      </c>
      <c r="E343" s="1630" t="s">
        <v>203</v>
      </c>
      <c r="F343" s="1630"/>
      <c r="G343" s="315" t="s">
        <v>12</v>
      </c>
      <c r="H343" s="460">
        <v>17</v>
      </c>
      <c r="I343" s="1315">
        <v>1500000</v>
      </c>
      <c r="J343" s="1315">
        <v>0</v>
      </c>
      <c r="K343" s="1315">
        <v>1500000</v>
      </c>
      <c r="L343" s="1315">
        <v>0</v>
      </c>
      <c r="M343" s="1315">
        <v>0</v>
      </c>
      <c r="N343" s="1315">
        <v>0</v>
      </c>
      <c r="O343" s="1316"/>
      <c r="P343" s="1315">
        <v>0</v>
      </c>
      <c r="Q343" s="1315">
        <v>0</v>
      </c>
      <c r="R343" s="1317">
        <v>0</v>
      </c>
    </row>
    <row r="344" spans="1:18" ht="24.95" customHeight="1">
      <c r="A344" s="312" t="s">
        <v>414</v>
      </c>
      <c r="B344" s="313" t="s">
        <v>429</v>
      </c>
      <c r="C344" s="314" t="s">
        <v>249</v>
      </c>
      <c r="D344" s="313" t="s">
        <v>264</v>
      </c>
      <c r="E344" s="1630" t="s">
        <v>203</v>
      </c>
      <c r="F344" s="1630"/>
      <c r="G344" s="315" t="s">
        <v>13</v>
      </c>
      <c r="H344" s="460">
        <v>2</v>
      </c>
      <c r="I344" s="1315">
        <v>184800</v>
      </c>
      <c r="J344" s="1315">
        <v>0</v>
      </c>
      <c r="K344" s="1315">
        <v>184800</v>
      </c>
      <c r="L344" s="1315">
        <v>0</v>
      </c>
      <c r="M344" s="1315">
        <v>0</v>
      </c>
      <c r="N344" s="1315">
        <v>0</v>
      </c>
      <c r="O344" s="1316"/>
      <c r="P344" s="1315">
        <v>0</v>
      </c>
      <c r="Q344" s="1315">
        <v>0</v>
      </c>
      <c r="R344" s="1317">
        <v>0</v>
      </c>
    </row>
    <row r="345" spans="1:18" ht="24.95" customHeight="1">
      <c r="A345" s="312" t="s">
        <v>414</v>
      </c>
      <c r="B345" s="313" t="s">
        <v>429</v>
      </c>
      <c r="C345" s="314" t="s">
        <v>249</v>
      </c>
      <c r="D345" s="313" t="s">
        <v>265</v>
      </c>
      <c r="E345" s="1630" t="s">
        <v>266</v>
      </c>
      <c r="F345" s="1630"/>
      <c r="G345" s="315" t="s">
        <v>11</v>
      </c>
      <c r="H345" s="460">
        <v>2</v>
      </c>
      <c r="I345" s="1315">
        <v>150000</v>
      </c>
      <c r="J345" s="1315">
        <v>0</v>
      </c>
      <c r="K345" s="1315">
        <v>150000</v>
      </c>
      <c r="L345" s="1315">
        <v>0</v>
      </c>
      <c r="M345" s="1315">
        <v>0</v>
      </c>
      <c r="N345" s="1315">
        <v>0</v>
      </c>
      <c r="O345" s="1316"/>
      <c r="P345" s="1315">
        <v>0</v>
      </c>
      <c r="Q345" s="1315">
        <v>0</v>
      </c>
      <c r="R345" s="1317">
        <v>0</v>
      </c>
    </row>
    <row r="346" spans="1:18" ht="24.95" customHeight="1">
      <c r="A346" s="312" t="s">
        <v>414</v>
      </c>
      <c r="B346" s="313" t="s">
        <v>429</v>
      </c>
      <c r="C346" s="314" t="s">
        <v>249</v>
      </c>
      <c r="D346" s="313" t="s">
        <v>265</v>
      </c>
      <c r="E346" s="1630" t="s">
        <v>266</v>
      </c>
      <c r="F346" s="1630"/>
      <c r="G346" s="315" t="s">
        <v>12</v>
      </c>
      <c r="H346" s="460">
        <v>5</v>
      </c>
      <c r="I346" s="1315">
        <v>300000</v>
      </c>
      <c r="J346" s="1315">
        <v>0</v>
      </c>
      <c r="K346" s="1315">
        <v>300000</v>
      </c>
      <c r="L346" s="1315">
        <v>0</v>
      </c>
      <c r="M346" s="1315">
        <v>0</v>
      </c>
      <c r="N346" s="1315">
        <v>0</v>
      </c>
      <c r="O346" s="1316"/>
      <c r="P346" s="1315">
        <v>0</v>
      </c>
      <c r="Q346" s="1315">
        <v>0</v>
      </c>
      <c r="R346" s="1317">
        <v>0</v>
      </c>
    </row>
    <row r="347" spans="1:18" ht="24.95" customHeight="1">
      <c r="A347" s="312" t="s">
        <v>414</v>
      </c>
      <c r="B347" s="313" t="s">
        <v>429</v>
      </c>
      <c r="C347" s="314" t="s">
        <v>249</v>
      </c>
      <c r="D347" s="313" t="s">
        <v>265</v>
      </c>
      <c r="E347" s="1630" t="s">
        <v>266</v>
      </c>
      <c r="F347" s="1630"/>
      <c r="G347" s="315" t="s">
        <v>13</v>
      </c>
      <c r="H347" s="460">
        <v>5</v>
      </c>
      <c r="I347" s="1315">
        <v>192500</v>
      </c>
      <c r="J347" s="1315">
        <v>0</v>
      </c>
      <c r="K347" s="1315">
        <v>192500</v>
      </c>
      <c r="L347" s="1315">
        <v>0</v>
      </c>
      <c r="M347" s="1315">
        <v>0</v>
      </c>
      <c r="N347" s="1315">
        <v>0</v>
      </c>
      <c r="O347" s="1316"/>
      <c r="P347" s="1315">
        <v>0</v>
      </c>
      <c r="Q347" s="1315">
        <v>0</v>
      </c>
      <c r="R347" s="1317">
        <v>0</v>
      </c>
    </row>
    <row r="348" spans="1:18" ht="24.95" customHeight="1">
      <c r="A348" s="312" t="s">
        <v>414</v>
      </c>
      <c r="B348" s="313" t="s">
        <v>429</v>
      </c>
      <c r="C348" s="314" t="s">
        <v>249</v>
      </c>
      <c r="D348" s="313" t="s">
        <v>267</v>
      </c>
      <c r="E348" s="1630" t="s">
        <v>268</v>
      </c>
      <c r="F348" s="1630"/>
      <c r="G348" s="315" t="s">
        <v>11</v>
      </c>
      <c r="H348" s="460">
        <v>2</v>
      </c>
      <c r="I348" s="1315">
        <v>150000</v>
      </c>
      <c r="J348" s="1315">
        <v>0</v>
      </c>
      <c r="K348" s="1315">
        <v>150000</v>
      </c>
      <c r="L348" s="1315">
        <v>0</v>
      </c>
      <c r="M348" s="1315">
        <v>0</v>
      </c>
      <c r="N348" s="1315">
        <v>0</v>
      </c>
      <c r="O348" s="1316"/>
      <c r="P348" s="1315">
        <v>0</v>
      </c>
      <c r="Q348" s="1315">
        <v>0</v>
      </c>
      <c r="R348" s="1317">
        <v>0</v>
      </c>
    </row>
    <row r="349" spans="1:18" ht="24.95" customHeight="1">
      <c r="A349" s="312" t="s">
        <v>414</v>
      </c>
      <c r="B349" s="313" t="s">
        <v>429</v>
      </c>
      <c r="C349" s="314" t="s">
        <v>249</v>
      </c>
      <c r="D349" s="313" t="s">
        <v>267</v>
      </c>
      <c r="E349" s="1630" t="s">
        <v>268</v>
      </c>
      <c r="F349" s="1630"/>
      <c r="G349" s="315" t="s">
        <v>12</v>
      </c>
      <c r="H349" s="460">
        <v>0</v>
      </c>
      <c r="I349" s="1315">
        <v>0</v>
      </c>
      <c r="J349" s="1315">
        <v>0</v>
      </c>
      <c r="K349" s="1315">
        <v>0</v>
      </c>
      <c r="L349" s="1315">
        <v>0</v>
      </c>
      <c r="M349" s="1315">
        <v>0</v>
      </c>
      <c r="N349" s="1315">
        <v>0</v>
      </c>
      <c r="O349" s="1316"/>
      <c r="P349" s="1315">
        <v>0</v>
      </c>
      <c r="Q349" s="1315">
        <v>0</v>
      </c>
      <c r="R349" s="1317">
        <v>0</v>
      </c>
    </row>
    <row r="350" spans="1:18" ht="24.95" customHeight="1">
      <c r="A350" s="312" t="s">
        <v>414</v>
      </c>
      <c r="B350" s="313" t="s">
        <v>429</v>
      </c>
      <c r="C350" s="314" t="s">
        <v>249</v>
      </c>
      <c r="D350" s="313" t="s">
        <v>267</v>
      </c>
      <c r="E350" s="1630" t="s">
        <v>268</v>
      </c>
      <c r="F350" s="1630"/>
      <c r="G350" s="315" t="s">
        <v>13</v>
      </c>
      <c r="H350" s="460">
        <v>0</v>
      </c>
      <c r="I350" s="1315">
        <v>0</v>
      </c>
      <c r="J350" s="1315">
        <v>0</v>
      </c>
      <c r="K350" s="1315">
        <v>0</v>
      </c>
      <c r="L350" s="1315">
        <v>0</v>
      </c>
      <c r="M350" s="1315">
        <v>0</v>
      </c>
      <c r="N350" s="1315">
        <v>0</v>
      </c>
      <c r="O350" s="1316"/>
      <c r="P350" s="1315">
        <v>0</v>
      </c>
      <c r="Q350" s="1315">
        <v>0</v>
      </c>
      <c r="R350" s="1317">
        <v>0</v>
      </c>
    </row>
    <row r="351" spans="1:18" ht="24.95" customHeight="1">
      <c r="A351" s="312" t="s">
        <v>414</v>
      </c>
      <c r="B351" s="313" t="s">
        <v>429</v>
      </c>
      <c r="C351" s="314" t="s">
        <v>249</v>
      </c>
      <c r="D351" s="313" t="s">
        <v>294</v>
      </c>
      <c r="E351" s="1630" t="s">
        <v>295</v>
      </c>
      <c r="F351" s="1630"/>
      <c r="G351" s="315" t="s">
        <v>11</v>
      </c>
      <c r="H351" s="460">
        <v>1</v>
      </c>
      <c r="I351" s="1315">
        <v>2500000</v>
      </c>
      <c r="J351" s="1315">
        <v>0</v>
      </c>
      <c r="K351" s="1315">
        <v>2500000</v>
      </c>
      <c r="L351" s="1315">
        <v>0</v>
      </c>
      <c r="M351" s="1315">
        <v>0</v>
      </c>
      <c r="N351" s="1315">
        <v>0</v>
      </c>
      <c r="O351" s="1316"/>
      <c r="P351" s="1315">
        <v>0</v>
      </c>
      <c r="Q351" s="1315">
        <v>0</v>
      </c>
      <c r="R351" s="1317">
        <v>0</v>
      </c>
    </row>
    <row r="352" spans="1:18" ht="24.95" customHeight="1">
      <c r="A352" s="312" t="s">
        <v>414</v>
      </c>
      <c r="B352" s="313" t="s">
        <v>429</v>
      </c>
      <c r="C352" s="314" t="s">
        <v>249</v>
      </c>
      <c r="D352" s="313" t="s">
        <v>294</v>
      </c>
      <c r="E352" s="1630" t="s">
        <v>295</v>
      </c>
      <c r="F352" s="1630"/>
      <c r="G352" s="315" t="s">
        <v>12</v>
      </c>
      <c r="H352" s="460">
        <v>1</v>
      </c>
      <c r="I352" s="1315">
        <v>1200000</v>
      </c>
      <c r="J352" s="1315">
        <v>0</v>
      </c>
      <c r="K352" s="1315">
        <v>1200000</v>
      </c>
      <c r="L352" s="1315">
        <v>0</v>
      </c>
      <c r="M352" s="1315">
        <v>0</v>
      </c>
      <c r="N352" s="1315">
        <v>0</v>
      </c>
      <c r="O352" s="1316"/>
      <c r="P352" s="1315">
        <v>0</v>
      </c>
      <c r="Q352" s="1315">
        <v>0</v>
      </c>
      <c r="R352" s="1317">
        <v>0</v>
      </c>
    </row>
    <row r="353" spans="1:18" ht="24.95" customHeight="1">
      <c r="A353" s="312" t="s">
        <v>414</v>
      </c>
      <c r="B353" s="313" t="s">
        <v>429</v>
      </c>
      <c r="C353" s="314" t="s">
        <v>249</v>
      </c>
      <c r="D353" s="313" t="s">
        <v>294</v>
      </c>
      <c r="E353" s="1630" t="s">
        <v>295</v>
      </c>
      <c r="F353" s="1630"/>
      <c r="G353" s="315" t="s">
        <v>13</v>
      </c>
      <c r="H353" s="460">
        <v>0</v>
      </c>
      <c r="I353" s="1315">
        <v>0</v>
      </c>
      <c r="J353" s="1315">
        <v>0</v>
      </c>
      <c r="K353" s="1315">
        <v>0</v>
      </c>
      <c r="L353" s="1315">
        <v>0</v>
      </c>
      <c r="M353" s="1315">
        <v>0</v>
      </c>
      <c r="N353" s="1315">
        <v>0</v>
      </c>
      <c r="O353" s="1316"/>
      <c r="P353" s="1315">
        <v>0</v>
      </c>
      <c r="Q353" s="1315">
        <v>0</v>
      </c>
      <c r="R353" s="1317">
        <v>0</v>
      </c>
    </row>
    <row r="354" spans="1:18" ht="24.95" customHeight="1">
      <c r="A354" s="312" t="s">
        <v>414</v>
      </c>
      <c r="B354" s="313" t="s">
        <v>429</v>
      </c>
      <c r="C354" s="314" t="s">
        <v>249</v>
      </c>
      <c r="D354" s="313" t="s">
        <v>275</v>
      </c>
      <c r="E354" s="1630" t="s">
        <v>276</v>
      </c>
      <c r="F354" s="1630"/>
      <c r="G354" s="315" t="s">
        <v>11</v>
      </c>
      <c r="H354" s="462">
        <v>1543</v>
      </c>
      <c r="I354" s="1315">
        <v>626200000</v>
      </c>
      <c r="J354" s="1315">
        <v>0</v>
      </c>
      <c r="K354" s="1315">
        <v>626200000</v>
      </c>
      <c r="L354" s="1315">
        <v>0</v>
      </c>
      <c r="M354" s="1315">
        <v>0</v>
      </c>
      <c r="N354" s="1315">
        <v>0</v>
      </c>
      <c r="O354" s="1316"/>
      <c r="P354" s="1315">
        <v>0</v>
      </c>
      <c r="Q354" s="1315">
        <v>0</v>
      </c>
      <c r="R354" s="1317">
        <v>0</v>
      </c>
    </row>
    <row r="355" spans="1:18" ht="24.95" customHeight="1">
      <c r="A355" s="312" t="s">
        <v>414</v>
      </c>
      <c r="B355" s="313" t="s">
        <v>429</v>
      </c>
      <c r="C355" s="314" t="s">
        <v>249</v>
      </c>
      <c r="D355" s="313" t="s">
        <v>275</v>
      </c>
      <c r="E355" s="1630" t="s">
        <v>276</v>
      </c>
      <c r="F355" s="1630"/>
      <c r="G355" s="315" t="s">
        <v>12</v>
      </c>
      <c r="H355" s="462">
        <v>1543</v>
      </c>
      <c r="I355" s="1315">
        <v>1226200000</v>
      </c>
      <c r="J355" s="1315">
        <v>0</v>
      </c>
      <c r="K355" s="1315">
        <v>1226200000</v>
      </c>
      <c r="L355" s="1315">
        <v>0</v>
      </c>
      <c r="M355" s="1315">
        <v>0</v>
      </c>
      <c r="N355" s="1315">
        <v>0</v>
      </c>
      <c r="O355" s="1316"/>
      <c r="P355" s="1315">
        <v>0</v>
      </c>
      <c r="Q355" s="1315">
        <v>0</v>
      </c>
      <c r="R355" s="1317">
        <v>0</v>
      </c>
    </row>
    <row r="356" spans="1:18" ht="24.95" customHeight="1">
      <c r="A356" s="312" t="s">
        <v>414</v>
      </c>
      <c r="B356" s="313" t="s">
        <v>429</v>
      </c>
      <c r="C356" s="314" t="s">
        <v>249</v>
      </c>
      <c r="D356" s="313" t="s">
        <v>275</v>
      </c>
      <c r="E356" s="1630" t="s">
        <v>276</v>
      </c>
      <c r="F356" s="1630"/>
      <c r="G356" s="315" t="s">
        <v>13</v>
      </c>
      <c r="H356" s="462">
        <v>1050</v>
      </c>
      <c r="I356" s="1315">
        <v>1225504483</v>
      </c>
      <c r="J356" s="1315">
        <v>0</v>
      </c>
      <c r="K356" s="1315">
        <v>1225504483</v>
      </c>
      <c r="L356" s="1315">
        <v>0</v>
      </c>
      <c r="M356" s="1315">
        <v>0</v>
      </c>
      <c r="N356" s="1315">
        <v>0</v>
      </c>
      <c r="O356" s="1316"/>
      <c r="P356" s="1315">
        <v>0</v>
      </c>
      <c r="Q356" s="1315">
        <v>0</v>
      </c>
      <c r="R356" s="1317">
        <v>0</v>
      </c>
    </row>
    <row r="357" spans="1:18" ht="24.95" customHeight="1">
      <c r="A357" s="312" t="s">
        <v>414</v>
      </c>
      <c r="B357" s="313" t="s">
        <v>429</v>
      </c>
      <c r="C357" s="314" t="s">
        <v>249</v>
      </c>
      <c r="D357" s="313" t="s">
        <v>278</v>
      </c>
      <c r="E357" s="1630" t="s">
        <v>279</v>
      </c>
      <c r="F357" s="1630"/>
      <c r="G357" s="315" t="s">
        <v>11</v>
      </c>
      <c r="H357" s="460">
        <v>1</v>
      </c>
      <c r="I357" s="1315">
        <v>2000000</v>
      </c>
      <c r="J357" s="1315">
        <v>0</v>
      </c>
      <c r="K357" s="1315">
        <v>2000000</v>
      </c>
      <c r="L357" s="1315">
        <v>0</v>
      </c>
      <c r="M357" s="1315">
        <v>0</v>
      </c>
      <c r="N357" s="1315">
        <v>0</v>
      </c>
      <c r="O357" s="1316"/>
      <c r="P357" s="1315">
        <v>0</v>
      </c>
      <c r="Q357" s="1315">
        <v>0</v>
      </c>
      <c r="R357" s="1317">
        <v>0</v>
      </c>
    </row>
    <row r="358" spans="1:18" ht="24.95" customHeight="1">
      <c r="A358" s="312" t="s">
        <v>414</v>
      </c>
      <c r="B358" s="313" t="s">
        <v>429</v>
      </c>
      <c r="C358" s="314" t="s">
        <v>249</v>
      </c>
      <c r="D358" s="313" t="s">
        <v>278</v>
      </c>
      <c r="E358" s="1630" t="s">
        <v>279</v>
      </c>
      <c r="F358" s="1630"/>
      <c r="G358" s="315" t="s">
        <v>12</v>
      </c>
      <c r="H358" s="460">
        <v>1</v>
      </c>
      <c r="I358" s="1315">
        <v>2000000</v>
      </c>
      <c r="J358" s="1315">
        <v>2000000</v>
      </c>
      <c r="K358" s="1315">
        <v>0</v>
      </c>
      <c r="L358" s="1315">
        <v>0</v>
      </c>
      <c r="M358" s="1315">
        <v>0</v>
      </c>
      <c r="N358" s="1315">
        <v>0</v>
      </c>
      <c r="O358" s="1316"/>
      <c r="P358" s="1315">
        <v>0</v>
      </c>
      <c r="Q358" s="1315">
        <v>0</v>
      </c>
      <c r="R358" s="1317">
        <v>0</v>
      </c>
    </row>
    <row r="359" spans="1:18" ht="24.95" customHeight="1">
      <c r="A359" s="312" t="s">
        <v>414</v>
      </c>
      <c r="B359" s="313" t="s">
        <v>429</v>
      </c>
      <c r="C359" s="314" t="s">
        <v>249</v>
      </c>
      <c r="D359" s="313" t="s">
        <v>278</v>
      </c>
      <c r="E359" s="1630" t="s">
        <v>279</v>
      </c>
      <c r="F359" s="1630"/>
      <c r="G359" s="315" t="s">
        <v>13</v>
      </c>
      <c r="H359" s="460">
        <v>1</v>
      </c>
      <c r="I359" s="1315">
        <v>1651127</v>
      </c>
      <c r="J359" s="1315">
        <v>1651127</v>
      </c>
      <c r="K359" s="1315">
        <v>0</v>
      </c>
      <c r="L359" s="1315">
        <v>0</v>
      </c>
      <c r="M359" s="1315">
        <v>0</v>
      </c>
      <c r="N359" s="1315">
        <v>0</v>
      </c>
      <c r="O359" s="1316"/>
      <c r="P359" s="1315">
        <v>0</v>
      </c>
      <c r="Q359" s="1315">
        <v>0</v>
      </c>
      <c r="R359" s="1317">
        <v>0</v>
      </c>
    </row>
    <row r="360" spans="1:18" ht="24.95" customHeight="1">
      <c r="A360" s="312" t="s">
        <v>414</v>
      </c>
      <c r="B360" s="313" t="s">
        <v>429</v>
      </c>
      <c r="C360" s="314" t="s">
        <v>249</v>
      </c>
      <c r="D360" s="313" t="s">
        <v>282</v>
      </c>
      <c r="E360" s="1630" t="s">
        <v>283</v>
      </c>
      <c r="F360" s="1630"/>
      <c r="G360" s="315" t="s">
        <v>11</v>
      </c>
      <c r="H360" s="460">
        <v>80</v>
      </c>
      <c r="I360" s="1315">
        <v>5500000</v>
      </c>
      <c r="J360" s="1315">
        <v>0</v>
      </c>
      <c r="K360" s="1315">
        <v>5500000</v>
      </c>
      <c r="L360" s="1315">
        <v>0</v>
      </c>
      <c r="M360" s="1315">
        <v>0</v>
      </c>
      <c r="N360" s="1315">
        <v>0</v>
      </c>
      <c r="O360" s="1316"/>
      <c r="P360" s="1315">
        <v>0</v>
      </c>
      <c r="Q360" s="1315">
        <v>0</v>
      </c>
      <c r="R360" s="1317">
        <v>0</v>
      </c>
    </row>
    <row r="361" spans="1:18" ht="24.95" customHeight="1">
      <c r="A361" s="312" t="s">
        <v>414</v>
      </c>
      <c r="B361" s="313" t="s">
        <v>429</v>
      </c>
      <c r="C361" s="314" t="s">
        <v>249</v>
      </c>
      <c r="D361" s="313" t="s">
        <v>282</v>
      </c>
      <c r="E361" s="1630" t="s">
        <v>283</v>
      </c>
      <c r="F361" s="1630"/>
      <c r="G361" s="315" t="s">
        <v>12</v>
      </c>
      <c r="H361" s="460">
        <v>74</v>
      </c>
      <c r="I361" s="1315">
        <v>5100000</v>
      </c>
      <c r="J361" s="1315">
        <v>0</v>
      </c>
      <c r="K361" s="1315">
        <v>5100000</v>
      </c>
      <c r="L361" s="1315">
        <v>0</v>
      </c>
      <c r="M361" s="1315">
        <v>0</v>
      </c>
      <c r="N361" s="1315">
        <v>0</v>
      </c>
      <c r="O361" s="1316"/>
      <c r="P361" s="1315">
        <v>0</v>
      </c>
      <c r="Q361" s="1315">
        <v>0</v>
      </c>
      <c r="R361" s="1317">
        <v>0</v>
      </c>
    </row>
    <row r="362" spans="1:18" ht="24.95" customHeight="1">
      <c r="A362" s="312" t="s">
        <v>414</v>
      </c>
      <c r="B362" s="313" t="s">
        <v>429</v>
      </c>
      <c r="C362" s="314" t="s">
        <v>249</v>
      </c>
      <c r="D362" s="313" t="s">
        <v>282</v>
      </c>
      <c r="E362" s="1630" t="s">
        <v>283</v>
      </c>
      <c r="F362" s="1630"/>
      <c r="G362" s="315" t="s">
        <v>13</v>
      </c>
      <c r="H362" s="460">
        <v>1</v>
      </c>
      <c r="I362" s="1315">
        <v>1092000</v>
      </c>
      <c r="J362" s="1315">
        <v>0</v>
      </c>
      <c r="K362" s="1315">
        <v>1092000</v>
      </c>
      <c r="L362" s="1315">
        <v>0</v>
      </c>
      <c r="M362" s="1315">
        <v>0</v>
      </c>
      <c r="N362" s="1315">
        <v>0</v>
      </c>
      <c r="O362" s="1316"/>
      <c r="P362" s="1315">
        <v>0</v>
      </c>
      <c r="Q362" s="1315">
        <v>0</v>
      </c>
      <c r="R362" s="1317">
        <v>0</v>
      </c>
    </row>
    <row r="363" spans="1:18" ht="24.95" customHeight="1">
      <c r="A363" s="312" t="s">
        <v>414</v>
      </c>
      <c r="B363" s="313" t="s">
        <v>429</v>
      </c>
      <c r="C363" s="314" t="s">
        <v>249</v>
      </c>
      <c r="D363" s="313" t="s">
        <v>458</v>
      </c>
      <c r="E363" s="1630" t="s">
        <v>459</v>
      </c>
      <c r="F363" s="1630"/>
      <c r="G363" s="315" t="s">
        <v>11</v>
      </c>
      <c r="H363" s="460">
        <v>1</v>
      </c>
      <c r="I363" s="1315">
        <v>151990000</v>
      </c>
      <c r="J363" s="1315">
        <v>0</v>
      </c>
      <c r="K363" s="1315">
        <v>151990000</v>
      </c>
      <c r="L363" s="1315">
        <v>0</v>
      </c>
      <c r="M363" s="1315">
        <v>0</v>
      </c>
      <c r="N363" s="1315">
        <v>0</v>
      </c>
      <c r="O363" s="1316"/>
      <c r="P363" s="1315">
        <v>0</v>
      </c>
      <c r="Q363" s="1315">
        <v>0</v>
      </c>
      <c r="R363" s="1317">
        <v>0</v>
      </c>
    </row>
    <row r="364" spans="1:18" ht="24.95" customHeight="1">
      <c r="A364" s="312" t="s">
        <v>414</v>
      </c>
      <c r="B364" s="313" t="s">
        <v>429</v>
      </c>
      <c r="C364" s="314" t="s">
        <v>249</v>
      </c>
      <c r="D364" s="313" t="s">
        <v>458</v>
      </c>
      <c r="E364" s="1630" t="s">
        <v>459</v>
      </c>
      <c r="F364" s="1630"/>
      <c r="G364" s="315" t="s">
        <v>12</v>
      </c>
      <c r="H364" s="460">
        <v>0</v>
      </c>
      <c r="I364" s="1315">
        <v>0</v>
      </c>
      <c r="J364" s="1315">
        <v>0</v>
      </c>
      <c r="K364" s="1315">
        <v>0</v>
      </c>
      <c r="L364" s="1315">
        <v>0</v>
      </c>
      <c r="M364" s="1315">
        <v>0</v>
      </c>
      <c r="N364" s="1315">
        <v>0</v>
      </c>
      <c r="O364" s="1316"/>
      <c r="P364" s="1315">
        <v>0</v>
      </c>
      <c r="Q364" s="1315">
        <v>0</v>
      </c>
      <c r="R364" s="1317">
        <v>0</v>
      </c>
    </row>
    <row r="365" spans="1:18" ht="24.95" customHeight="1">
      <c r="A365" s="312" t="s">
        <v>414</v>
      </c>
      <c r="B365" s="313" t="s">
        <v>429</v>
      </c>
      <c r="C365" s="314" t="s">
        <v>249</v>
      </c>
      <c r="D365" s="313" t="s">
        <v>458</v>
      </c>
      <c r="E365" s="1630" t="s">
        <v>459</v>
      </c>
      <c r="F365" s="1630"/>
      <c r="G365" s="315" t="s">
        <v>13</v>
      </c>
      <c r="H365" s="460">
        <v>0</v>
      </c>
      <c r="I365" s="1315">
        <v>0</v>
      </c>
      <c r="J365" s="1315">
        <v>0</v>
      </c>
      <c r="K365" s="1315">
        <v>0</v>
      </c>
      <c r="L365" s="1315">
        <v>0</v>
      </c>
      <c r="M365" s="1315">
        <v>0</v>
      </c>
      <c r="N365" s="1315">
        <v>0</v>
      </c>
      <c r="O365" s="1316"/>
      <c r="P365" s="1315">
        <v>0</v>
      </c>
      <c r="Q365" s="1315">
        <v>0</v>
      </c>
      <c r="R365" s="1317">
        <v>0</v>
      </c>
    </row>
    <row r="366" spans="1:18" ht="24.95" customHeight="1">
      <c r="A366" s="312" t="s">
        <v>414</v>
      </c>
      <c r="B366" s="313" t="s">
        <v>429</v>
      </c>
      <c r="C366" s="314" t="s">
        <v>249</v>
      </c>
      <c r="D366" s="313" t="s">
        <v>286</v>
      </c>
      <c r="E366" s="1630" t="s">
        <v>287</v>
      </c>
      <c r="F366" s="1630"/>
      <c r="G366" s="315" t="s">
        <v>11</v>
      </c>
      <c r="H366" s="460">
        <v>1</v>
      </c>
      <c r="I366" s="1315">
        <v>100000</v>
      </c>
      <c r="J366" s="1315">
        <v>0</v>
      </c>
      <c r="K366" s="1315">
        <v>100000</v>
      </c>
      <c r="L366" s="1315">
        <v>0</v>
      </c>
      <c r="M366" s="1315">
        <v>0</v>
      </c>
      <c r="N366" s="1315">
        <v>0</v>
      </c>
      <c r="O366" s="1316"/>
      <c r="P366" s="1315">
        <v>0</v>
      </c>
      <c r="Q366" s="1315">
        <v>0</v>
      </c>
      <c r="R366" s="1317">
        <v>0</v>
      </c>
    </row>
    <row r="367" spans="1:18" ht="24.95" customHeight="1">
      <c r="A367" s="312" t="s">
        <v>414</v>
      </c>
      <c r="B367" s="313" t="s">
        <v>429</v>
      </c>
      <c r="C367" s="314" t="s">
        <v>249</v>
      </c>
      <c r="D367" s="313" t="s">
        <v>286</v>
      </c>
      <c r="E367" s="1630" t="s">
        <v>287</v>
      </c>
      <c r="F367" s="1630"/>
      <c r="G367" s="315" t="s">
        <v>12</v>
      </c>
      <c r="H367" s="460">
        <v>5</v>
      </c>
      <c r="I367" s="1315">
        <v>500000</v>
      </c>
      <c r="J367" s="1315">
        <v>0</v>
      </c>
      <c r="K367" s="1315">
        <v>500000</v>
      </c>
      <c r="L367" s="1315">
        <v>0</v>
      </c>
      <c r="M367" s="1315">
        <v>0</v>
      </c>
      <c r="N367" s="1315">
        <v>0</v>
      </c>
      <c r="O367" s="1316"/>
      <c r="P367" s="1315">
        <v>0</v>
      </c>
      <c r="Q367" s="1315">
        <v>0</v>
      </c>
      <c r="R367" s="1317">
        <v>0</v>
      </c>
    </row>
    <row r="368" spans="1:18" ht="24.95" customHeight="1">
      <c r="A368" s="312" t="s">
        <v>414</v>
      </c>
      <c r="B368" s="313" t="s">
        <v>429</v>
      </c>
      <c r="C368" s="314" t="s">
        <v>249</v>
      </c>
      <c r="D368" s="313" t="s">
        <v>286</v>
      </c>
      <c r="E368" s="1630" t="s">
        <v>287</v>
      </c>
      <c r="F368" s="1630"/>
      <c r="G368" s="315" t="s">
        <v>13</v>
      </c>
      <c r="H368" s="460">
        <v>5</v>
      </c>
      <c r="I368" s="1315">
        <v>497880</v>
      </c>
      <c r="J368" s="1315">
        <v>0</v>
      </c>
      <c r="K368" s="1315">
        <v>497880</v>
      </c>
      <c r="L368" s="1315">
        <v>0</v>
      </c>
      <c r="M368" s="1315">
        <v>0</v>
      </c>
      <c r="N368" s="1315">
        <v>0</v>
      </c>
      <c r="O368" s="1316"/>
      <c r="P368" s="1315">
        <v>0</v>
      </c>
      <c r="Q368" s="1315">
        <v>0</v>
      </c>
      <c r="R368" s="1317">
        <v>0</v>
      </c>
    </row>
    <row r="369" spans="1:18" ht="24.95" customHeight="1">
      <c r="A369" s="312" t="s">
        <v>414</v>
      </c>
      <c r="B369" s="313" t="s">
        <v>429</v>
      </c>
      <c r="C369" s="314" t="s">
        <v>249</v>
      </c>
      <c r="D369" s="313" t="s">
        <v>76</v>
      </c>
      <c r="E369" s="1630" t="s">
        <v>77</v>
      </c>
      <c r="F369" s="1630"/>
      <c r="G369" s="315" t="s">
        <v>11</v>
      </c>
      <c r="H369" s="460">
        <v>50</v>
      </c>
      <c r="I369" s="1315">
        <v>5000000</v>
      </c>
      <c r="J369" s="1315">
        <v>0</v>
      </c>
      <c r="K369" s="1315">
        <v>5000000</v>
      </c>
      <c r="L369" s="1315">
        <v>0</v>
      </c>
      <c r="M369" s="1315">
        <v>0</v>
      </c>
      <c r="N369" s="1315">
        <v>0</v>
      </c>
      <c r="O369" s="1316"/>
      <c r="P369" s="1315">
        <v>0</v>
      </c>
      <c r="Q369" s="1315">
        <v>0</v>
      </c>
      <c r="R369" s="1317">
        <v>0</v>
      </c>
    </row>
    <row r="370" spans="1:18" ht="24.95" customHeight="1">
      <c r="A370" s="312" t="s">
        <v>414</v>
      </c>
      <c r="B370" s="313" t="s">
        <v>429</v>
      </c>
      <c r="C370" s="314" t="s">
        <v>249</v>
      </c>
      <c r="D370" s="313" t="s">
        <v>76</v>
      </c>
      <c r="E370" s="1630" t="s">
        <v>77</v>
      </c>
      <c r="F370" s="1630"/>
      <c r="G370" s="315" t="s">
        <v>12</v>
      </c>
      <c r="H370" s="460">
        <v>50</v>
      </c>
      <c r="I370" s="1315">
        <v>5000000</v>
      </c>
      <c r="J370" s="1315">
        <v>0</v>
      </c>
      <c r="K370" s="1315">
        <v>5000000</v>
      </c>
      <c r="L370" s="1315">
        <v>0</v>
      </c>
      <c r="M370" s="1315">
        <v>0</v>
      </c>
      <c r="N370" s="1315">
        <v>0</v>
      </c>
      <c r="O370" s="1316"/>
      <c r="P370" s="1315">
        <v>0</v>
      </c>
      <c r="Q370" s="1315">
        <v>0</v>
      </c>
      <c r="R370" s="1317">
        <v>0</v>
      </c>
    </row>
    <row r="371" spans="1:18" ht="24.95" customHeight="1">
      <c r="A371" s="312" t="s">
        <v>414</v>
      </c>
      <c r="B371" s="313" t="s">
        <v>429</v>
      </c>
      <c r="C371" s="314" t="s">
        <v>249</v>
      </c>
      <c r="D371" s="313" t="s">
        <v>76</v>
      </c>
      <c r="E371" s="1630" t="s">
        <v>77</v>
      </c>
      <c r="F371" s="1630"/>
      <c r="G371" s="315" t="s">
        <v>13</v>
      </c>
      <c r="H371" s="460">
        <v>0</v>
      </c>
      <c r="I371" s="1315">
        <v>0</v>
      </c>
      <c r="J371" s="1315">
        <v>0</v>
      </c>
      <c r="K371" s="1315">
        <v>0</v>
      </c>
      <c r="L371" s="1315">
        <v>0</v>
      </c>
      <c r="M371" s="1315">
        <v>0</v>
      </c>
      <c r="N371" s="1315">
        <v>0</v>
      </c>
      <c r="O371" s="1316"/>
      <c r="P371" s="1315">
        <v>0</v>
      </c>
      <c r="Q371" s="1315">
        <v>0</v>
      </c>
      <c r="R371" s="1317">
        <v>0</v>
      </c>
    </row>
    <row r="372" spans="1:18" ht="24.95" customHeight="1">
      <c r="A372" s="312"/>
      <c r="B372" s="313"/>
      <c r="C372" s="314"/>
      <c r="D372" s="313"/>
      <c r="E372" s="1630" t="s">
        <v>150</v>
      </c>
      <c r="F372" s="1630"/>
      <c r="G372" s="315" t="s">
        <v>11</v>
      </c>
      <c r="H372" s="320"/>
      <c r="I372" s="1315">
        <f>I324+I327+I330+I333+I336+I339+I342+I345+I348+I351+I354+I357+I360+I363+I366+I369</f>
        <v>1517726000</v>
      </c>
      <c r="J372" s="1315">
        <v>0</v>
      </c>
      <c r="K372" s="1315">
        <f>K324+K327+K330+K333+K336+K339+K342+K345+K348+K351+K354+K357+K360+K363+K366+K369</f>
        <v>793790000</v>
      </c>
      <c r="L372" s="1315">
        <f>L324+L327+L330+L333+L336+L339+L342+L345+L348+L351+L354+L357+L360+L363+L366+L369</f>
        <v>382200000</v>
      </c>
      <c r="M372" s="1315">
        <f>M324+M327+M330+M333+M336+M339+M342+M345+M348+M351+M354+M357+M360+M363+M366+M369</f>
        <v>62506000</v>
      </c>
      <c r="N372" s="1315">
        <f t="shared" ref="N372:R372" si="63">N324+N327+N330+N333+N336+N339+N342+N345+N348+N351+N354+N357+N360+N363+N366+N369</f>
        <v>242870000</v>
      </c>
      <c r="O372" s="1315">
        <f t="shared" si="63"/>
        <v>0</v>
      </c>
      <c r="P372" s="1315">
        <f t="shared" si="63"/>
        <v>0</v>
      </c>
      <c r="Q372" s="1315">
        <f t="shared" si="63"/>
        <v>36000000</v>
      </c>
      <c r="R372" s="1315">
        <f t="shared" si="63"/>
        <v>360000</v>
      </c>
    </row>
    <row r="373" spans="1:18" ht="24.95" customHeight="1">
      <c r="A373" s="312"/>
      <c r="B373" s="313"/>
      <c r="C373" s="314"/>
      <c r="D373" s="313"/>
      <c r="E373" s="1630" t="s">
        <v>150</v>
      </c>
      <c r="F373" s="1630"/>
      <c r="G373" s="315" t="s">
        <v>12</v>
      </c>
      <c r="H373" s="320"/>
      <c r="I373" s="1315">
        <f>I325+I328+I331+I334+I337+I340+I343+I346+I349+I352+I355+I358+I361+I364+I367+I370</f>
        <v>2842305808</v>
      </c>
      <c r="J373" s="1315">
        <f t="shared" ref="J373:R373" si="64">J325+J328+J331+J334+J337+J340+J343+J346+J349+J352+J355+J358+J361+J364+J367+J370</f>
        <v>2000000</v>
      </c>
      <c r="K373" s="1315">
        <f t="shared" si="64"/>
        <v>1239800000</v>
      </c>
      <c r="L373" s="1315">
        <f t="shared" si="64"/>
        <v>322700000</v>
      </c>
      <c r="M373" s="1315">
        <f t="shared" si="64"/>
        <v>54006000</v>
      </c>
      <c r="N373" s="1315">
        <f t="shared" si="64"/>
        <v>381790000</v>
      </c>
      <c r="O373" s="1315">
        <f t="shared" si="64"/>
        <v>0</v>
      </c>
      <c r="P373" s="1315">
        <f t="shared" si="64"/>
        <v>636230000</v>
      </c>
      <c r="Q373" s="1315">
        <f t="shared" si="64"/>
        <v>186000000</v>
      </c>
      <c r="R373" s="1315">
        <f t="shared" si="64"/>
        <v>19779808</v>
      </c>
    </row>
    <row r="374" spans="1:18" ht="24.95" customHeight="1">
      <c r="A374" s="312"/>
      <c r="B374" s="313"/>
      <c r="C374" s="314"/>
      <c r="D374" s="313"/>
      <c r="E374" s="1630" t="s">
        <v>150</v>
      </c>
      <c r="F374" s="1630"/>
      <c r="G374" s="315" t="s">
        <v>13</v>
      </c>
      <c r="H374" s="320"/>
      <c r="I374" s="1315">
        <f>I326+I329+I332+I335+I338+I341+I344+I347+I350+I356+I359+I362+I365+I368+I371</f>
        <v>2766426676</v>
      </c>
      <c r="J374" s="1315">
        <f t="shared" ref="J374:R374" si="65">J326+J329+J332+J335+J338+J341+J344+J347+J350+J356+J359+J362+J365+J368+J371</f>
        <v>1651127</v>
      </c>
      <c r="K374" s="1315">
        <f t="shared" si="65"/>
        <v>1227471663</v>
      </c>
      <c r="L374" s="1315">
        <f t="shared" si="65"/>
        <v>319109839</v>
      </c>
      <c r="M374" s="1315">
        <f t="shared" si="65"/>
        <v>51010546</v>
      </c>
      <c r="N374" s="1315">
        <f t="shared" si="65"/>
        <v>335926696</v>
      </c>
      <c r="O374" s="1315">
        <f t="shared" si="65"/>
        <v>0</v>
      </c>
      <c r="P374" s="1315">
        <f t="shared" si="65"/>
        <v>636230000</v>
      </c>
      <c r="Q374" s="1315">
        <f t="shared" si="65"/>
        <v>176274096</v>
      </c>
      <c r="R374" s="1319">
        <f t="shared" si="65"/>
        <v>18752709</v>
      </c>
    </row>
    <row r="375" spans="1:18" ht="16.5" customHeight="1">
      <c r="A375" s="52"/>
      <c r="B375" s="54"/>
      <c r="C375" s="55"/>
      <c r="D375" s="54"/>
      <c r="E375" s="55"/>
      <c r="F375" s="53"/>
      <c r="G375" s="56"/>
      <c r="H375" s="57"/>
      <c r="I375" s="56"/>
      <c r="J375" s="57"/>
      <c r="K375" s="57"/>
      <c r="L375" s="57"/>
      <c r="M375" s="57"/>
      <c r="N375" s="56"/>
      <c r="O375" s="56"/>
      <c r="P375" s="57"/>
      <c r="Q375" s="1300"/>
      <c r="R375" s="286"/>
    </row>
    <row r="376" spans="1:18" ht="16.5" customHeight="1">
      <c r="A376" s="296"/>
      <c r="B376" s="1"/>
      <c r="C376" s="1"/>
      <c r="D376" s="1"/>
      <c r="E376" s="1"/>
      <c r="F376" s="1"/>
      <c r="G376" s="1"/>
      <c r="H376" s="1"/>
      <c r="I376" s="1"/>
      <c r="J376" s="1"/>
      <c r="K376" s="294"/>
      <c r="L376" s="1"/>
      <c r="M376" s="1"/>
      <c r="N376" s="1"/>
      <c r="O376" s="1"/>
      <c r="P376" s="1"/>
      <c r="Q376" s="1"/>
    </row>
    <row r="377" spans="1:18" ht="16.5" customHeight="1">
      <c r="A377" s="1"/>
      <c r="B377" s="1"/>
      <c r="C377" s="1453" t="s">
        <v>530</v>
      </c>
      <c r="D377" s="1454"/>
      <c r="E377" s="293" t="s">
        <v>523</v>
      </c>
      <c r="F377" s="1459"/>
      <c r="G377" s="1460"/>
      <c r="H377" s="294"/>
      <c r="I377" s="294"/>
      <c r="J377" s="294"/>
      <c r="K377" s="294"/>
      <c r="L377" s="1461" t="s">
        <v>522</v>
      </c>
      <c r="M377" s="297" t="s">
        <v>523</v>
      </c>
      <c r="N377" s="1464"/>
      <c r="O377" s="1465"/>
      <c r="P377" s="294"/>
      <c r="Q377" s="1"/>
    </row>
    <row r="378" spans="1:18" ht="16.5" customHeight="1">
      <c r="A378" s="1"/>
      <c r="B378" s="1"/>
      <c r="C378" s="1455"/>
      <c r="D378" s="1456"/>
      <c r="E378" s="293" t="s">
        <v>525</v>
      </c>
      <c r="F378" s="1459"/>
      <c r="G378" s="1460"/>
      <c r="H378" s="294"/>
      <c r="I378" s="294"/>
      <c r="J378" s="294"/>
      <c r="K378" s="294"/>
      <c r="L378" s="1462"/>
      <c r="M378" s="297" t="s">
        <v>525</v>
      </c>
      <c r="N378" s="1464"/>
      <c r="O378" s="1465"/>
      <c r="P378" s="294"/>
      <c r="Q378" s="1"/>
    </row>
    <row r="379" spans="1:18" ht="16.5" customHeight="1">
      <c r="A379" s="1"/>
      <c r="B379" s="1"/>
      <c r="C379" s="1457"/>
      <c r="D379" s="1458"/>
      <c r="E379" s="293" t="s">
        <v>526</v>
      </c>
      <c r="F379" s="1459" t="s">
        <v>690</v>
      </c>
      <c r="G379" s="1460"/>
      <c r="H379" s="294"/>
      <c r="I379" s="294"/>
      <c r="J379" s="294"/>
      <c r="K379" s="294"/>
      <c r="L379" s="1463"/>
      <c r="M379" s="298" t="s">
        <v>526</v>
      </c>
      <c r="N379" s="1464" t="s">
        <v>690</v>
      </c>
      <c r="O379" s="1465"/>
      <c r="P379" s="294"/>
      <c r="Q379" s="1"/>
    </row>
    <row r="380" spans="1:18" ht="16.5" customHeight="1">
      <c r="A380" s="1513"/>
      <c r="B380" s="1513"/>
      <c r="C380" s="1"/>
      <c r="D380" s="1"/>
      <c r="E380" s="1"/>
      <c r="F380" s="1"/>
      <c r="G380" s="1"/>
      <c r="H380" s="1"/>
      <c r="I380" s="1"/>
      <c r="J380" s="1"/>
      <c r="K380" s="1"/>
      <c r="L380" s="1"/>
      <c r="M380" s="1"/>
      <c r="N380" s="1"/>
      <c r="O380" s="1"/>
      <c r="P380" s="294"/>
      <c r="Q380" s="1"/>
    </row>
    <row r="381" spans="1:18" ht="16.5" customHeight="1"/>
    <row r="382" spans="1:18" ht="16.5" customHeight="1"/>
    <row r="383" spans="1:18" ht="16.5" customHeight="1"/>
    <row r="384" spans="1:18" ht="24" customHeight="1"/>
    <row r="385" spans="1:18" ht="24" customHeight="1">
      <c r="A385" s="1624" t="s">
        <v>597</v>
      </c>
      <c r="B385" s="1624"/>
      <c r="C385" s="1624"/>
      <c r="D385" s="1624"/>
      <c r="E385" s="1624"/>
      <c r="F385" s="1624"/>
      <c r="G385" s="1624"/>
      <c r="H385" s="1624"/>
      <c r="I385" s="1624"/>
      <c r="J385" s="1624"/>
      <c r="K385" s="1624"/>
      <c r="L385" s="1624"/>
      <c r="M385" s="1624"/>
      <c r="N385" s="1624"/>
      <c r="O385" s="1624"/>
      <c r="P385" s="1624"/>
      <c r="Q385" s="1624"/>
      <c r="R385" s="1624"/>
    </row>
    <row r="386" spans="1:18" ht="24" customHeight="1" thickBot="1">
      <c r="A386" s="1636" t="s">
        <v>99</v>
      </c>
      <c r="B386" s="1636"/>
      <c r="C386" s="1636"/>
      <c r="D386" s="1636"/>
      <c r="E386" s="1636"/>
      <c r="F386" s="1636"/>
      <c r="G386" s="1636"/>
      <c r="H386" s="1636"/>
      <c r="I386" s="1636"/>
      <c r="J386" s="1636"/>
      <c r="K386" s="1636"/>
    </row>
    <row r="387" spans="1:18" ht="24" customHeight="1" thickTop="1">
      <c r="A387" s="195" t="s">
        <v>100</v>
      </c>
      <c r="B387" s="196" t="s">
        <v>101</v>
      </c>
      <c r="C387" s="196" t="s">
        <v>102</v>
      </c>
      <c r="D387" s="196" t="s">
        <v>103</v>
      </c>
      <c r="E387" s="196" t="s">
        <v>104</v>
      </c>
      <c r="F387" s="196" t="s">
        <v>105</v>
      </c>
      <c r="G387" s="196" t="s">
        <v>106</v>
      </c>
      <c r="H387" s="197">
        <v>2022</v>
      </c>
      <c r="I387" s="197">
        <v>2023</v>
      </c>
      <c r="J387" s="197">
        <v>2024</v>
      </c>
      <c r="K387" s="198">
        <v>2025</v>
      </c>
    </row>
    <row r="388" spans="1:18" ht="24" customHeight="1">
      <c r="A388" s="199" t="s">
        <v>414</v>
      </c>
      <c r="B388" s="200" t="s">
        <v>429</v>
      </c>
      <c r="C388" s="201" t="s">
        <v>249</v>
      </c>
      <c r="D388" s="200"/>
      <c r="E388" s="200" t="s">
        <v>250</v>
      </c>
      <c r="F388" s="202" t="s">
        <v>251</v>
      </c>
      <c r="G388" s="203" t="s">
        <v>107</v>
      </c>
      <c r="H388" s="204">
        <v>1470</v>
      </c>
      <c r="I388" s="204">
        <v>1470</v>
      </c>
      <c r="J388" s="204">
        <v>1400</v>
      </c>
      <c r="K388" s="1444">
        <v>1344</v>
      </c>
    </row>
    <row r="389" spans="1:18" ht="24" customHeight="1">
      <c r="A389" s="199" t="s">
        <v>414</v>
      </c>
      <c r="B389" s="200" t="s">
        <v>429</v>
      </c>
      <c r="C389" s="201" t="s">
        <v>249</v>
      </c>
      <c r="D389" s="200"/>
      <c r="E389" s="200" t="s">
        <v>250</v>
      </c>
      <c r="F389" s="202" t="s">
        <v>251</v>
      </c>
      <c r="G389" s="202" t="s">
        <v>108</v>
      </c>
      <c r="H389" s="204">
        <v>354340000</v>
      </c>
      <c r="I389" s="204">
        <v>363270000</v>
      </c>
      <c r="J389" s="204">
        <v>453036000</v>
      </c>
      <c r="K389" s="282">
        <v>471036000</v>
      </c>
    </row>
    <row r="390" spans="1:18" ht="35.1" customHeight="1">
      <c r="A390" s="199" t="s">
        <v>414</v>
      </c>
      <c r="B390" s="200" t="s">
        <v>429</v>
      </c>
      <c r="C390" s="201" t="s">
        <v>249</v>
      </c>
      <c r="D390" s="200"/>
      <c r="E390" s="200" t="s">
        <v>250</v>
      </c>
      <c r="F390" s="202" t="s">
        <v>251</v>
      </c>
      <c r="G390" s="202" t="s">
        <v>109</v>
      </c>
      <c r="H390" s="204">
        <v>241048</v>
      </c>
      <c r="I390" s="204">
        <v>247122</v>
      </c>
      <c r="J390" s="204">
        <v>323597</v>
      </c>
      <c r="K390" s="281">
        <f>K389/K388</f>
        <v>350473.21428571426</v>
      </c>
    </row>
    <row r="391" spans="1:18" ht="35.1" customHeight="1">
      <c r="A391" s="199"/>
      <c r="B391" s="200"/>
      <c r="C391" s="201"/>
      <c r="D391" s="200"/>
      <c r="E391" s="200"/>
      <c r="F391" s="206" t="s">
        <v>110</v>
      </c>
      <c r="G391" s="207"/>
      <c r="H391" s="208"/>
      <c r="I391" s="208">
        <v>6074</v>
      </c>
      <c r="J391" s="208">
        <v>76475</v>
      </c>
      <c r="K391" s="273">
        <v>26876</v>
      </c>
    </row>
    <row r="392" spans="1:18" ht="35.1" customHeight="1">
      <c r="A392" s="199" t="s">
        <v>414</v>
      </c>
      <c r="B392" s="200" t="s">
        <v>429</v>
      </c>
      <c r="C392" s="201" t="s">
        <v>249</v>
      </c>
      <c r="D392" s="200"/>
      <c r="E392" s="200" t="s">
        <v>250</v>
      </c>
      <c r="F392" s="202" t="s">
        <v>251</v>
      </c>
      <c r="G392" s="203" t="s">
        <v>111</v>
      </c>
      <c r="H392" s="204">
        <v>1470</v>
      </c>
      <c r="I392" s="204">
        <v>1470</v>
      </c>
      <c r="J392" s="204">
        <v>1400</v>
      </c>
      <c r="K392" s="281">
        <v>1344</v>
      </c>
    </row>
    <row r="393" spans="1:18" ht="35.1" customHeight="1">
      <c r="A393" s="199" t="s">
        <v>414</v>
      </c>
      <c r="B393" s="200" t="s">
        <v>429</v>
      </c>
      <c r="C393" s="201" t="s">
        <v>249</v>
      </c>
      <c r="D393" s="200"/>
      <c r="E393" s="200" t="s">
        <v>250</v>
      </c>
      <c r="F393" s="202" t="s">
        <v>251</v>
      </c>
      <c r="G393" s="202" t="s">
        <v>112</v>
      </c>
      <c r="H393" s="204">
        <v>290335270</v>
      </c>
      <c r="I393" s="204">
        <v>402310000</v>
      </c>
      <c r="J393" s="204">
        <v>452128798</v>
      </c>
      <c r="K393" s="282">
        <v>1358807876</v>
      </c>
    </row>
    <row r="394" spans="1:18" ht="35.1" customHeight="1">
      <c r="A394" s="199" t="s">
        <v>414</v>
      </c>
      <c r="B394" s="200" t="s">
        <v>429</v>
      </c>
      <c r="C394" s="201" t="s">
        <v>249</v>
      </c>
      <c r="D394" s="200"/>
      <c r="E394" s="200" t="s">
        <v>250</v>
      </c>
      <c r="F394" s="202" t="s">
        <v>251</v>
      </c>
      <c r="G394" s="202" t="s">
        <v>113</v>
      </c>
      <c r="H394" s="204">
        <v>197507</v>
      </c>
      <c r="I394" s="204">
        <v>273680</v>
      </c>
      <c r="J394" s="204">
        <v>322949</v>
      </c>
      <c r="K394" s="281">
        <f>K393/K392</f>
        <v>1011017.7648809524</v>
      </c>
    </row>
    <row r="395" spans="1:18" ht="35.1" customHeight="1">
      <c r="A395" s="199"/>
      <c r="B395" s="200"/>
      <c r="C395" s="201"/>
      <c r="D395" s="200"/>
      <c r="E395" s="200"/>
      <c r="F395" s="206" t="s">
        <v>114</v>
      </c>
      <c r="G395" s="207"/>
      <c r="H395" s="208"/>
      <c r="I395" s="208">
        <v>76173</v>
      </c>
      <c r="J395" s="208">
        <v>49269</v>
      </c>
      <c r="K395" s="273">
        <v>151408</v>
      </c>
    </row>
    <row r="396" spans="1:18" ht="35.1" customHeight="1">
      <c r="A396" s="199" t="s">
        <v>414</v>
      </c>
      <c r="B396" s="200" t="s">
        <v>429</v>
      </c>
      <c r="C396" s="201" t="s">
        <v>249</v>
      </c>
      <c r="D396" s="200"/>
      <c r="E396" s="200" t="s">
        <v>250</v>
      </c>
      <c r="F396" s="202" t="s">
        <v>251</v>
      </c>
      <c r="G396" s="203" t="s">
        <v>115</v>
      </c>
      <c r="H396" s="204">
        <v>400</v>
      </c>
      <c r="I396" s="204">
        <v>1470</v>
      </c>
      <c r="J396" s="204">
        <v>1344</v>
      </c>
      <c r="K396" s="281">
        <v>1298</v>
      </c>
    </row>
    <row r="397" spans="1:18" ht="35.1" customHeight="1">
      <c r="A397" s="199" t="s">
        <v>414</v>
      </c>
      <c r="B397" s="200" t="s">
        <v>429</v>
      </c>
      <c r="C397" s="201" t="s">
        <v>249</v>
      </c>
      <c r="D397" s="200"/>
      <c r="E397" s="200" t="s">
        <v>250</v>
      </c>
      <c r="F397" s="202" t="s">
        <v>251</v>
      </c>
      <c r="G397" s="202" t="s">
        <v>116</v>
      </c>
      <c r="H397" s="204">
        <v>283874951.85000002</v>
      </c>
      <c r="I397" s="204">
        <v>363185437.44</v>
      </c>
      <c r="J397" s="204">
        <v>375041629.37</v>
      </c>
      <c r="K397" s="282">
        <v>1303533625</v>
      </c>
    </row>
    <row r="398" spans="1:18" ht="35.1" customHeight="1">
      <c r="A398" s="199" t="s">
        <v>414</v>
      </c>
      <c r="B398" s="200" t="s">
        <v>429</v>
      </c>
      <c r="C398" s="201" t="s">
        <v>249</v>
      </c>
      <c r="D398" s="200"/>
      <c r="E398" s="200" t="s">
        <v>250</v>
      </c>
      <c r="F398" s="202" t="s">
        <v>251</v>
      </c>
      <c r="G398" s="202" t="s">
        <v>117</v>
      </c>
      <c r="H398" s="204">
        <v>709687</v>
      </c>
      <c r="I398" s="204">
        <v>247065</v>
      </c>
      <c r="J398" s="204">
        <v>279049</v>
      </c>
      <c r="K398" s="281">
        <f>K397/K396</f>
        <v>1004263.1933744221</v>
      </c>
    </row>
    <row r="399" spans="1:18" ht="35.1" customHeight="1">
      <c r="A399" s="199"/>
      <c r="B399" s="200"/>
      <c r="C399" s="201"/>
      <c r="D399" s="200"/>
      <c r="E399" s="200"/>
      <c r="F399" s="210" t="s">
        <v>118</v>
      </c>
      <c r="G399" s="211"/>
      <c r="H399" s="212"/>
      <c r="I399" s="212">
        <v>-462622</v>
      </c>
      <c r="J399" s="212">
        <v>31984</v>
      </c>
      <c r="K399" s="274">
        <f>K398-J398</f>
        <v>725214.19337442215</v>
      </c>
    </row>
    <row r="400" spans="1:18" ht="35.1" customHeight="1">
      <c r="A400" s="199" t="s">
        <v>414</v>
      </c>
      <c r="B400" s="200" t="s">
        <v>429</v>
      </c>
      <c r="C400" s="201" t="s">
        <v>249</v>
      </c>
      <c r="D400" s="200"/>
      <c r="E400" s="200" t="s">
        <v>252</v>
      </c>
      <c r="F400" s="202" t="s">
        <v>253</v>
      </c>
      <c r="G400" s="203" t="s">
        <v>107</v>
      </c>
      <c r="H400" s="204">
        <v>30</v>
      </c>
      <c r="I400" s="204">
        <v>40</v>
      </c>
      <c r="J400" s="204">
        <v>50</v>
      </c>
      <c r="K400" s="282">
        <v>110</v>
      </c>
    </row>
    <row r="401" spans="1:11" ht="35.1" customHeight="1">
      <c r="A401" s="199" t="s">
        <v>414</v>
      </c>
      <c r="B401" s="200" t="s">
        <v>429</v>
      </c>
      <c r="C401" s="201" t="s">
        <v>249</v>
      </c>
      <c r="D401" s="200"/>
      <c r="E401" s="200" t="s">
        <v>252</v>
      </c>
      <c r="F401" s="202" t="s">
        <v>253</v>
      </c>
      <c r="G401" s="202" t="s">
        <v>108</v>
      </c>
      <c r="H401" s="204">
        <v>8000000</v>
      </c>
      <c r="I401" s="204">
        <v>8000000</v>
      </c>
      <c r="J401" s="204">
        <v>8000000</v>
      </c>
      <c r="K401" s="282">
        <v>17000000</v>
      </c>
    </row>
    <row r="402" spans="1:11" ht="35.1" customHeight="1">
      <c r="A402" s="199" t="s">
        <v>414</v>
      </c>
      <c r="B402" s="200" t="s">
        <v>429</v>
      </c>
      <c r="C402" s="201" t="s">
        <v>249</v>
      </c>
      <c r="D402" s="200"/>
      <c r="E402" s="200" t="s">
        <v>252</v>
      </c>
      <c r="F402" s="202" t="s">
        <v>253</v>
      </c>
      <c r="G402" s="202" t="s">
        <v>109</v>
      </c>
      <c r="H402" s="204">
        <v>266667</v>
      </c>
      <c r="I402" s="204">
        <v>200000</v>
      </c>
      <c r="J402" s="204">
        <v>160000</v>
      </c>
      <c r="K402" s="281">
        <f>K401/K400</f>
        <v>154545.45454545456</v>
      </c>
    </row>
    <row r="403" spans="1:11" ht="35.1" customHeight="1">
      <c r="A403" s="199"/>
      <c r="B403" s="200"/>
      <c r="C403" s="201"/>
      <c r="D403" s="200"/>
      <c r="E403" s="200"/>
      <c r="F403" s="206" t="s">
        <v>110</v>
      </c>
      <c r="G403" s="207"/>
      <c r="H403" s="208"/>
      <c r="I403" s="208">
        <v>-66667</v>
      </c>
      <c r="J403" s="208">
        <v>-40000</v>
      </c>
      <c r="K403" s="273">
        <v>16840000</v>
      </c>
    </row>
    <row r="404" spans="1:11" ht="35.1" customHeight="1">
      <c r="A404" s="199" t="s">
        <v>414</v>
      </c>
      <c r="B404" s="200" t="s">
        <v>429</v>
      </c>
      <c r="C404" s="201" t="s">
        <v>249</v>
      </c>
      <c r="D404" s="200"/>
      <c r="E404" s="200" t="s">
        <v>252</v>
      </c>
      <c r="F404" s="202" t="s">
        <v>253</v>
      </c>
      <c r="G404" s="203" t="s">
        <v>111</v>
      </c>
      <c r="H404" s="204">
        <v>30</v>
      </c>
      <c r="I404" s="204">
        <v>45</v>
      </c>
      <c r="J404" s="204">
        <v>115</v>
      </c>
      <c r="K404" s="282">
        <v>110</v>
      </c>
    </row>
    <row r="405" spans="1:11" ht="35.1" customHeight="1">
      <c r="A405" s="199" t="s">
        <v>414</v>
      </c>
      <c r="B405" s="200" t="s">
        <v>429</v>
      </c>
      <c r="C405" s="201" t="s">
        <v>249</v>
      </c>
      <c r="D405" s="200"/>
      <c r="E405" s="200" t="s">
        <v>252</v>
      </c>
      <c r="F405" s="202" t="s">
        <v>253</v>
      </c>
      <c r="G405" s="202" t="s">
        <v>112</v>
      </c>
      <c r="H405" s="204">
        <v>8000000</v>
      </c>
      <c r="I405" s="204">
        <v>8000000</v>
      </c>
      <c r="J405" s="204">
        <v>8000000</v>
      </c>
      <c r="K405" s="282">
        <v>1000000</v>
      </c>
    </row>
    <row r="406" spans="1:11" ht="35.1" customHeight="1">
      <c r="A406" s="199" t="s">
        <v>414</v>
      </c>
      <c r="B406" s="200" t="s">
        <v>429</v>
      </c>
      <c r="C406" s="201" t="s">
        <v>249</v>
      </c>
      <c r="D406" s="200"/>
      <c r="E406" s="200" t="s">
        <v>252</v>
      </c>
      <c r="F406" s="202" t="s">
        <v>253</v>
      </c>
      <c r="G406" s="202" t="s">
        <v>113</v>
      </c>
      <c r="H406" s="204">
        <v>266667</v>
      </c>
      <c r="I406" s="204">
        <v>177778</v>
      </c>
      <c r="J406" s="204">
        <v>69565</v>
      </c>
      <c r="K406" s="281">
        <f>K405/K404</f>
        <v>9090.9090909090901</v>
      </c>
    </row>
    <row r="407" spans="1:11" ht="35.1" customHeight="1">
      <c r="A407" s="199"/>
      <c r="B407" s="200"/>
      <c r="C407" s="201"/>
      <c r="D407" s="200"/>
      <c r="E407" s="200"/>
      <c r="F407" s="206" t="s">
        <v>114</v>
      </c>
      <c r="G407" s="207"/>
      <c r="H407" s="208"/>
      <c r="I407" s="208">
        <v>-88889</v>
      </c>
      <c r="J407" s="208">
        <v>-108213</v>
      </c>
      <c r="K407" s="273">
        <f>K406-J406</f>
        <v>-60474.090909090912</v>
      </c>
    </row>
    <row r="408" spans="1:11" ht="35.1" customHeight="1">
      <c r="A408" s="199" t="s">
        <v>414</v>
      </c>
      <c r="B408" s="200" t="s">
        <v>429</v>
      </c>
      <c r="C408" s="201" t="s">
        <v>249</v>
      </c>
      <c r="D408" s="200"/>
      <c r="E408" s="200" t="s">
        <v>252</v>
      </c>
      <c r="F408" s="202" t="s">
        <v>253</v>
      </c>
      <c r="G408" s="203" t="s">
        <v>115</v>
      </c>
      <c r="H408" s="204">
        <v>23</v>
      </c>
      <c r="I408" s="204">
        <v>45</v>
      </c>
      <c r="J408" s="204">
        <v>111</v>
      </c>
      <c r="K408" s="281">
        <v>149</v>
      </c>
    </row>
    <row r="409" spans="1:11" ht="35.1" customHeight="1">
      <c r="A409" s="199" t="s">
        <v>414</v>
      </c>
      <c r="B409" s="200" t="s">
        <v>429</v>
      </c>
      <c r="C409" s="201" t="s">
        <v>249</v>
      </c>
      <c r="D409" s="200"/>
      <c r="E409" s="200" t="s">
        <v>252</v>
      </c>
      <c r="F409" s="202" t="s">
        <v>253</v>
      </c>
      <c r="G409" s="202" t="s">
        <v>116</v>
      </c>
      <c r="H409" s="204">
        <v>7998154</v>
      </c>
      <c r="I409" s="204">
        <v>7927150.0599999996</v>
      </c>
      <c r="J409" s="204">
        <v>7458105.4000000004</v>
      </c>
      <c r="K409" s="282">
        <v>530416</v>
      </c>
    </row>
    <row r="410" spans="1:11" ht="35.1" customHeight="1">
      <c r="A410" s="199" t="s">
        <v>414</v>
      </c>
      <c r="B410" s="200" t="s">
        <v>429</v>
      </c>
      <c r="C410" s="201" t="s">
        <v>249</v>
      </c>
      <c r="D410" s="200"/>
      <c r="E410" s="200" t="s">
        <v>252</v>
      </c>
      <c r="F410" s="202" t="s">
        <v>253</v>
      </c>
      <c r="G410" s="202" t="s">
        <v>117</v>
      </c>
      <c r="H410" s="204">
        <v>347746</v>
      </c>
      <c r="I410" s="204">
        <v>176159</v>
      </c>
      <c r="J410" s="204">
        <v>67190</v>
      </c>
      <c r="K410" s="281">
        <f>K409/K408</f>
        <v>3559.8389261744965</v>
      </c>
    </row>
    <row r="411" spans="1:11" ht="35.1" customHeight="1">
      <c r="A411" s="199"/>
      <c r="B411" s="200"/>
      <c r="C411" s="201"/>
      <c r="D411" s="200"/>
      <c r="E411" s="200"/>
      <c r="F411" s="210" t="s">
        <v>118</v>
      </c>
      <c r="G411" s="211"/>
      <c r="H411" s="212"/>
      <c r="I411" s="212">
        <v>-171587</v>
      </c>
      <c r="J411" s="212">
        <v>-108969</v>
      </c>
      <c r="K411" s="213">
        <f>K410-J410</f>
        <v>-63630.161073825504</v>
      </c>
    </row>
    <row r="412" spans="1:11" ht="35.1" customHeight="1">
      <c r="A412" s="199" t="s">
        <v>414</v>
      </c>
      <c r="B412" s="200" t="s">
        <v>429</v>
      </c>
      <c r="C412" s="201" t="s">
        <v>249</v>
      </c>
      <c r="D412" s="200"/>
      <c r="E412" s="200" t="s">
        <v>254</v>
      </c>
      <c r="F412" s="202" t="s">
        <v>255</v>
      </c>
      <c r="G412" s="203" t="s">
        <v>107</v>
      </c>
      <c r="H412" s="204">
        <v>29000</v>
      </c>
      <c r="I412" s="204">
        <v>29000</v>
      </c>
      <c r="J412" s="204">
        <v>29000</v>
      </c>
      <c r="K412" s="282">
        <v>69000</v>
      </c>
    </row>
    <row r="413" spans="1:11" ht="35.1" customHeight="1">
      <c r="A413" s="199" t="s">
        <v>414</v>
      </c>
      <c r="B413" s="200" t="s">
        <v>429</v>
      </c>
      <c r="C413" s="201" t="s">
        <v>249</v>
      </c>
      <c r="D413" s="200"/>
      <c r="E413" s="200" t="s">
        <v>254</v>
      </c>
      <c r="F413" s="202" t="s">
        <v>255</v>
      </c>
      <c r="G413" s="202" t="s">
        <v>108</v>
      </c>
      <c r="H413" s="204">
        <v>32000000</v>
      </c>
      <c r="I413" s="204">
        <v>32000000</v>
      </c>
      <c r="J413" s="204">
        <v>32000000</v>
      </c>
      <c r="K413" s="282">
        <v>100000000</v>
      </c>
    </row>
    <row r="414" spans="1:11" ht="35.1" customHeight="1">
      <c r="A414" s="199" t="s">
        <v>414</v>
      </c>
      <c r="B414" s="200" t="s">
        <v>429</v>
      </c>
      <c r="C414" s="201" t="s">
        <v>249</v>
      </c>
      <c r="D414" s="200"/>
      <c r="E414" s="200" t="s">
        <v>254</v>
      </c>
      <c r="F414" s="202" t="s">
        <v>255</v>
      </c>
      <c r="G414" s="202" t="s">
        <v>109</v>
      </c>
      <c r="H414" s="204">
        <v>1103</v>
      </c>
      <c r="I414" s="204">
        <v>1103</v>
      </c>
      <c r="J414" s="204">
        <v>1103</v>
      </c>
      <c r="K414" s="281">
        <f>K413/K412</f>
        <v>1449.2753623188405</v>
      </c>
    </row>
    <row r="415" spans="1:11" ht="35.1" customHeight="1">
      <c r="A415" s="199"/>
      <c r="B415" s="200"/>
      <c r="C415" s="201"/>
      <c r="D415" s="200"/>
      <c r="E415" s="200"/>
      <c r="F415" s="206" t="s">
        <v>110</v>
      </c>
      <c r="G415" s="207"/>
      <c r="H415" s="208"/>
      <c r="I415" s="208">
        <v>0</v>
      </c>
      <c r="J415" s="208">
        <v>0</v>
      </c>
      <c r="K415" s="273">
        <f>K414-J414</f>
        <v>346.27536231884051</v>
      </c>
    </row>
    <row r="416" spans="1:11" ht="35.1" customHeight="1">
      <c r="A416" s="199" t="s">
        <v>414</v>
      </c>
      <c r="B416" s="200" t="s">
        <v>429</v>
      </c>
      <c r="C416" s="201" t="s">
        <v>249</v>
      </c>
      <c r="D416" s="200"/>
      <c r="E416" s="200" t="s">
        <v>254</v>
      </c>
      <c r="F416" s="202" t="s">
        <v>255</v>
      </c>
      <c r="G416" s="203" t="s">
        <v>111</v>
      </c>
      <c r="H416" s="204">
        <v>18343</v>
      </c>
      <c r="I416" s="204">
        <v>69000</v>
      </c>
      <c r="J416" s="204">
        <v>107000</v>
      </c>
      <c r="K416" s="282">
        <v>81930</v>
      </c>
    </row>
    <row r="417" spans="1:11" ht="35.1" customHeight="1">
      <c r="A417" s="199" t="s">
        <v>414</v>
      </c>
      <c r="B417" s="200" t="s">
        <v>429</v>
      </c>
      <c r="C417" s="201" t="s">
        <v>249</v>
      </c>
      <c r="D417" s="200"/>
      <c r="E417" s="200" t="s">
        <v>254</v>
      </c>
      <c r="F417" s="202" t="s">
        <v>255</v>
      </c>
      <c r="G417" s="202" t="s">
        <v>112</v>
      </c>
      <c r="H417" s="204">
        <v>46177344</v>
      </c>
      <c r="I417" s="204">
        <v>100000000</v>
      </c>
      <c r="J417" s="204">
        <v>155300000</v>
      </c>
      <c r="K417" s="282">
        <v>118800000</v>
      </c>
    </row>
    <row r="418" spans="1:11" ht="35.1" customHeight="1">
      <c r="A418" s="199" t="s">
        <v>414</v>
      </c>
      <c r="B418" s="200" t="s">
        <v>429</v>
      </c>
      <c r="C418" s="201" t="s">
        <v>249</v>
      </c>
      <c r="D418" s="200"/>
      <c r="E418" s="200" t="s">
        <v>254</v>
      </c>
      <c r="F418" s="202" t="s">
        <v>255</v>
      </c>
      <c r="G418" s="202" t="s">
        <v>113</v>
      </c>
      <c r="H418" s="204">
        <v>2517</v>
      </c>
      <c r="I418" s="204">
        <v>1449</v>
      </c>
      <c r="J418" s="204">
        <v>1451</v>
      </c>
      <c r="K418" s="281">
        <f>K417/K416</f>
        <v>1450.0183083119737</v>
      </c>
    </row>
    <row r="419" spans="1:11" ht="35.1" customHeight="1">
      <c r="A419" s="199"/>
      <c r="B419" s="200"/>
      <c r="C419" s="201"/>
      <c r="D419" s="200"/>
      <c r="E419" s="200"/>
      <c r="F419" s="206" t="s">
        <v>114</v>
      </c>
      <c r="G419" s="207"/>
      <c r="H419" s="208"/>
      <c r="I419" s="208">
        <v>-1068</v>
      </c>
      <c r="J419" s="208">
        <v>2</v>
      </c>
      <c r="K419" s="273">
        <f>K418-J418</f>
        <v>-0.98169168802633067</v>
      </c>
    </row>
    <row r="420" spans="1:11" ht="35.1" customHeight="1">
      <c r="A420" s="199" t="s">
        <v>414</v>
      </c>
      <c r="B420" s="200" t="s">
        <v>429</v>
      </c>
      <c r="C420" s="201" t="s">
        <v>249</v>
      </c>
      <c r="D420" s="200"/>
      <c r="E420" s="200" t="s">
        <v>254</v>
      </c>
      <c r="F420" s="202" t="s">
        <v>255</v>
      </c>
      <c r="G420" s="203" t="s">
        <v>115</v>
      </c>
      <c r="H420" s="204">
        <v>15100</v>
      </c>
      <c r="I420" s="204">
        <v>69000</v>
      </c>
      <c r="J420" s="204">
        <v>79640</v>
      </c>
      <c r="K420" s="282">
        <v>81292</v>
      </c>
    </row>
    <row r="421" spans="1:11" ht="35.1" customHeight="1">
      <c r="A421" s="199" t="s">
        <v>414</v>
      </c>
      <c r="B421" s="200" t="s">
        <v>429</v>
      </c>
      <c r="C421" s="201" t="s">
        <v>249</v>
      </c>
      <c r="D421" s="200"/>
      <c r="E421" s="200" t="s">
        <v>254</v>
      </c>
      <c r="F421" s="202" t="s">
        <v>255</v>
      </c>
      <c r="G421" s="202" t="s">
        <v>116</v>
      </c>
      <c r="H421" s="204">
        <v>46176726</v>
      </c>
      <c r="I421" s="204">
        <v>98996475</v>
      </c>
      <c r="J421" s="204">
        <v>115478063</v>
      </c>
      <c r="K421" s="282">
        <v>117873464</v>
      </c>
    </row>
    <row r="422" spans="1:11" ht="35.1" customHeight="1">
      <c r="A422" s="199" t="s">
        <v>414</v>
      </c>
      <c r="B422" s="200" t="s">
        <v>429</v>
      </c>
      <c r="C422" s="201" t="s">
        <v>249</v>
      </c>
      <c r="D422" s="200"/>
      <c r="E422" s="200" t="s">
        <v>254</v>
      </c>
      <c r="F422" s="202" t="s">
        <v>255</v>
      </c>
      <c r="G422" s="202" t="s">
        <v>117</v>
      </c>
      <c r="H422" s="204">
        <v>3058</v>
      </c>
      <c r="I422" s="204">
        <v>1435</v>
      </c>
      <c r="J422" s="204">
        <v>1450</v>
      </c>
      <c r="K422" s="281">
        <f>K421/K420</f>
        <v>1450.0007872853416</v>
      </c>
    </row>
    <row r="423" spans="1:11" ht="35.1" customHeight="1">
      <c r="A423" s="199"/>
      <c r="B423" s="200"/>
      <c r="C423" s="201"/>
      <c r="D423" s="200"/>
      <c r="E423" s="200"/>
      <c r="F423" s="210" t="s">
        <v>118</v>
      </c>
      <c r="G423" s="211"/>
      <c r="H423" s="212"/>
      <c r="I423" s="212">
        <v>-1623</v>
      </c>
      <c r="J423" s="212">
        <v>15</v>
      </c>
      <c r="K423" s="274">
        <f>K422-J422</f>
        <v>7.8728534163019503E-4</v>
      </c>
    </row>
    <row r="424" spans="1:11" ht="35.1" customHeight="1">
      <c r="A424" s="199" t="s">
        <v>414</v>
      </c>
      <c r="B424" s="200" t="s">
        <v>429</v>
      </c>
      <c r="C424" s="201" t="s">
        <v>249</v>
      </c>
      <c r="D424" s="200"/>
      <c r="E424" s="200" t="s">
        <v>256</v>
      </c>
      <c r="F424" s="202" t="s">
        <v>257</v>
      </c>
      <c r="G424" s="203" t="s">
        <v>107</v>
      </c>
      <c r="H424" s="204">
        <v>150</v>
      </c>
      <c r="I424" s="204">
        <v>180</v>
      </c>
      <c r="J424" s="204">
        <v>150</v>
      </c>
      <c r="K424" s="281">
        <v>180</v>
      </c>
    </row>
    <row r="425" spans="1:11" ht="35.1" customHeight="1">
      <c r="A425" s="199" t="s">
        <v>414</v>
      </c>
      <c r="B425" s="200" t="s">
        <v>429</v>
      </c>
      <c r="C425" s="201" t="s">
        <v>249</v>
      </c>
      <c r="D425" s="200"/>
      <c r="E425" s="200" t="s">
        <v>256</v>
      </c>
      <c r="F425" s="202" t="s">
        <v>257</v>
      </c>
      <c r="G425" s="202" t="s">
        <v>108</v>
      </c>
      <c r="H425" s="204">
        <v>23100000</v>
      </c>
      <c r="I425" s="204">
        <v>23100000</v>
      </c>
      <c r="J425" s="204">
        <v>33000000</v>
      </c>
      <c r="K425" s="282">
        <v>35000000</v>
      </c>
    </row>
    <row r="426" spans="1:11" ht="35.1" customHeight="1">
      <c r="A426" s="199" t="s">
        <v>414</v>
      </c>
      <c r="B426" s="200" t="s">
        <v>429</v>
      </c>
      <c r="C426" s="201" t="s">
        <v>249</v>
      </c>
      <c r="D426" s="200"/>
      <c r="E426" s="200" t="s">
        <v>256</v>
      </c>
      <c r="F426" s="202" t="s">
        <v>257</v>
      </c>
      <c r="G426" s="202" t="s">
        <v>109</v>
      </c>
      <c r="H426" s="204">
        <v>154000</v>
      </c>
      <c r="I426" s="204">
        <v>128333</v>
      </c>
      <c r="J426" s="204">
        <v>220000</v>
      </c>
      <c r="K426" s="281">
        <f>K425/K424</f>
        <v>194444.44444444444</v>
      </c>
    </row>
    <row r="427" spans="1:11" ht="35.1" customHeight="1">
      <c r="A427" s="199"/>
      <c r="B427" s="200"/>
      <c r="C427" s="201"/>
      <c r="D427" s="200"/>
      <c r="E427" s="200"/>
      <c r="F427" s="206" t="s">
        <v>110</v>
      </c>
      <c r="G427" s="207"/>
      <c r="H427" s="208"/>
      <c r="I427" s="208">
        <v>-25667</v>
      </c>
      <c r="J427" s="208">
        <v>91667</v>
      </c>
      <c r="K427" s="273">
        <f>K426-J426</f>
        <v>-25555.555555555562</v>
      </c>
    </row>
    <row r="428" spans="1:11" ht="35.1" customHeight="1">
      <c r="A428" s="199" t="s">
        <v>414</v>
      </c>
      <c r="B428" s="200" t="s">
        <v>429</v>
      </c>
      <c r="C428" s="201" t="s">
        <v>249</v>
      </c>
      <c r="D428" s="200"/>
      <c r="E428" s="200" t="s">
        <v>256</v>
      </c>
      <c r="F428" s="202" t="s">
        <v>257</v>
      </c>
      <c r="G428" s="203" t="s">
        <v>111</v>
      </c>
      <c r="H428" s="204">
        <v>150</v>
      </c>
      <c r="I428" s="204">
        <v>17</v>
      </c>
      <c r="J428" s="204">
        <v>40</v>
      </c>
      <c r="K428" s="281">
        <v>180</v>
      </c>
    </row>
    <row r="429" spans="1:11" ht="35.1" customHeight="1">
      <c r="A429" s="199" t="s">
        <v>414</v>
      </c>
      <c r="B429" s="200" t="s">
        <v>429</v>
      </c>
      <c r="C429" s="201" t="s">
        <v>249</v>
      </c>
      <c r="D429" s="200"/>
      <c r="E429" s="200" t="s">
        <v>256</v>
      </c>
      <c r="F429" s="202" t="s">
        <v>257</v>
      </c>
      <c r="G429" s="202" t="s">
        <v>112</v>
      </c>
      <c r="H429" s="204">
        <v>19800000</v>
      </c>
      <c r="I429" s="204">
        <v>27990000</v>
      </c>
      <c r="J429" s="204">
        <v>33100000</v>
      </c>
      <c r="K429" s="282">
        <v>33100000</v>
      </c>
    </row>
    <row r="430" spans="1:11" ht="35.1" customHeight="1">
      <c r="A430" s="199" t="s">
        <v>414</v>
      </c>
      <c r="B430" s="200" t="s">
        <v>429</v>
      </c>
      <c r="C430" s="201" t="s">
        <v>249</v>
      </c>
      <c r="D430" s="200"/>
      <c r="E430" s="200" t="s">
        <v>256</v>
      </c>
      <c r="F430" s="202" t="s">
        <v>257</v>
      </c>
      <c r="G430" s="202" t="s">
        <v>113</v>
      </c>
      <c r="H430" s="204">
        <v>132000</v>
      </c>
      <c r="I430" s="204">
        <v>1646471</v>
      </c>
      <c r="J430" s="204">
        <v>827500</v>
      </c>
      <c r="K430" s="281">
        <f>K429/K428</f>
        <v>183888.88888888888</v>
      </c>
    </row>
    <row r="431" spans="1:11" ht="35.1" customHeight="1">
      <c r="A431" s="199"/>
      <c r="B431" s="200"/>
      <c r="C431" s="201"/>
      <c r="D431" s="200"/>
      <c r="E431" s="200"/>
      <c r="F431" s="206" t="s">
        <v>114</v>
      </c>
      <c r="G431" s="207"/>
      <c r="H431" s="208"/>
      <c r="I431" s="208">
        <v>1514471</v>
      </c>
      <c r="J431" s="208">
        <v>-818971</v>
      </c>
      <c r="K431" s="273">
        <f>K430-J430</f>
        <v>-643611.11111111112</v>
      </c>
    </row>
    <row r="432" spans="1:11" ht="35.1" customHeight="1">
      <c r="A432" s="199" t="s">
        <v>414</v>
      </c>
      <c r="B432" s="200" t="s">
        <v>429</v>
      </c>
      <c r="C432" s="201" t="s">
        <v>249</v>
      </c>
      <c r="D432" s="200"/>
      <c r="E432" s="200" t="s">
        <v>256</v>
      </c>
      <c r="F432" s="202" t="s">
        <v>257</v>
      </c>
      <c r="G432" s="203" t="s">
        <v>115</v>
      </c>
      <c r="H432" s="204">
        <v>16</v>
      </c>
      <c r="I432" s="204">
        <v>17</v>
      </c>
      <c r="J432" s="204">
        <v>32</v>
      </c>
      <c r="K432" s="281">
        <v>38</v>
      </c>
    </row>
    <row r="433" spans="1:11" ht="35.1" customHeight="1">
      <c r="A433" s="199" t="s">
        <v>414</v>
      </c>
      <c r="B433" s="200" t="s">
        <v>429</v>
      </c>
      <c r="C433" s="201" t="s">
        <v>249</v>
      </c>
      <c r="D433" s="200"/>
      <c r="E433" s="200" t="s">
        <v>256</v>
      </c>
      <c r="F433" s="202" t="s">
        <v>257</v>
      </c>
      <c r="G433" s="202" t="s">
        <v>116</v>
      </c>
      <c r="H433" s="204">
        <v>18367248.5</v>
      </c>
      <c r="I433" s="204">
        <v>26357045</v>
      </c>
      <c r="J433" s="204">
        <v>29551043</v>
      </c>
      <c r="K433" s="282">
        <v>28546552</v>
      </c>
    </row>
    <row r="434" spans="1:11" ht="35.1" customHeight="1">
      <c r="A434" s="199" t="s">
        <v>414</v>
      </c>
      <c r="B434" s="200" t="s">
        <v>429</v>
      </c>
      <c r="C434" s="201" t="s">
        <v>249</v>
      </c>
      <c r="D434" s="200"/>
      <c r="E434" s="200" t="s">
        <v>256</v>
      </c>
      <c r="F434" s="202" t="s">
        <v>257</v>
      </c>
      <c r="G434" s="202" t="s">
        <v>117</v>
      </c>
      <c r="H434" s="204">
        <v>1147953</v>
      </c>
      <c r="I434" s="204">
        <v>1550414</v>
      </c>
      <c r="J434" s="204">
        <v>923470</v>
      </c>
      <c r="K434" s="281">
        <f>K433/K432</f>
        <v>751225.05263157899</v>
      </c>
    </row>
    <row r="435" spans="1:11" ht="35.1" customHeight="1">
      <c r="A435" s="199"/>
      <c r="B435" s="200"/>
      <c r="C435" s="201"/>
      <c r="D435" s="200"/>
      <c r="E435" s="200"/>
      <c r="F435" s="210" t="s">
        <v>118</v>
      </c>
      <c r="G435" s="211"/>
      <c r="H435" s="212"/>
      <c r="I435" s="212">
        <v>402461</v>
      </c>
      <c r="J435" s="212">
        <v>-626944</v>
      </c>
      <c r="K435" s="274">
        <f>K434-J434</f>
        <v>-172244.94736842101</v>
      </c>
    </row>
    <row r="436" spans="1:11" ht="35.1" customHeight="1">
      <c r="A436" s="199" t="s">
        <v>414</v>
      </c>
      <c r="B436" s="200" t="s">
        <v>429</v>
      </c>
      <c r="C436" s="201" t="s">
        <v>249</v>
      </c>
      <c r="D436" s="200"/>
      <c r="E436" s="200" t="s">
        <v>258</v>
      </c>
      <c r="F436" s="202" t="s">
        <v>259</v>
      </c>
      <c r="G436" s="203" t="s">
        <v>107</v>
      </c>
      <c r="H436" s="204">
        <v>20</v>
      </c>
      <c r="I436" s="204">
        <v>20</v>
      </c>
      <c r="J436" s="204">
        <v>20</v>
      </c>
      <c r="K436" s="281">
        <v>8</v>
      </c>
    </row>
    <row r="437" spans="1:11" ht="35.1" customHeight="1">
      <c r="A437" s="199" t="s">
        <v>414</v>
      </c>
      <c r="B437" s="200" t="s">
        <v>429</v>
      </c>
      <c r="C437" s="201" t="s">
        <v>249</v>
      </c>
      <c r="D437" s="200"/>
      <c r="E437" s="200" t="s">
        <v>258</v>
      </c>
      <c r="F437" s="202" t="s">
        <v>259</v>
      </c>
      <c r="G437" s="202" t="s">
        <v>108</v>
      </c>
      <c r="H437" s="204">
        <v>8500000</v>
      </c>
      <c r="I437" s="204">
        <v>9600000</v>
      </c>
      <c r="J437" s="204">
        <v>11600000</v>
      </c>
      <c r="K437" s="282">
        <v>13300000</v>
      </c>
    </row>
    <row r="438" spans="1:11" ht="35.1" customHeight="1">
      <c r="A438" s="199" t="s">
        <v>414</v>
      </c>
      <c r="B438" s="200" t="s">
        <v>429</v>
      </c>
      <c r="C438" s="201" t="s">
        <v>249</v>
      </c>
      <c r="D438" s="200"/>
      <c r="E438" s="200" t="s">
        <v>258</v>
      </c>
      <c r="F438" s="202" t="s">
        <v>259</v>
      </c>
      <c r="G438" s="202" t="s">
        <v>109</v>
      </c>
      <c r="H438" s="204">
        <v>425000</v>
      </c>
      <c r="I438" s="204">
        <v>480000</v>
      </c>
      <c r="J438" s="204">
        <v>580000</v>
      </c>
      <c r="K438" s="281">
        <f>K437/K436</f>
        <v>1662500</v>
      </c>
    </row>
    <row r="439" spans="1:11" ht="35.1" customHeight="1">
      <c r="A439" s="199"/>
      <c r="B439" s="200"/>
      <c r="C439" s="201"/>
      <c r="D439" s="200"/>
      <c r="E439" s="200"/>
      <c r="F439" s="206" t="s">
        <v>110</v>
      </c>
      <c r="G439" s="207"/>
      <c r="H439" s="208"/>
      <c r="I439" s="208">
        <v>55000</v>
      </c>
      <c r="J439" s="208">
        <v>100000</v>
      </c>
      <c r="K439" s="273">
        <f>K438-J438</f>
        <v>1082500</v>
      </c>
    </row>
    <row r="440" spans="1:11" ht="35.1" customHeight="1">
      <c r="A440" s="199" t="s">
        <v>414</v>
      </c>
      <c r="B440" s="200" t="s">
        <v>429</v>
      </c>
      <c r="C440" s="201" t="s">
        <v>249</v>
      </c>
      <c r="D440" s="200"/>
      <c r="E440" s="200" t="s">
        <v>258</v>
      </c>
      <c r="F440" s="202" t="s">
        <v>259</v>
      </c>
      <c r="G440" s="203" t="s">
        <v>111</v>
      </c>
      <c r="H440" s="204">
        <v>20</v>
      </c>
      <c r="I440" s="204">
        <v>7</v>
      </c>
      <c r="J440" s="204">
        <v>7</v>
      </c>
      <c r="K440" s="281">
        <v>7</v>
      </c>
    </row>
    <row r="441" spans="1:11" ht="35.1" customHeight="1">
      <c r="A441" s="199" t="s">
        <v>414</v>
      </c>
      <c r="B441" s="200" t="s">
        <v>429</v>
      </c>
      <c r="C441" s="201" t="s">
        <v>249</v>
      </c>
      <c r="D441" s="200"/>
      <c r="E441" s="200" t="s">
        <v>258</v>
      </c>
      <c r="F441" s="202" t="s">
        <v>259</v>
      </c>
      <c r="G441" s="202" t="s">
        <v>112</v>
      </c>
      <c r="H441" s="204">
        <v>7844000</v>
      </c>
      <c r="I441" s="204">
        <v>13100000</v>
      </c>
      <c r="J441" s="204">
        <v>12000000</v>
      </c>
      <c r="K441" s="282">
        <v>13400000</v>
      </c>
    </row>
    <row r="442" spans="1:11" ht="35.1" customHeight="1">
      <c r="A442" s="199" t="s">
        <v>414</v>
      </c>
      <c r="B442" s="200" t="s">
        <v>429</v>
      </c>
      <c r="C442" s="201" t="s">
        <v>249</v>
      </c>
      <c r="D442" s="200"/>
      <c r="E442" s="200" t="s">
        <v>258</v>
      </c>
      <c r="F442" s="202" t="s">
        <v>259</v>
      </c>
      <c r="G442" s="202" t="s">
        <v>113</v>
      </c>
      <c r="H442" s="204">
        <v>392200</v>
      </c>
      <c r="I442" s="204">
        <v>1871429</v>
      </c>
      <c r="J442" s="204">
        <v>1714286</v>
      </c>
      <c r="K442" s="281">
        <f>K441/K440</f>
        <v>1914285.7142857143</v>
      </c>
    </row>
    <row r="443" spans="1:11" ht="35.1" customHeight="1">
      <c r="A443" s="199"/>
      <c r="B443" s="200"/>
      <c r="C443" s="201"/>
      <c r="D443" s="200"/>
      <c r="E443" s="200"/>
      <c r="F443" s="206" t="s">
        <v>114</v>
      </c>
      <c r="G443" s="207"/>
      <c r="H443" s="208"/>
      <c r="I443" s="208">
        <v>1479229</v>
      </c>
      <c r="J443" s="208">
        <v>-157143</v>
      </c>
      <c r="K443" s="273">
        <f>K442-J442</f>
        <v>199999.71428571432</v>
      </c>
    </row>
    <row r="444" spans="1:11" ht="35.1" customHeight="1">
      <c r="A444" s="199" t="s">
        <v>414</v>
      </c>
      <c r="B444" s="200" t="s">
        <v>429</v>
      </c>
      <c r="C444" s="201" t="s">
        <v>249</v>
      </c>
      <c r="D444" s="200"/>
      <c r="E444" s="200" t="s">
        <v>258</v>
      </c>
      <c r="F444" s="202" t="s">
        <v>259</v>
      </c>
      <c r="G444" s="203" t="s">
        <v>115</v>
      </c>
      <c r="H444" s="204">
        <v>10</v>
      </c>
      <c r="I444" s="204">
        <v>7</v>
      </c>
      <c r="J444" s="204">
        <v>7</v>
      </c>
      <c r="K444" s="281">
        <v>7</v>
      </c>
    </row>
    <row r="445" spans="1:11" ht="35.1" customHeight="1">
      <c r="A445" s="199" t="s">
        <v>414</v>
      </c>
      <c r="B445" s="200" t="s">
        <v>429</v>
      </c>
      <c r="C445" s="201" t="s">
        <v>249</v>
      </c>
      <c r="D445" s="200"/>
      <c r="E445" s="200" t="s">
        <v>258</v>
      </c>
      <c r="F445" s="202" t="s">
        <v>259</v>
      </c>
      <c r="G445" s="202" t="s">
        <v>116</v>
      </c>
      <c r="H445" s="204">
        <v>7366342</v>
      </c>
      <c r="I445" s="204">
        <v>10815954</v>
      </c>
      <c r="J445" s="204">
        <v>10654292</v>
      </c>
      <c r="K445" s="282">
        <v>12384521</v>
      </c>
    </row>
    <row r="446" spans="1:11" ht="35.1" customHeight="1">
      <c r="A446" s="199" t="s">
        <v>414</v>
      </c>
      <c r="B446" s="200" t="s">
        <v>429</v>
      </c>
      <c r="C446" s="201" t="s">
        <v>249</v>
      </c>
      <c r="D446" s="200"/>
      <c r="E446" s="200" t="s">
        <v>258</v>
      </c>
      <c r="F446" s="202" t="s">
        <v>259</v>
      </c>
      <c r="G446" s="202" t="s">
        <v>117</v>
      </c>
      <c r="H446" s="204">
        <v>736634</v>
      </c>
      <c r="I446" s="204">
        <v>1545136</v>
      </c>
      <c r="J446" s="204">
        <v>1522042</v>
      </c>
      <c r="K446" s="281">
        <f>K445/K444</f>
        <v>1769217.2857142857</v>
      </c>
    </row>
    <row r="447" spans="1:11" ht="35.1" customHeight="1">
      <c r="A447" s="199"/>
      <c r="B447" s="200"/>
      <c r="C447" s="201"/>
      <c r="D447" s="200"/>
      <c r="E447" s="200"/>
      <c r="F447" s="210" t="s">
        <v>118</v>
      </c>
      <c r="G447" s="211"/>
      <c r="H447" s="212"/>
      <c r="I447" s="212">
        <v>808502</v>
      </c>
      <c r="J447" s="212">
        <v>-23094</v>
      </c>
      <c r="K447" s="274">
        <f>K446-J446</f>
        <v>247175.28571428568</v>
      </c>
    </row>
    <row r="448" spans="1:11" ht="35.1" customHeight="1">
      <c r="A448" s="199" t="s">
        <v>414</v>
      </c>
      <c r="B448" s="200" t="s">
        <v>429</v>
      </c>
      <c r="C448" s="201" t="s">
        <v>249</v>
      </c>
      <c r="D448" s="200"/>
      <c r="E448" s="200" t="s">
        <v>260</v>
      </c>
      <c r="F448" s="202" t="s">
        <v>261</v>
      </c>
      <c r="G448" s="203" t="s">
        <v>107</v>
      </c>
      <c r="H448" s="204">
        <v>60000</v>
      </c>
      <c r="I448" s="204">
        <v>40000</v>
      </c>
      <c r="J448" s="204">
        <v>52000</v>
      </c>
      <c r="K448" s="281">
        <v>1350</v>
      </c>
    </row>
    <row r="449" spans="1:11" ht="35.1" customHeight="1">
      <c r="A449" s="199" t="s">
        <v>414</v>
      </c>
      <c r="B449" s="200" t="s">
        <v>429</v>
      </c>
      <c r="C449" s="201" t="s">
        <v>249</v>
      </c>
      <c r="D449" s="200"/>
      <c r="E449" s="200" t="s">
        <v>260</v>
      </c>
      <c r="F449" s="202" t="s">
        <v>261</v>
      </c>
      <c r="G449" s="202" t="s">
        <v>108</v>
      </c>
      <c r="H449" s="204">
        <v>19000000</v>
      </c>
      <c r="I449" s="204">
        <v>21800000</v>
      </c>
      <c r="J449" s="204">
        <v>31200000</v>
      </c>
      <c r="K449" s="282">
        <v>87600000</v>
      </c>
    </row>
    <row r="450" spans="1:11" ht="35.1" customHeight="1">
      <c r="A450" s="199" t="s">
        <v>414</v>
      </c>
      <c r="B450" s="200" t="s">
        <v>429</v>
      </c>
      <c r="C450" s="201" t="s">
        <v>249</v>
      </c>
      <c r="D450" s="200"/>
      <c r="E450" s="200" t="s">
        <v>260</v>
      </c>
      <c r="F450" s="202" t="s">
        <v>261</v>
      </c>
      <c r="G450" s="202" t="s">
        <v>109</v>
      </c>
      <c r="H450" s="204">
        <v>317</v>
      </c>
      <c r="I450" s="204">
        <v>545</v>
      </c>
      <c r="J450" s="204">
        <v>600</v>
      </c>
      <c r="K450" s="282">
        <f>K449/K448</f>
        <v>64888.888888888891</v>
      </c>
    </row>
    <row r="451" spans="1:11" ht="35.1" customHeight="1">
      <c r="A451" s="199"/>
      <c r="B451" s="200"/>
      <c r="C451" s="201"/>
      <c r="D451" s="200"/>
      <c r="E451" s="200"/>
      <c r="F451" s="206" t="s">
        <v>110</v>
      </c>
      <c r="G451" s="207"/>
      <c r="H451" s="208"/>
      <c r="I451" s="208">
        <v>228</v>
      </c>
      <c r="J451" s="208">
        <v>55</v>
      </c>
      <c r="K451" s="273">
        <v>87599400</v>
      </c>
    </row>
    <row r="452" spans="1:11" ht="35.1" customHeight="1">
      <c r="A452" s="199" t="s">
        <v>414</v>
      </c>
      <c r="B452" s="200" t="s">
        <v>429</v>
      </c>
      <c r="C452" s="201" t="s">
        <v>249</v>
      </c>
      <c r="D452" s="200"/>
      <c r="E452" s="200" t="s">
        <v>260</v>
      </c>
      <c r="F452" s="202" t="s">
        <v>261</v>
      </c>
      <c r="G452" s="203" t="s">
        <v>111</v>
      </c>
      <c r="H452" s="204">
        <v>40000</v>
      </c>
      <c r="I452" s="204">
        <v>31000</v>
      </c>
      <c r="J452" s="204">
        <v>52000</v>
      </c>
      <c r="K452" s="281">
        <v>1350</v>
      </c>
    </row>
    <row r="453" spans="1:11" ht="35.1" customHeight="1">
      <c r="A453" s="199" t="s">
        <v>414</v>
      </c>
      <c r="B453" s="200" t="s">
        <v>429</v>
      </c>
      <c r="C453" s="201" t="s">
        <v>249</v>
      </c>
      <c r="D453" s="200"/>
      <c r="E453" s="200" t="s">
        <v>260</v>
      </c>
      <c r="F453" s="202" t="s">
        <v>261</v>
      </c>
      <c r="G453" s="202" t="s">
        <v>112</v>
      </c>
      <c r="H453" s="204">
        <v>19040000</v>
      </c>
      <c r="I453" s="204">
        <v>24850000</v>
      </c>
      <c r="J453" s="204">
        <v>47900000</v>
      </c>
      <c r="K453" s="282">
        <v>75397932</v>
      </c>
    </row>
    <row r="454" spans="1:11" ht="35.1" customHeight="1">
      <c r="A454" s="199" t="s">
        <v>414</v>
      </c>
      <c r="B454" s="200" t="s">
        <v>429</v>
      </c>
      <c r="C454" s="201" t="s">
        <v>249</v>
      </c>
      <c r="D454" s="200"/>
      <c r="E454" s="200" t="s">
        <v>260</v>
      </c>
      <c r="F454" s="202" t="s">
        <v>261</v>
      </c>
      <c r="G454" s="202" t="s">
        <v>113</v>
      </c>
      <c r="H454" s="204">
        <v>476</v>
      </c>
      <c r="I454" s="204">
        <v>802</v>
      </c>
      <c r="J454" s="204">
        <v>921</v>
      </c>
      <c r="K454" s="281">
        <f>K453/K452</f>
        <v>55850.32</v>
      </c>
    </row>
    <row r="455" spans="1:11" ht="35.1" customHeight="1">
      <c r="A455" s="199"/>
      <c r="B455" s="200"/>
      <c r="C455" s="201"/>
      <c r="D455" s="200"/>
      <c r="E455" s="200"/>
      <c r="F455" s="206" t="s">
        <v>114</v>
      </c>
      <c r="G455" s="207"/>
      <c r="H455" s="208"/>
      <c r="I455" s="208">
        <v>326</v>
      </c>
      <c r="J455" s="208">
        <v>119</v>
      </c>
      <c r="K455" s="273">
        <f>K454-J454</f>
        <v>54929.32</v>
      </c>
    </row>
    <row r="456" spans="1:11" ht="35.1" customHeight="1">
      <c r="A456" s="199" t="s">
        <v>414</v>
      </c>
      <c r="B456" s="200" t="s">
        <v>429</v>
      </c>
      <c r="C456" s="201" t="s">
        <v>249</v>
      </c>
      <c r="D456" s="200"/>
      <c r="E456" s="200" t="s">
        <v>260</v>
      </c>
      <c r="F456" s="202" t="s">
        <v>261</v>
      </c>
      <c r="G456" s="203" t="s">
        <v>115</v>
      </c>
      <c r="H456" s="204">
        <v>8000</v>
      </c>
      <c r="I456" s="204">
        <v>30733</v>
      </c>
      <c r="J456" s="204">
        <v>51500</v>
      </c>
      <c r="K456" s="281">
        <v>1100</v>
      </c>
    </row>
    <row r="457" spans="1:11" ht="35.1" customHeight="1">
      <c r="A457" s="199" t="s">
        <v>414</v>
      </c>
      <c r="B457" s="200" t="s">
        <v>429</v>
      </c>
      <c r="C457" s="201" t="s">
        <v>249</v>
      </c>
      <c r="D457" s="200"/>
      <c r="E457" s="200" t="s">
        <v>260</v>
      </c>
      <c r="F457" s="202" t="s">
        <v>261</v>
      </c>
      <c r="G457" s="202" t="s">
        <v>116</v>
      </c>
      <c r="H457" s="204">
        <v>17999672</v>
      </c>
      <c r="I457" s="204">
        <v>23829942</v>
      </c>
      <c r="J457" s="204">
        <v>46685213</v>
      </c>
      <c r="K457" s="282">
        <v>74435306</v>
      </c>
    </row>
    <row r="458" spans="1:11" ht="35.1" customHeight="1">
      <c r="A458" s="199" t="s">
        <v>414</v>
      </c>
      <c r="B458" s="200" t="s">
        <v>429</v>
      </c>
      <c r="C458" s="201" t="s">
        <v>249</v>
      </c>
      <c r="D458" s="200"/>
      <c r="E458" s="200" t="s">
        <v>260</v>
      </c>
      <c r="F458" s="202" t="s">
        <v>261</v>
      </c>
      <c r="G458" s="202" t="s">
        <v>117</v>
      </c>
      <c r="H458" s="204">
        <v>2250</v>
      </c>
      <c r="I458" s="204">
        <v>775</v>
      </c>
      <c r="J458" s="204">
        <v>907</v>
      </c>
      <c r="K458" s="281">
        <f>K457/K456</f>
        <v>67668.460000000006</v>
      </c>
    </row>
    <row r="459" spans="1:11" ht="35.1" customHeight="1">
      <c r="A459" s="199"/>
      <c r="B459" s="200"/>
      <c r="C459" s="201"/>
      <c r="D459" s="200"/>
      <c r="E459" s="200"/>
      <c r="F459" s="210" t="s">
        <v>118</v>
      </c>
      <c r="G459" s="211"/>
      <c r="H459" s="212"/>
      <c r="I459" s="212">
        <v>-1475</v>
      </c>
      <c r="J459" s="212">
        <v>132</v>
      </c>
      <c r="K459" s="274">
        <f>K458-J458</f>
        <v>66761.460000000006</v>
      </c>
    </row>
    <row r="460" spans="1:11" ht="35.1" customHeight="1">
      <c r="A460" s="199" t="s">
        <v>414</v>
      </c>
      <c r="B460" s="200" t="s">
        <v>429</v>
      </c>
      <c r="C460" s="201" t="s">
        <v>249</v>
      </c>
      <c r="D460" s="200"/>
      <c r="E460" s="200" t="s">
        <v>262</v>
      </c>
      <c r="F460" s="202" t="s">
        <v>263</v>
      </c>
      <c r="G460" s="203" t="s">
        <v>107</v>
      </c>
      <c r="H460" s="204">
        <v>44</v>
      </c>
      <c r="I460" s="204">
        <v>44</v>
      </c>
      <c r="J460" s="204">
        <v>44</v>
      </c>
      <c r="K460" s="272"/>
    </row>
    <row r="461" spans="1:11" ht="35.1" customHeight="1">
      <c r="A461" s="199" t="s">
        <v>414</v>
      </c>
      <c r="B461" s="200" t="s">
        <v>429</v>
      </c>
      <c r="C461" s="201" t="s">
        <v>249</v>
      </c>
      <c r="D461" s="200"/>
      <c r="E461" s="200" t="s">
        <v>262</v>
      </c>
      <c r="F461" s="202" t="s">
        <v>263</v>
      </c>
      <c r="G461" s="202" t="s">
        <v>108</v>
      </c>
      <c r="H461" s="204">
        <v>10000000</v>
      </c>
      <c r="I461" s="204">
        <v>10000000</v>
      </c>
      <c r="J461" s="204">
        <v>10000000</v>
      </c>
      <c r="K461" s="281">
        <v>0</v>
      </c>
    </row>
    <row r="462" spans="1:11" ht="35.1" customHeight="1">
      <c r="A462" s="199" t="s">
        <v>414</v>
      </c>
      <c r="B462" s="200" t="s">
        <v>429</v>
      </c>
      <c r="C462" s="201" t="s">
        <v>249</v>
      </c>
      <c r="D462" s="200"/>
      <c r="E462" s="200" t="s">
        <v>262</v>
      </c>
      <c r="F462" s="202" t="s">
        <v>263</v>
      </c>
      <c r="G462" s="202" t="s">
        <v>109</v>
      </c>
      <c r="H462" s="204">
        <v>227273</v>
      </c>
      <c r="I462" s="204">
        <v>227273</v>
      </c>
      <c r="J462" s="204">
        <v>227273</v>
      </c>
      <c r="K462" s="281">
        <v>0</v>
      </c>
    </row>
    <row r="463" spans="1:11" ht="35.1" customHeight="1">
      <c r="A463" s="199"/>
      <c r="B463" s="200"/>
      <c r="C463" s="201"/>
      <c r="D463" s="200"/>
      <c r="E463" s="200"/>
      <c r="F463" s="206" t="s">
        <v>110</v>
      </c>
      <c r="G463" s="207"/>
      <c r="H463" s="208"/>
      <c r="I463" s="208">
        <v>0</v>
      </c>
      <c r="J463" s="208">
        <v>0</v>
      </c>
      <c r="K463" s="273"/>
    </row>
    <row r="464" spans="1:11" ht="35.1" customHeight="1">
      <c r="A464" s="199" t="s">
        <v>414</v>
      </c>
      <c r="B464" s="200" t="s">
        <v>429</v>
      </c>
      <c r="C464" s="201" t="s">
        <v>249</v>
      </c>
      <c r="D464" s="200"/>
      <c r="E464" s="200" t="s">
        <v>262</v>
      </c>
      <c r="F464" s="202" t="s">
        <v>263</v>
      </c>
      <c r="G464" s="203" t="s">
        <v>111</v>
      </c>
      <c r="H464" s="204">
        <v>44</v>
      </c>
      <c r="I464" s="204">
        <v>44</v>
      </c>
      <c r="J464" s="204">
        <v>44</v>
      </c>
      <c r="K464" s="272"/>
    </row>
    <row r="465" spans="1:11" ht="35.1" customHeight="1">
      <c r="A465" s="199" t="s">
        <v>414</v>
      </c>
      <c r="B465" s="200" t="s">
        <v>429</v>
      </c>
      <c r="C465" s="201" t="s">
        <v>249</v>
      </c>
      <c r="D465" s="200"/>
      <c r="E465" s="200" t="s">
        <v>262</v>
      </c>
      <c r="F465" s="202" t="s">
        <v>263</v>
      </c>
      <c r="G465" s="202" t="s">
        <v>112</v>
      </c>
      <c r="H465" s="204">
        <v>2890000</v>
      </c>
      <c r="I465" s="204">
        <v>10000000</v>
      </c>
      <c r="J465" s="204">
        <v>7307202</v>
      </c>
      <c r="K465" s="281">
        <v>0</v>
      </c>
    </row>
    <row r="466" spans="1:11" ht="35.1" customHeight="1">
      <c r="A466" s="199" t="s">
        <v>414</v>
      </c>
      <c r="B466" s="200" t="s">
        <v>429</v>
      </c>
      <c r="C466" s="201" t="s">
        <v>249</v>
      </c>
      <c r="D466" s="200"/>
      <c r="E466" s="200" t="s">
        <v>262</v>
      </c>
      <c r="F466" s="202" t="s">
        <v>263</v>
      </c>
      <c r="G466" s="202" t="s">
        <v>113</v>
      </c>
      <c r="H466" s="204">
        <v>65682</v>
      </c>
      <c r="I466" s="204">
        <v>227273</v>
      </c>
      <c r="J466" s="204">
        <v>166073</v>
      </c>
      <c r="K466" s="281">
        <v>0</v>
      </c>
    </row>
    <row r="467" spans="1:11" ht="35.1" customHeight="1">
      <c r="A467" s="199"/>
      <c r="B467" s="200"/>
      <c r="C467" s="201"/>
      <c r="D467" s="200"/>
      <c r="E467" s="200"/>
      <c r="F467" s="206" t="s">
        <v>114</v>
      </c>
      <c r="G467" s="207"/>
      <c r="H467" s="208"/>
      <c r="I467" s="208">
        <v>161591</v>
      </c>
      <c r="J467" s="208">
        <v>-61200</v>
      </c>
      <c r="K467" s="273">
        <v>0</v>
      </c>
    </row>
    <row r="468" spans="1:11" ht="35.1" customHeight="1">
      <c r="A468" s="199" t="s">
        <v>414</v>
      </c>
      <c r="B468" s="200" t="s">
        <v>429</v>
      </c>
      <c r="C468" s="201" t="s">
        <v>249</v>
      </c>
      <c r="D468" s="200"/>
      <c r="E468" s="200" t="s">
        <v>262</v>
      </c>
      <c r="F468" s="202" t="s">
        <v>263</v>
      </c>
      <c r="G468" s="203" t="s">
        <v>115</v>
      </c>
      <c r="H468" s="204">
        <v>11</v>
      </c>
      <c r="I468" s="204">
        <v>44</v>
      </c>
      <c r="J468" s="204">
        <v>32</v>
      </c>
      <c r="K468" s="272"/>
    </row>
    <row r="469" spans="1:11" ht="35.1" customHeight="1">
      <c r="A469" s="199" t="s">
        <v>414</v>
      </c>
      <c r="B469" s="200" t="s">
        <v>429</v>
      </c>
      <c r="C469" s="201" t="s">
        <v>249</v>
      </c>
      <c r="D469" s="200"/>
      <c r="E469" s="200" t="s">
        <v>262</v>
      </c>
      <c r="F469" s="202" t="s">
        <v>263</v>
      </c>
      <c r="G469" s="202" t="s">
        <v>116</v>
      </c>
      <c r="H469" s="204">
        <v>2753380.8</v>
      </c>
      <c r="I469" s="204">
        <v>10000000</v>
      </c>
      <c r="J469" s="204">
        <v>6428172.2000000002</v>
      </c>
      <c r="K469" s="281">
        <v>0</v>
      </c>
    </row>
    <row r="470" spans="1:11" ht="35.1" customHeight="1">
      <c r="A470" s="199" t="s">
        <v>414</v>
      </c>
      <c r="B470" s="200" t="s">
        <v>429</v>
      </c>
      <c r="C470" s="201" t="s">
        <v>249</v>
      </c>
      <c r="D470" s="200"/>
      <c r="E470" s="200" t="s">
        <v>262</v>
      </c>
      <c r="F470" s="202" t="s">
        <v>263</v>
      </c>
      <c r="G470" s="202" t="s">
        <v>117</v>
      </c>
      <c r="H470" s="204">
        <v>250307</v>
      </c>
      <c r="I470" s="204">
        <v>227273</v>
      </c>
      <c r="J470" s="204">
        <v>200880</v>
      </c>
      <c r="K470" s="281">
        <v>0</v>
      </c>
    </row>
    <row r="471" spans="1:11" ht="35.1" customHeight="1">
      <c r="A471" s="199"/>
      <c r="B471" s="200"/>
      <c r="C471" s="201"/>
      <c r="D471" s="200"/>
      <c r="E471" s="200"/>
      <c r="F471" s="210" t="s">
        <v>118</v>
      </c>
      <c r="G471" s="211"/>
      <c r="H471" s="212"/>
      <c r="I471" s="212">
        <v>-23034</v>
      </c>
      <c r="J471" s="212">
        <v>-26393</v>
      </c>
      <c r="K471" s="274"/>
    </row>
    <row r="472" spans="1:11" ht="35.1" customHeight="1">
      <c r="A472" s="199" t="s">
        <v>414</v>
      </c>
      <c r="B472" s="200" t="s">
        <v>429</v>
      </c>
      <c r="C472" s="201" t="s">
        <v>249</v>
      </c>
      <c r="D472" s="200"/>
      <c r="E472" s="214" t="s">
        <v>264</v>
      </c>
      <c r="F472" s="215" t="s">
        <v>203</v>
      </c>
      <c r="G472" s="216" t="s">
        <v>107</v>
      </c>
      <c r="H472" s="217">
        <v>4</v>
      </c>
      <c r="I472" s="217">
        <v>4</v>
      </c>
      <c r="J472" s="217">
        <v>1</v>
      </c>
      <c r="K472" s="282">
        <v>2</v>
      </c>
    </row>
    <row r="473" spans="1:11" ht="35.1" customHeight="1">
      <c r="A473" s="199" t="s">
        <v>414</v>
      </c>
      <c r="B473" s="200" t="s">
        <v>429</v>
      </c>
      <c r="C473" s="201" t="s">
        <v>249</v>
      </c>
      <c r="D473" s="200"/>
      <c r="E473" s="214" t="s">
        <v>264</v>
      </c>
      <c r="F473" s="215" t="s">
        <v>203</v>
      </c>
      <c r="G473" s="215" t="s">
        <v>108</v>
      </c>
      <c r="H473" s="217">
        <v>200000</v>
      </c>
      <c r="I473" s="217">
        <v>200000</v>
      </c>
      <c r="J473" s="217">
        <v>200000</v>
      </c>
      <c r="K473" s="282">
        <v>200000</v>
      </c>
    </row>
    <row r="474" spans="1:11" ht="35.1" customHeight="1">
      <c r="A474" s="199" t="s">
        <v>414</v>
      </c>
      <c r="B474" s="200" t="s">
        <v>429</v>
      </c>
      <c r="C474" s="201" t="s">
        <v>249</v>
      </c>
      <c r="D474" s="200"/>
      <c r="E474" s="214" t="s">
        <v>264</v>
      </c>
      <c r="F474" s="215" t="s">
        <v>203</v>
      </c>
      <c r="G474" s="215" t="s">
        <v>109</v>
      </c>
      <c r="H474" s="217">
        <v>50000</v>
      </c>
      <c r="I474" s="217">
        <v>50000</v>
      </c>
      <c r="J474" s="217">
        <v>200000</v>
      </c>
      <c r="K474" s="282">
        <f>K473/K472</f>
        <v>100000</v>
      </c>
    </row>
    <row r="475" spans="1:11" ht="35.1" customHeight="1">
      <c r="A475" s="199"/>
      <c r="B475" s="200"/>
      <c r="C475" s="201"/>
      <c r="D475" s="200"/>
      <c r="E475" s="214"/>
      <c r="F475" s="218" t="s">
        <v>110</v>
      </c>
      <c r="G475" s="216"/>
      <c r="H475" s="219"/>
      <c r="I475" s="219">
        <v>0</v>
      </c>
      <c r="J475" s="219">
        <v>150000</v>
      </c>
      <c r="K475" s="282">
        <f>K474-J474</f>
        <v>-100000</v>
      </c>
    </row>
    <row r="476" spans="1:11" ht="35.1" customHeight="1">
      <c r="A476" s="199" t="s">
        <v>414</v>
      </c>
      <c r="B476" s="200" t="s">
        <v>429</v>
      </c>
      <c r="C476" s="201" t="s">
        <v>249</v>
      </c>
      <c r="D476" s="200"/>
      <c r="E476" s="214" t="s">
        <v>264</v>
      </c>
      <c r="F476" s="215" t="s">
        <v>203</v>
      </c>
      <c r="G476" s="216" t="s">
        <v>111</v>
      </c>
      <c r="H476" s="217">
        <v>1</v>
      </c>
      <c r="I476" s="217">
        <v>4</v>
      </c>
      <c r="J476" s="217">
        <v>1</v>
      </c>
      <c r="K476" s="282">
        <v>2</v>
      </c>
    </row>
    <row r="477" spans="1:11" ht="35.1" customHeight="1">
      <c r="A477" s="199" t="s">
        <v>414</v>
      </c>
      <c r="B477" s="200" t="s">
        <v>429</v>
      </c>
      <c r="C477" s="201" t="s">
        <v>249</v>
      </c>
      <c r="D477" s="200"/>
      <c r="E477" s="214" t="s">
        <v>264</v>
      </c>
      <c r="F477" s="215" t="s">
        <v>203</v>
      </c>
      <c r="G477" s="215" t="s">
        <v>112</v>
      </c>
      <c r="H477" s="217">
        <v>820000</v>
      </c>
      <c r="I477" s="217">
        <v>2051000</v>
      </c>
      <c r="J477" s="217">
        <v>102600</v>
      </c>
      <c r="K477" s="282">
        <v>1500000</v>
      </c>
    </row>
    <row r="478" spans="1:11" ht="35.1" customHeight="1">
      <c r="A478" s="199" t="s">
        <v>414</v>
      </c>
      <c r="B478" s="200" t="s">
        <v>429</v>
      </c>
      <c r="C478" s="201" t="s">
        <v>249</v>
      </c>
      <c r="D478" s="200"/>
      <c r="E478" s="214" t="s">
        <v>264</v>
      </c>
      <c r="F478" s="215" t="s">
        <v>203</v>
      </c>
      <c r="G478" s="215" t="s">
        <v>113</v>
      </c>
      <c r="H478" s="217">
        <v>820000</v>
      </c>
      <c r="I478" s="217">
        <v>512750</v>
      </c>
      <c r="J478" s="217">
        <v>102600</v>
      </c>
      <c r="K478" s="282">
        <f>K477/K476</f>
        <v>750000</v>
      </c>
    </row>
    <row r="479" spans="1:11" ht="35.1" customHeight="1">
      <c r="A479" s="199"/>
      <c r="B479" s="200"/>
      <c r="C479" s="201"/>
      <c r="D479" s="200"/>
      <c r="E479" s="214"/>
      <c r="F479" s="218" t="s">
        <v>114</v>
      </c>
      <c r="G479" s="216"/>
      <c r="H479" s="219"/>
      <c r="I479" s="219">
        <v>-307250</v>
      </c>
      <c r="J479" s="219">
        <v>-410150</v>
      </c>
      <c r="K479" s="282">
        <f>K478-J478</f>
        <v>647400</v>
      </c>
    </row>
    <row r="480" spans="1:11" ht="35.1" customHeight="1">
      <c r="A480" s="199" t="s">
        <v>414</v>
      </c>
      <c r="B480" s="200" t="s">
        <v>429</v>
      </c>
      <c r="C480" s="201" t="s">
        <v>249</v>
      </c>
      <c r="D480" s="200"/>
      <c r="E480" s="214" t="s">
        <v>264</v>
      </c>
      <c r="F480" s="215" t="s">
        <v>203</v>
      </c>
      <c r="G480" s="216" t="s">
        <v>115</v>
      </c>
      <c r="H480" s="217">
        <v>0</v>
      </c>
      <c r="I480" s="217">
        <v>44</v>
      </c>
      <c r="J480" s="217">
        <v>1</v>
      </c>
      <c r="K480" s="282">
        <v>2</v>
      </c>
    </row>
    <row r="481" spans="1:11" ht="35.1" customHeight="1">
      <c r="A481" s="199" t="s">
        <v>414</v>
      </c>
      <c r="B481" s="200" t="s">
        <v>429</v>
      </c>
      <c r="C481" s="201" t="s">
        <v>249</v>
      </c>
      <c r="D481" s="200"/>
      <c r="E481" s="214" t="s">
        <v>264</v>
      </c>
      <c r="F481" s="215" t="s">
        <v>203</v>
      </c>
      <c r="G481" s="215" t="s">
        <v>116</v>
      </c>
      <c r="H481" s="217">
        <v>0</v>
      </c>
      <c r="I481" s="217">
        <v>1999392</v>
      </c>
      <c r="J481" s="217">
        <v>99990</v>
      </c>
      <c r="K481" s="282">
        <v>184800</v>
      </c>
    </row>
    <row r="482" spans="1:11" ht="35.1" customHeight="1">
      <c r="A482" s="199" t="s">
        <v>414</v>
      </c>
      <c r="B482" s="200" t="s">
        <v>429</v>
      </c>
      <c r="C482" s="201" t="s">
        <v>249</v>
      </c>
      <c r="D482" s="200"/>
      <c r="E482" s="214" t="s">
        <v>264</v>
      </c>
      <c r="F482" s="215" t="s">
        <v>203</v>
      </c>
      <c r="G482" s="215" t="s">
        <v>117</v>
      </c>
      <c r="H482" s="217"/>
      <c r="I482" s="217">
        <v>45441</v>
      </c>
      <c r="J482" s="217">
        <v>99990</v>
      </c>
      <c r="K482" s="282">
        <f>K481/K480</f>
        <v>92400</v>
      </c>
    </row>
    <row r="483" spans="1:11" ht="35.1" customHeight="1">
      <c r="A483" s="199"/>
      <c r="B483" s="200"/>
      <c r="C483" s="201"/>
      <c r="D483" s="200"/>
      <c r="E483" s="200"/>
      <c r="F483" s="210" t="s">
        <v>118</v>
      </c>
      <c r="G483" s="211"/>
      <c r="H483" s="212"/>
      <c r="I483" s="212"/>
      <c r="J483" s="212">
        <v>54549</v>
      </c>
      <c r="K483" s="213">
        <f>K482-J482</f>
        <v>-7590</v>
      </c>
    </row>
    <row r="484" spans="1:11" ht="35.1" customHeight="1">
      <c r="A484" s="199" t="s">
        <v>414</v>
      </c>
      <c r="B484" s="200" t="s">
        <v>429</v>
      </c>
      <c r="C484" s="201" t="s">
        <v>249</v>
      </c>
      <c r="D484" s="200"/>
      <c r="E484" s="200" t="s">
        <v>265</v>
      </c>
      <c r="F484" s="202" t="s">
        <v>266</v>
      </c>
      <c r="G484" s="203" t="s">
        <v>107</v>
      </c>
      <c r="H484" s="204">
        <v>10</v>
      </c>
      <c r="I484" s="204">
        <v>4</v>
      </c>
      <c r="J484" s="204">
        <v>5</v>
      </c>
      <c r="K484" s="281">
        <v>5</v>
      </c>
    </row>
    <row r="485" spans="1:11" ht="35.1" customHeight="1">
      <c r="A485" s="199" t="s">
        <v>414</v>
      </c>
      <c r="B485" s="200" t="s">
        <v>429</v>
      </c>
      <c r="C485" s="201" t="s">
        <v>249</v>
      </c>
      <c r="D485" s="200"/>
      <c r="E485" s="200" t="s">
        <v>265</v>
      </c>
      <c r="F485" s="202" t="s">
        <v>266</v>
      </c>
      <c r="G485" s="202" t="s">
        <v>108</v>
      </c>
      <c r="H485" s="204">
        <v>0</v>
      </c>
      <c r="I485" s="204">
        <v>0</v>
      </c>
      <c r="J485" s="204">
        <v>150000</v>
      </c>
      <c r="K485" s="282">
        <v>150000</v>
      </c>
    </row>
    <row r="486" spans="1:11" ht="35.1" customHeight="1">
      <c r="A486" s="199" t="s">
        <v>414</v>
      </c>
      <c r="B486" s="200" t="s">
        <v>429</v>
      </c>
      <c r="C486" s="201" t="s">
        <v>249</v>
      </c>
      <c r="D486" s="200"/>
      <c r="E486" s="200" t="s">
        <v>265</v>
      </c>
      <c r="F486" s="202" t="s">
        <v>266</v>
      </c>
      <c r="G486" s="202" t="s">
        <v>109</v>
      </c>
      <c r="H486" s="204">
        <v>0</v>
      </c>
      <c r="I486" s="204">
        <v>0</v>
      </c>
      <c r="J486" s="204">
        <v>30000</v>
      </c>
      <c r="K486" s="281">
        <f>K485/K484</f>
        <v>30000</v>
      </c>
    </row>
    <row r="487" spans="1:11" ht="35.1" customHeight="1">
      <c r="A487" s="199"/>
      <c r="B487" s="200"/>
      <c r="C487" s="201"/>
      <c r="D487" s="200"/>
      <c r="E487" s="200"/>
      <c r="F487" s="206" t="s">
        <v>110</v>
      </c>
      <c r="G487" s="207"/>
      <c r="H487" s="208"/>
      <c r="I487" s="208">
        <v>0</v>
      </c>
      <c r="J487" s="208">
        <v>30000</v>
      </c>
      <c r="K487" s="273">
        <f>K486-J486</f>
        <v>0</v>
      </c>
    </row>
    <row r="488" spans="1:11" ht="35.1" customHeight="1">
      <c r="A488" s="199" t="s">
        <v>414</v>
      </c>
      <c r="B488" s="200" t="s">
        <v>429</v>
      </c>
      <c r="C488" s="201" t="s">
        <v>249</v>
      </c>
      <c r="D488" s="200"/>
      <c r="E488" s="200" t="s">
        <v>265</v>
      </c>
      <c r="F488" s="202" t="s">
        <v>266</v>
      </c>
      <c r="G488" s="203" t="s">
        <v>111</v>
      </c>
      <c r="H488" s="204">
        <v>10</v>
      </c>
      <c r="I488" s="204">
        <v>4</v>
      </c>
      <c r="J488" s="204">
        <v>6</v>
      </c>
      <c r="K488" s="281">
        <v>5</v>
      </c>
    </row>
    <row r="489" spans="1:11" ht="35.1" customHeight="1">
      <c r="A489" s="199" t="s">
        <v>414</v>
      </c>
      <c r="B489" s="200" t="s">
        <v>429</v>
      </c>
      <c r="C489" s="201" t="s">
        <v>249</v>
      </c>
      <c r="D489" s="200"/>
      <c r="E489" s="200" t="s">
        <v>265</v>
      </c>
      <c r="F489" s="202" t="s">
        <v>266</v>
      </c>
      <c r="G489" s="202" t="s">
        <v>112</v>
      </c>
      <c r="H489" s="204">
        <v>0</v>
      </c>
      <c r="I489" s="204">
        <v>0</v>
      </c>
      <c r="J489" s="204">
        <v>300000</v>
      </c>
      <c r="K489" s="282">
        <v>300000</v>
      </c>
    </row>
    <row r="490" spans="1:11" ht="35.1" customHeight="1">
      <c r="A490" s="199" t="s">
        <v>414</v>
      </c>
      <c r="B490" s="200" t="s">
        <v>429</v>
      </c>
      <c r="C490" s="201" t="s">
        <v>249</v>
      </c>
      <c r="D490" s="200"/>
      <c r="E490" s="200" t="s">
        <v>265</v>
      </c>
      <c r="F490" s="202" t="s">
        <v>266</v>
      </c>
      <c r="G490" s="202" t="s">
        <v>113</v>
      </c>
      <c r="H490" s="204">
        <v>0</v>
      </c>
      <c r="I490" s="204">
        <v>0</v>
      </c>
      <c r="J490" s="204">
        <v>50000</v>
      </c>
      <c r="K490" s="281">
        <f>K489/K488</f>
        <v>60000</v>
      </c>
    </row>
    <row r="491" spans="1:11" ht="35.1" customHeight="1">
      <c r="A491" s="199"/>
      <c r="B491" s="200"/>
      <c r="C491" s="201"/>
      <c r="D491" s="200"/>
      <c r="E491" s="200"/>
      <c r="F491" s="206" t="s">
        <v>114</v>
      </c>
      <c r="G491" s="207"/>
      <c r="H491" s="208"/>
      <c r="I491" s="208">
        <v>0</v>
      </c>
      <c r="J491" s="208">
        <v>50000</v>
      </c>
      <c r="K491" s="209">
        <f>K490-J490</f>
        <v>10000</v>
      </c>
    </row>
    <row r="492" spans="1:11" ht="35.1" customHeight="1">
      <c r="A492" s="199" t="s">
        <v>414</v>
      </c>
      <c r="B492" s="200" t="s">
        <v>429</v>
      </c>
      <c r="C492" s="201" t="s">
        <v>249</v>
      </c>
      <c r="D492" s="200"/>
      <c r="E492" s="200" t="s">
        <v>265</v>
      </c>
      <c r="F492" s="202" t="s">
        <v>266</v>
      </c>
      <c r="G492" s="203" t="s">
        <v>115</v>
      </c>
      <c r="H492" s="204"/>
      <c r="I492" s="204">
        <v>0</v>
      </c>
      <c r="J492" s="204">
        <v>2</v>
      </c>
      <c r="K492" s="281">
        <v>5</v>
      </c>
    </row>
    <row r="493" spans="1:11" ht="35.1" customHeight="1">
      <c r="A493" s="199" t="s">
        <v>414</v>
      </c>
      <c r="B493" s="200" t="s">
        <v>429</v>
      </c>
      <c r="C493" s="201" t="s">
        <v>249</v>
      </c>
      <c r="D493" s="200"/>
      <c r="E493" s="200" t="s">
        <v>265</v>
      </c>
      <c r="F493" s="202" t="s">
        <v>266</v>
      </c>
      <c r="G493" s="202" t="s">
        <v>116</v>
      </c>
      <c r="H493" s="204">
        <v>0</v>
      </c>
      <c r="I493" s="204">
        <v>0</v>
      </c>
      <c r="J493" s="204">
        <v>185511</v>
      </c>
      <c r="K493" s="282">
        <v>192500</v>
      </c>
    </row>
    <row r="494" spans="1:11" ht="35.1" customHeight="1">
      <c r="A494" s="199" t="s">
        <v>414</v>
      </c>
      <c r="B494" s="200" t="s">
        <v>429</v>
      </c>
      <c r="C494" s="201" t="s">
        <v>249</v>
      </c>
      <c r="D494" s="200"/>
      <c r="E494" s="200" t="s">
        <v>265</v>
      </c>
      <c r="F494" s="202" t="s">
        <v>266</v>
      </c>
      <c r="G494" s="202" t="s">
        <v>117</v>
      </c>
      <c r="H494" s="204">
        <v>0</v>
      </c>
      <c r="I494" s="204"/>
      <c r="J494" s="204">
        <v>92756</v>
      </c>
      <c r="K494" s="281">
        <f>K493/K492</f>
        <v>38500</v>
      </c>
    </row>
    <row r="495" spans="1:11" ht="35.1" customHeight="1">
      <c r="A495" s="199"/>
      <c r="B495" s="200"/>
      <c r="C495" s="201"/>
      <c r="D495" s="200"/>
      <c r="E495" s="200"/>
      <c r="F495" s="210" t="s">
        <v>118</v>
      </c>
      <c r="G495" s="211"/>
      <c r="H495" s="212"/>
      <c r="I495" s="212"/>
      <c r="J495" s="212"/>
      <c r="K495" s="213">
        <f>K494-J494</f>
        <v>-54256</v>
      </c>
    </row>
    <row r="496" spans="1:11" ht="35.1" customHeight="1">
      <c r="A496" s="199" t="s">
        <v>414</v>
      </c>
      <c r="B496" s="200" t="s">
        <v>429</v>
      </c>
      <c r="C496" s="201" t="s">
        <v>249</v>
      </c>
      <c r="D496" s="200"/>
      <c r="E496" s="200" t="s">
        <v>267</v>
      </c>
      <c r="F496" s="202" t="s">
        <v>268</v>
      </c>
      <c r="G496" s="203" t="s">
        <v>107</v>
      </c>
      <c r="H496" s="204">
        <v>10</v>
      </c>
      <c r="I496" s="204">
        <v>12</v>
      </c>
      <c r="J496" s="204">
        <v>5</v>
      </c>
      <c r="K496" s="281">
        <v>5</v>
      </c>
    </row>
    <row r="497" spans="1:11" ht="35.1" customHeight="1">
      <c r="A497" s="199" t="s">
        <v>414</v>
      </c>
      <c r="B497" s="200" t="s">
        <v>429</v>
      </c>
      <c r="C497" s="201" t="s">
        <v>249</v>
      </c>
      <c r="D497" s="200"/>
      <c r="E497" s="200" t="s">
        <v>267</v>
      </c>
      <c r="F497" s="202" t="s">
        <v>268</v>
      </c>
      <c r="G497" s="202" t="s">
        <v>108</v>
      </c>
      <c r="H497" s="204">
        <v>0</v>
      </c>
      <c r="I497" s="204">
        <v>0</v>
      </c>
      <c r="J497" s="204">
        <v>150000</v>
      </c>
      <c r="K497" s="282">
        <v>150000</v>
      </c>
    </row>
    <row r="498" spans="1:11" ht="35.1" customHeight="1">
      <c r="A498" s="199" t="s">
        <v>414</v>
      </c>
      <c r="B498" s="200" t="s">
        <v>429</v>
      </c>
      <c r="C498" s="201" t="s">
        <v>249</v>
      </c>
      <c r="D498" s="200"/>
      <c r="E498" s="200" t="s">
        <v>267</v>
      </c>
      <c r="F498" s="202" t="s">
        <v>268</v>
      </c>
      <c r="G498" s="202" t="s">
        <v>109</v>
      </c>
      <c r="H498" s="204">
        <v>0</v>
      </c>
      <c r="I498" s="204">
        <v>0</v>
      </c>
      <c r="J498" s="204">
        <v>30000</v>
      </c>
      <c r="K498" s="281">
        <f>K497/K496</f>
        <v>30000</v>
      </c>
    </row>
    <row r="499" spans="1:11" ht="35.1" customHeight="1">
      <c r="A499" s="199"/>
      <c r="B499" s="200"/>
      <c r="C499" s="201"/>
      <c r="D499" s="200"/>
      <c r="E499" s="200"/>
      <c r="F499" s="206" t="s">
        <v>110</v>
      </c>
      <c r="G499" s="207"/>
      <c r="H499" s="208"/>
      <c r="I499" s="208">
        <v>0</v>
      </c>
      <c r="J499" s="208">
        <v>30000</v>
      </c>
      <c r="K499" s="273">
        <f>K498-J498</f>
        <v>0</v>
      </c>
    </row>
    <row r="500" spans="1:11" ht="35.1" customHeight="1">
      <c r="A500" s="199" t="s">
        <v>414</v>
      </c>
      <c r="B500" s="200" t="s">
        <v>429</v>
      </c>
      <c r="C500" s="201" t="s">
        <v>249</v>
      </c>
      <c r="D500" s="200"/>
      <c r="E500" s="200" t="s">
        <v>267</v>
      </c>
      <c r="F500" s="202" t="s">
        <v>268</v>
      </c>
      <c r="G500" s="203" t="s">
        <v>111</v>
      </c>
      <c r="H500" s="204">
        <v>10</v>
      </c>
      <c r="I500" s="204">
        <v>12</v>
      </c>
      <c r="J500" s="204">
        <v>0</v>
      </c>
      <c r="K500" s="205">
        <v>0</v>
      </c>
    </row>
    <row r="501" spans="1:11" ht="35.1" customHeight="1">
      <c r="A501" s="199" t="s">
        <v>414</v>
      </c>
      <c r="B501" s="200" t="s">
        <v>429</v>
      </c>
      <c r="C501" s="201" t="s">
        <v>249</v>
      </c>
      <c r="D501" s="200"/>
      <c r="E501" s="200" t="s">
        <v>267</v>
      </c>
      <c r="F501" s="202" t="s">
        <v>268</v>
      </c>
      <c r="G501" s="202" t="s">
        <v>112</v>
      </c>
      <c r="H501" s="204">
        <v>0</v>
      </c>
      <c r="I501" s="204">
        <v>0</v>
      </c>
      <c r="J501" s="204">
        <v>0</v>
      </c>
      <c r="K501" s="205"/>
    </row>
    <row r="502" spans="1:11" ht="35.1" customHeight="1">
      <c r="A502" s="199" t="s">
        <v>414</v>
      </c>
      <c r="B502" s="200" t="s">
        <v>429</v>
      </c>
      <c r="C502" s="201" t="s">
        <v>249</v>
      </c>
      <c r="D502" s="200"/>
      <c r="E502" s="200" t="s">
        <v>267</v>
      </c>
      <c r="F502" s="202" t="s">
        <v>268</v>
      </c>
      <c r="G502" s="202" t="s">
        <v>113</v>
      </c>
      <c r="H502" s="204">
        <v>0</v>
      </c>
      <c r="I502" s="204">
        <v>0</v>
      </c>
      <c r="J502" s="204"/>
      <c r="K502" s="205"/>
    </row>
    <row r="503" spans="1:11" ht="35.1" customHeight="1">
      <c r="A503" s="199"/>
      <c r="B503" s="200"/>
      <c r="C503" s="201"/>
      <c r="D503" s="200"/>
      <c r="E503" s="200"/>
      <c r="F503" s="206" t="s">
        <v>114</v>
      </c>
      <c r="G503" s="207"/>
      <c r="H503" s="208"/>
      <c r="I503" s="208">
        <v>0</v>
      </c>
      <c r="J503" s="208"/>
      <c r="K503" s="209"/>
    </row>
    <row r="504" spans="1:11" ht="35.1" customHeight="1">
      <c r="A504" s="199" t="s">
        <v>414</v>
      </c>
      <c r="B504" s="200" t="s">
        <v>429</v>
      </c>
      <c r="C504" s="201" t="s">
        <v>249</v>
      </c>
      <c r="D504" s="200"/>
      <c r="E504" s="200" t="s">
        <v>267</v>
      </c>
      <c r="F504" s="202" t="s">
        <v>268</v>
      </c>
      <c r="G504" s="203" t="s">
        <v>115</v>
      </c>
      <c r="H504" s="204"/>
      <c r="I504" s="204">
        <v>0</v>
      </c>
      <c r="J504" s="204">
        <v>0</v>
      </c>
      <c r="K504" s="205">
        <v>0</v>
      </c>
    </row>
    <row r="505" spans="1:11" ht="35.1" customHeight="1">
      <c r="A505" s="199" t="s">
        <v>414</v>
      </c>
      <c r="B505" s="200" t="s">
        <v>429</v>
      </c>
      <c r="C505" s="201" t="s">
        <v>249</v>
      </c>
      <c r="D505" s="200"/>
      <c r="E505" s="200" t="s">
        <v>267</v>
      </c>
      <c r="F505" s="202" t="s">
        <v>268</v>
      </c>
      <c r="G505" s="202" t="s">
        <v>116</v>
      </c>
      <c r="H505" s="204">
        <v>0</v>
      </c>
      <c r="I505" s="204">
        <v>0</v>
      </c>
      <c r="J505" s="204">
        <v>0</v>
      </c>
      <c r="K505" s="205">
        <v>0</v>
      </c>
    </row>
    <row r="506" spans="1:11" ht="35.1" customHeight="1">
      <c r="A506" s="199" t="s">
        <v>414</v>
      </c>
      <c r="B506" s="200" t="s">
        <v>429</v>
      </c>
      <c r="C506" s="201" t="s">
        <v>249</v>
      </c>
      <c r="D506" s="200"/>
      <c r="E506" s="200" t="s">
        <v>267</v>
      </c>
      <c r="F506" s="202" t="s">
        <v>268</v>
      </c>
      <c r="G506" s="202" t="s">
        <v>117</v>
      </c>
      <c r="H506" s="204">
        <v>0</v>
      </c>
      <c r="I506" s="204"/>
      <c r="J506" s="204"/>
      <c r="K506" s="205">
        <v>0</v>
      </c>
    </row>
    <row r="507" spans="1:11" ht="35.1" customHeight="1">
      <c r="A507" s="199"/>
      <c r="B507" s="200"/>
      <c r="C507" s="201"/>
      <c r="D507" s="200"/>
      <c r="E507" s="200"/>
      <c r="F507" s="210" t="s">
        <v>118</v>
      </c>
      <c r="G507" s="211"/>
      <c r="H507" s="212"/>
      <c r="I507" s="212"/>
      <c r="J507" s="212"/>
      <c r="K507" s="213"/>
    </row>
    <row r="508" spans="1:11" ht="35.1" customHeight="1">
      <c r="A508" s="199" t="s">
        <v>414</v>
      </c>
      <c r="B508" s="200" t="s">
        <v>429</v>
      </c>
      <c r="C508" s="201" t="s">
        <v>249</v>
      </c>
      <c r="D508" s="200"/>
      <c r="E508" s="200" t="s">
        <v>294</v>
      </c>
      <c r="F508" s="202" t="s">
        <v>295</v>
      </c>
      <c r="G508" s="203" t="s">
        <v>107</v>
      </c>
      <c r="H508" s="204">
        <v>1</v>
      </c>
      <c r="I508" s="204">
        <v>0</v>
      </c>
      <c r="J508" s="204">
        <v>0</v>
      </c>
      <c r="K508" s="205">
        <v>1</v>
      </c>
    </row>
    <row r="509" spans="1:11" ht="35.1" customHeight="1">
      <c r="A509" s="199" t="s">
        <v>414</v>
      </c>
      <c r="B509" s="200" t="s">
        <v>429</v>
      </c>
      <c r="C509" s="201" t="s">
        <v>249</v>
      </c>
      <c r="D509" s="200"/>
      <c r="E509" s="200" t="s">
        <v>294</v>
      </c>
      <c r="F509" s="202" t="s">
        <v>295</v>
      </c>
      <c r="G509" s="202" t="s">
        <v>108</v>
      </c>
      <c r="H509" s="204">
        <v>1500000</v>
      </c>
      <c r="I509" s="204">
        <v>0</v>
      </c>
      <c r="J509" s="204">
        <v>0</v>
      </c>
      <c r="K509" s="205">
        <v>2500000</v>
      </c>
    </row>
    <row r="510" spans="1:11" ht="35.1" customHeight="1">
      <c r="A510" s="199" t="s">
        <v>414</v>
      </c>
      <c r="B510" s="200" t="s">
        <v>429</v>
      </c>
      <c r="C510" s="201" t="s">
        <v>249</v>
      </c>
      <c r="D510" s="200"/>
      <c r="E510" s="200" t="s">
        <v>294</v>
      </c>
      <c r="F510" s="202" t="s">
        <v>295</v>
      </c>
      <c r="G510" s="202" t="s">
        <v>109</v>
      </c>
      <c r="H510" s="204">
        <v>1500000</v>
      </c>
      <c r="I510" s="204"/>
      <c r="J510" s="204"/>
      <c r="K510" s="205">
        <f>K509/K508</f>
        <v>2500000</v>
      </c>
    </row>
    <row r="511" spans="1:11" ht="35.1" customHeight="1">
      <c r="A511" s="199"/>
      <c r="B511" s="200"/>
      <c r="C511" s="201"/>
      <c r="D511" s="200"/>
      <c r="E511" s="200"/>
      <c r="F511" s="206" t="s">
        <v>110</v>
      </c>
      <c r="G511" s="207"/>
      <c r="H511" s="208"/>
      <c r="I511" s="208"/>
      <c r="J511" s="208"/>
      <c r="K511" s="209">
        <f>K510</f>
        <v>2500000</v>
      </c>
    </row>
    <row r="512" spans="1:11" ht="35.1" customHeight="1">
      <c r="A512" s="199" t="s">
        <v>414</v>
      </c>
      <c r="B512" s="200" t="s">
        <v>429</v>
      </c>
      <c r="C512" s="201" t="s">
        <v>249</v>
      </c>
      <c r="D512" s="200"/>
      <c r="E512" s="200" t="s">
        <v>294</v>
      </c>
      <c r="F512" s="202" t="s">
        <v>295</v>
      </c>
      <c r="G512" s="203" t="s">
        <v>111</v>
      </c>
      <c r="H512" s="204">
        <v>1</v>
      </c>
      <c r="I512" s="204">
        <v>0</v>
      </c>
      <c r="J512" s="204">
        <v>0</v>
      </c>
      <c r="K512" s="205">
        <v>1</v>
      </c>
    </row>
    <row r="513" spans="1:11" ht="35.1" customHeight="1">
      <c r="A513" s="199" t="s">
        <v>414</v>
      </c>
      <c r="B513" s="200" t="s">
        <v>429</v>
      </c>
      <c r="C513" s="201" t="s">
        <v>249</v>
      </c>
      <c r="D513" s="200"/>
      <c r="E513" s="200" t="s">
        <v>294</v>
      </c>
      <c r="F513" s="202" t="s">
        <v>295</v>
      </c>
      <c r="G513" s="202" t="s">
        <v>112</v>
      </c>
      <c r="H513" s="204">
        <v>1208000</v>
      </c>
      <c r="I513" s="204">
        <v>0</v>
      </c>
      <c r="J513" s="204">
        <v>0</v>
      </c>
      <c r="K513" s="205">
        <v>1200000</v>
      </c>
    </row>
    <row r="514" spans="1:11" ht="35.1" customHeight="1">
      <c r="A514" s="199" t="s">
        <v>414</v>
      </c>
      <c r="B514" s="200" t="s">
        <v>429</v>
      </c>
      <c r="C514" s="201" t="s">
        <v>249</v>
      </c>
      <c r="D514" s="200"/>
      <c r="E514" s="200" t="s">
        <v>294</v>
      </c>
      <c r="F514" s="202" t="s">
        <v>295</v>
      </c>
      <c r="G514" s="202" t="s">
        <v>113</v>
      </c>
      <c r="H514" s="204">
        <v>1208000</v>
      </c>
      <c r="I514" s="204"/>
      <c r="J514" s="204"/>
      <c r="K514" s="205">
        <f>K513/K512</f>
        <v>1200000</v>
      </c>
    </row>
    <row r="515" spans="1:11" ht="35.1" customHeight="1">
      <c r="A515" s="199"/>
      <c r="B515" s="200"/>
      <c r="C515" s="201"/>
      <c r="D515" s="200"/>
      <c r="E515" s="200"/>
      <c r="F515" s="206" t="s">
        <v>114</v>
      </c>
      <c r="G515" s="207"/>
      <c r="H515" s="208"/>
      <c r="I515" s="208"/>
      <c r="J515" s="208"/>
      <c r="K515" s="209">
        <f>K514-J514</f>
        <v>1200000</v>
      </c>
    </row>
    <row r="516" spans="1:11" ht="35.1" customHeight="1">
      <c r="A516" s="199" t="s">
        <v>414</v>
      </c>
      <c r="B516" s="200" t="s">
        <v>429</v>
      </c>
      <c r="C516" s="201" t="s">
        <v>249</v>
      </c>
      <c r="D516" s="200"/>
      <c r="E516" s="200" t="s">
        <v>294</v>
      </c>
      <c r="F516" s="202" t="s">
        <v>295</v>
      </c>
      <c r="G516" s="203" t="s">
        <v>115</v>
      </c>
      <c r="H516" s="204"/>
      <c r="I516" s="204"/>
      <c r="J516" s="204"/>
      <c r="K516" s="205">
        <v>0</v>
      </c>
    </row>
    <row r="517" spans="1:11" ht="35.1" customHeight="1">
      <c r="A517" s="199" t="s">
        <v>414</v>
      </c>
      <c r="B517" s="200" t="s">
        <v>429</v>
      </c>
      <c r="C517" s="201" t="s">
        <v>249</v>
      </c>
      <c r="D517" s="200"/>
      <c r="E517" s="200" t="s">
        <v>294</v>
      </c>
      <c r="F517" s="215" t="s">
        <v>295</v>
      </c>
      <c r="G517" s="215" t="s">
        <v>116</v>
      </c>
      <c r="H517" s="217">
        <v>1113000</v>
      </c>
      <c r="I517" s="217">
        <v>0</v>
      </c>
      <c r="J517" s="217">
        <v>0</v>
      </c>
      <c r="K517" s="1445">
        <v>0</v>
      </c>
    </row>
    <row r="518" spans="1:11" ht="35.1" customHeight="1">
      <c r="A518" s="199" t="s">
        <v>414</v>
      </c>
      <c r="B518" s="200" t="s">
        <v>429</v>
      </c>
      <c r="C518" s="201" t="s">
        <v>249</v>
      </c>
      <c r="D518" s="200"/>
      <c r="E518" s="200" t="s">
        <v>294</v>
      </c>
      <c r="F518" s="202" t="s">
        <v>295</v>
      </c>
      <c r="G518" s="202" t="s">
        <v>117</v>
      </c>
      <c r="H518" s="204">
        <v>1113000</v>
      </c>
      <c r="I518" s="204">
        <v>0</v>
      </c>
      <c r="J518" s="204">
        <v>0</v>
      </c>
      <c r="K518" s="205">
        <v>0</v>
      </c>
    </row>
    <row r="519" spans="1:11" ht="35.1" customHeight="1">
      <c r="A519" s="199"/>
      <c r="B519" s="200"/>
      <c r="C519" s="201"/>
      <c r="D519" s="200"/>
      <c r="E519" s="200"/>
      <c r="F519" s="210" t="s">
        <v>118</v>
      </c>
      <c r="G519" s="211"/>
      <c r="H519" s="212"/>
      <c r="I519" s="212">
        <v>-1113000</v>
      </c>
      <c r="J519" s="212">
        <v>0</v>
      </c>
      <c r="K519" s="213">
        <v>0</v>
      </c>
    </row>
    <row r="520" spans="1:11" ht="35.1" customHeight="1">
      <c r="A520" s="199" t="s">
        <v>414</v>
      </c>
      <c r="B520" s="200" t="s">
        <v>429</v>
      </c>
      <c r="C520" s="201" t="s">
        <v>249</v>
      </c>
      <c r="D520" s="200"/>
      <c r="E520" s="200" t="s">
        <v>296</v>
      </c>
      <c r="F520" s="202" t="s">
        <v>297</v>
      </c>
      <c r="G520" s="203" t="s">
        <v>107</v>
      </c>
      <c r="H520" s="204">
        <v>1</v>
      </c>
      <c r="I520" s="204"/>
      <c r="J520" s="204">
        <v>0</v>
      </c>
      <c r="K520" s="205"/>
    </row>
    <row r="521" spans="1:11" ht="35.1" customHeight="1">
      <c r="A521" s="199" t="s">
        <v>414</v>
      </c>
      <c r="B521" s="200" t="s">
        <v>429</v>
      </c>
      <c r="C521" s="201" t="s">
        <v>249</v>
      </c>
      <c r="D521" s="200"/>
      <c r="E521" s="200" t="s">
        <v>296</v>
      </c>
      <c r="F521" s="202" t="s">
        <v>297</v>
      </c>
      <c r="G521" s="202" t="s">
        <v>108</v>
      </c>
      <c r="H521" s="204">
        <v>15000000</v>
      </c>
      <c r="I521" s="204">
        <v>0</v>
      </c>
      <c r="J521" s="204">
        <v>0</v>
      </c>
      <c r="K521" s="205">
        <v>0</v>
      </c>
    </row>
    <row r="522" spans="1:11" ht="35.1" customHeight="1">
      <c r="A522" s="199" t="s">
        <v>414</v>
      </c>
      <c r="B522" s="200" t="s">
        <v>429</v>
      </c>
      <c r="C522" s="201" t="s">
        <v>249</v>
      </c>
      <c r="D522" s="200"/>
      <c r="E522" s="200" t="s">
        <v>296</v>
      </c>
      <c r="F522" s="202" t="s">
        <v>297</v>
      </c>
      <c r="G522" s="202" t="s">
        <v>109</v>
      </c>
      <c r="H522" s="204">
        <v>15000000</v>
      </c>
      <c r="I522" s="204">
        <v>0</v>
      </c>
      <c r="J522" s="204"/>
      <c r="K522" s="205">
        <v>0</v>
      </c>
    </row>
    <row r="523" spans="1:11" ht="35.1" customHeight="1">
      <c r="A523" s="199"/>
      <c r="B523" s="200"/>
      <c r="C523" s="201"/>
      <c r="D523" s="200"/>
      <c r="E523" s="200"/>
      <c r="F523" s="206" t="s">
        <v>110</v>
      </c>
      <c r="G523" s="207"/>
      <c r="H523" s="208"/>
      <c r="I523" s="208">
        <v>-15000000</v>
      </c>
      <c r="J523" s="208"/>
      <c r="K523" s="209"/>
    </row>
    <row r="524" spans="1:11" ht="35.1" customHeight="1">
      <c r="A524" s="199" t="s">
        <v>414</v>
      </c>
      <c r="B524" s="200" t="s">
        <v>429</v>
      </c>
      <c r="C524" s="201" t="s">
        <v>249</v>
      </c>
      <c r="D524" s="200"/>
      <c r="E524" s="200" t="s">
        <v>296</v>
      </c>
      <c r="F524" s="202" t="s">
        <v>297</v>
      </c>
      <c r="G524" s="203" t="s">
        <v>111</v>
      </c>
      <c r="H524" s="204">
        <v>1</v>
      </c>
      <c r="I524" s="204"/>
      <c r="J524" s="204">
        <v>0</v>
      </c>
      <c r="K524" s="205"/>
    </row>
    <row r="525" spans="1:11" ht="35.1" customHeight="1">
      <c r="A525" s="199" t="s">
        <v>414</v>
      </c>
      <c r="B525" s="200" t="s">
        <v>429</v>
      </c>
      <c r="C525" s="201" t="s">
        <v>249</v>
      </c>
      <c r="D525" s="200"/>
      <c r="E525" s="200" t="s">
        <v>296</v>
      </c>
      <c r="F525" s="202" t="s">
        <v>297</v>
      </c>
      <c r="G525" s="202" t="s">
        <v>112</v>
      </c>
      <c r="H525" s="204">
        <v>15000000</v>
      </c>
      <c r="I525" s="204">
        <v>0</v>
      </c>
      <c r="J525" s="204">
        <v>0</v>
      </c>
      <c r="K525" s="205">
        <v>0</v>
      </c>
    </row>
    <row r="526" spans="1:11" ht="35.1" customHeight="1">
      <c r="A526" s="199" t="s">
        <v>414</v>
      </c>
      <c r="B526" s="200" t="s">
        <v>429</v>
      </c>
      <c r="C526" s="201" t="s">
        <v>249</v>
      </c>
      <c r="D526" s="200"/>
      <c r="E526" s="200" t="s">
        <v>296</v>
      </c>
      <c r="F526" s="202" t="s">
        <v>297</v>
      </c>
      <c r="G526" s="202" t="s">
        <v>113</v>
      </c>
      <c r="H526" s="204">
        <v>15000000</v>
      </c>
      <c r="I526" s="204">
        <v>0</v>
      </c>
      <c r="J526" s="204"/>
      <c r="K526" s="205">
        <v>0</v>
      </c>
    </row>
    <row r="527" spans="1:11" ht="35.1" customHeight="1">
      <c r="A527" s="199"/>
      <c r="B527" s="200"/>
      <c r="C527" s="201"/>
      <c r="D527" s="200"/>
      <c r="E527" s="200"/>
      <c r="F527" s="206" t="s">
        <v>114</v>
      </c>
      <c r="G527" s="207"/>
      <c r="H527" s="208"/>
      <c r="I527" s="208">
        <v>-15000000</v>
      </c>
      <c r="J527" s="208"/>
      <c r="K527" s="209"/>
    </row>
    <row r="528" spans="1:11" ht="35.1" customHeight="1">
      <c r="A528" s="199" t="s">
        <v>414</v>
      </c>
      <c r="B528" s="200" t="s">
        <v>429</v>
      </c>
      <c r="C528" s="201" t="s">
        <v>249</v>
      </c>
      <c r="D528" s="200"/>
      <c r="E528" s="200" t="s">
        <v>296</v>
      </c>
      <c r="F528" s="202" t="s">
        <v>297</v>
      </c>
      <c r="G528" s="203" t="s">
        <v>115</v>
      </c>
      <c r="H528" s="204"/>
      <c r="I528" s="204"/>
      <c r="J528" s="204"/>
      <c r="K528" s="205"/>
    </row>
    <row r="529" spans="1:11" ht="35.1" customHeight="1">
      <c r="A529" s="199" t="s">
        <v>414</v>
      </c>
      <c r="B529" s="200" t="s">
        <v>429</v>
      </c>
      <c r="C529" s="201" t="s">
        <v>249</v>
      </c>
      <c r="D529" s="200"/>
      <c r="E529" s="200" t="s">
        <v>296</v>
      </c>
      <c r="F529" s="202" t="s">
        <v>297</v>
      </c>
      <c r="G529" s="202" t="s">
        <v>116</v>
      </c>
      <c r="H529" s="204">
        <v>13800000</v>
      </c>
      <c r="I529" s="204">
        <v>0</v>
      </c>
      <c r="J529" s="204">
        <v>0</v>
      </c>
      <c r="K529" s="205">
        <v>0</v>
      </c>
    </row>
    <row r="530" spans="1:11" ht="35.1" customHeight="1">
      <c r="A530" s="199" t="s">
        <v>414</v>
      </c>
      <c r="B530" s="200" t="s">
        <v>429</v>
      </c>
      <c r="C530" s="201" t="s">
        <v>249</v>
      </c>
      <c r="D530" s="200"/>
      <c r="E530" s="200" t="s">
        <v>296</v>
      </c>
      <c r="F530" s="202" t="s">
        <v>297</v>
      </c>
      <c r="G530" s="202" t="s">
        <v>117</v>
      </c>
      <c r="H530" s="204">
        <v>13800000</v>
      </c>
      <c r="I530" s="204">
        <v>0</v>
      </c>
      <c r="J530" s="204">
        <v>0</v>
      </c>
      <c r="K530" s="205">
        <v>0</v>
      </c>
    </row>
    <row r="531" spans="1:11" ht="35.1" customHeight="1">
      <c r="A531" s="199"/>
      <c r="B531" s="200"/>
      <c r="C531" s="201"/>
      <c r="D531" s="200"/>
      <c r="E531" s="200"/>
      <c r="F531" s="210" t="s">
        <v>118</v>
      </c>
      <c r="G531" s="211"/>
      <c r="H531" s="212"/>
      <c r="I531" s="212">
        <v>-13800000</v>
      </c>
      <c r="J531" s="212">
        <v>0</v>
      </c>
      <c r="K531" s="213">
        <v>0</v>
      </c>
    </row>
    <row r="532" spans="1:11" ht="35.1" customHeight="1">
      <c r="A532" s="199" t="s">
        <v>414</v>
      </c>
      <c r="B532" s="200" t="s">
        <v>429</v>
      </c>
      <c r="C532" s="201" t="s">
        <v>249</v>
      </c>
      <c r="D532" s="200"/>
      <c r="E532" s="200" t="s">
        <v>298</v>
      </c>
      <c r="F532" s="202" t="s">
        <v>299</v>
      </c>
      <c r="G532" s="203" t="s">
        <v>107</v>
      </c>
      <c r="H532" s="204">
        <v>0</v>
      </c>
      <c r="I532" s="204"/>
      <c r="J532" s="204">
        <v>0</v>
      </c>
      <c r="K532" s="205"/>
    </row>
    <row r="533" spans="1:11" ht="35.1" customHeight="1">
      <c r="A533" s="199" t="s">
        <v>414</v>
      </c>
      <c r="B533" s="200" t="s">
        <v>429</v>
      </c>
      <c r="C533" s="201" t="s">
        <v>249</v>
      </c>
      <c r="D533" s="200"/>
      <c r="E533" s="200" t="s">
        <v>298</v>
      </c>
      <c r="F533" s="202" t="s">
        <v>299</v>
      </c>
      <c r="G533" s="202" t="s">
        <v>108</v>
      </c>
      <c r="H533" s="204">
        <v>0</v>
      </c>
      <c r="I533" s="204">
        <v>0</v>
      </c>
      <c r="J533" s="204">
        <v>0</v>
      </c>
      <c r="K533" s="205">
        <v>0</v>
      </c>
    </row>
    <row r="534" spans="1:11" ht="35.1" customHeight="1">
      <c r="A534" s="199" t="s">
        <v>414</v>
      </c>
      <c r="B534" s="200" t="s">
        <v>429</v>
      </c>
      <c r="C534" s="201" t="s">
        <v>249</v>
      </c>
      <c r="D534" s="200"/>
      <c r="E534" s="200" t="s">
        <v>298</v>
      </c>
      <c r="F534" s="202" t="s">
        <v>299</v>
      </c>
      <c r="G534" s="202" t="s">
        <v>109</v>
      </c>
      <c r="H534" s="204"/>
      <c r="I534" s="204">
        <v>0</v>
      </c>
      <c r="J534" s="204"/>
      <c r="K534" s="205">
        <v>0</v>
      </c>
    </row>
    <row r="535" spans="1:11" ht="35.1" customHeight="1">
      <c r="A535" s="199"/>
      <c r="B535" s="200"/>
      <c r="C535" s="201"/>
      <c r="D535" s="200"/>
      <c r="E535" s="200"/>
      <c r="F535" s="206" t="s">
        <v>110</v>
      </c>
      <c r="G535" s="207"/>
      <c r="H535" s="208"/>
      <c r="I535" s="208"/>
      <c r="J535" s="208"/>
      <c r="K535" s="209"/>
    </row>
    <row r="536" spans="1:11" ht="35.1" customHeight="1">
      <c r="A536" s="199" t="s">
        <v>414</v>
      </c>
      <c r="B536" s="200" t="s">
        <v>429</v>
      </c>
      <c r="C536" s="201" t="s">
        <v>249</v>
      </c>
      <c r="D536" s="200"/>
      <c r="E536" s="200" t="s">
        <v>298</v>
      </c>
      <c r="F536" s="202" t="s">
        <v>299</v>
      </c>
      <c r="G536" s="203" t="s">
        <v>111</v>
      </c>
      <c r="H536" s="204">
        <v>0</v>
      </c>
      <c r="I536" s="204"/>
      <c r="J536" s="204">
        <v>0</v>
      </c>
      <c r="K536" s="205"/>
    </row>
    <row r="537" spans="1:11" ht="35.1" customHeight="1">
      <c r="A537" s="199" t="s">
        <v>414</v>
      </c>
      <c r="B537" s="200" t="s">
        <v>429</v>
      </c>
      <c r="C537" s="201" t="s">
        <v>249</v>
      </c>
      <c r="D537" s="200"/>
      <c r="E537" s="200" t="s">
        <v>298</v>
      </c>
      <c r="F537" s="202" t="s">
        <v>299</v>
      </c>
      <c r="G537" s="202" t="s">
        <v>112</v>
      </c>
      <c r="H537" s="204">
        <v>5400000</v>
      </c>
      <c r="I537" s="204">
        <v>0</v>
      </c>
      <c r="J537" s="204">
        <v>0</v>
      </c>
      <c r="K537" s="205">
        <v>0</v>
      </c>
    </row>
    <row r="538" spans="1:11" ht="35.1" customHeight="1">
      <c r="A538" s="199" t="s">
        <v>414</v>
      </c>
      <c r="B538" s="200" t="s">
        <v>429</v>
      </c>
      <c r="C538" s="201" t="s">
        <v>249</v>
      </c>
      <c r="D538" s="200"/>
      <c r="E538" s="200" t="s">
        <v>298</v>
      </c>
      <c r="F538" s="202" t="s">
        <v>299</v>
      </c>
      <c r="G538" s="202" t="s">
        <v>113</v>
      </c>
      <c r="H538" s="204"/>
      <c r="I538" s="204">
        <v>0</v>
      </c>
      <c r="J538" s="204"/>
      <c r="K538" s="205">
        <v>0</v>
      </c>
    </row>
    <row r="539" spans="1:11" ht="35.1" customHeight="1">
      <c r="A539" s="199"/>
      <c r="B539" s="200"/>
      <c r="C539" s="201"/>
      <c r="D539" s="200"/>
      <c r="E539" s="200"/>
      <c r="F539" s="206" t="s">
        <v>114</v>
      </c>
      <c r="G539" s="207"/>
      <c r="H539" s="208"/>
      <c r="I539" s="208"/>
      <c r="J539" s="208"/>
      <c r="K539" s="209"/>
    </row>
    <row r="540" spans="1:11" ht="35.1" customHeight="1">
      <c r="A540" s="199" t="s">
        <v>414</v>
      </c>
      <c r="B540" s="200" t="s">
        <v>429</v>
      </c>
      <c r="C540" s="201" t="s">
        <v>249</v>
      </c>
      <c r="D540" s="200"/>
      <c r="E540" s="200" t="s">
        <v>298</v>
      </c>
      <c r="F540" s="202" t="s">
        <v>299</v>
      </c>
      <c r="G540" s="203" t="s">
        <v>115</v>
      </c>
      <c r="H540" s="204"/>
      <c r="I540" s="204"/>
      <c r="J540" s="204"/>
      <c r="K540" s="205"/>
    </row>
    <row r="541" spans="1:11" ht="35.1" customHeight="1">
      <c r="A541" s="199" t="s">
        <v>414</v>
      </c>
      <c r="B541" s="200" t="s">
        <v>429</v>
      </c>
      <c r="C541" s="201" t="s">
        <v>249</v>
      </c>
      <c r="D541" s="200"/>
      <c r="E541" s="200" t="s">
        <v>298</v>
      </c>
      <c r="F541" s="202" t="s">
        <v>299</v>
      </c>
      <c r="G541" s="202" t="s">
        <v>116</v>
      </c>
      <c r="H541" s="204">
        <v>5354747</v>
      </c>
      <c r="I541" s="204">
        <v>0</v>
      </c>
      <c r="J541" s="204">
        <v>0</v>
      </c>
      <c r="K541" s="205">
        <v>0</v>
      </c>
    </row>
    <row r="542" spans="1:11" ht="35.1" customHeight="1">
      <c r="A542" s="199" t="s">
        <v>414</v>
      </c>
      <c r="B542" s="200" t="s">
        <v>429</v>
      </c>
      <c r="C542" s="201" t="s">
        <v>249</v>
      </c>
      <c r="D542" s="200"/>
      <c r="E542" s="200" t="s">
        <v>298</v>
      </c>
      <c r="F542" s="202" t="s">
        <v>299</v>
      </c>
      <c r="G542" s="202" t="s">
        <v>117</v>
      </c>
      <c r="H542" s="204">
        <v>5354747</v>
      </c>
      <c r="I542" s="204">
        <v>0</v>
      </c>
      <c r="J542" s="204">
        <v>0</v>
      </c>
      <c r="K542" s="205">
        <v>0</v>
      </c>
    </row>
    <row r="543" spans="1:11" ht="35.1" customHeight="1">
      <c r="A543" s="199"/>
      <c r="B543" s="200"/>
      <c r="C543" s="201"/>
      <c r="D543" s="200"/>
      <c r="E543" s="200"/>
      <c r="F543" s="210" t="s">
        <v>118</v>
      </c>
      <c r="G543" s="211"/>
      <c r="H543" s="212"/>
      <c r="I543" s="212">
        <v>-5354747</v>
      </c>
      <c r="J543" s="212">
        <v>0</v>
      </c>
      <c r="K543" s="213">
        <v>0</v>
      </c>
    </row>
    <row r="544" spans="1:11" ht="35.1" customHeight="1">
      <c r="A544" s="199" t="s">
        <v>414</v>
      </c>
      <c r="B544" s="200" t="s">
        <v>429</v>
      </c>
      <c r="C544" s="201" t="s">
        <v>249</v>
      </c>
      <c r="D544" s="200"/>
      <c r="E544" s="200" t="s">
        <v>300</v>
      </c>
      <c r="F544" s="202" t="s">
        <v>301</v>
      </c>
      <c r="G544" s="203" t="s">
        <v>107</v>
      </c>
      <c r="H544" s="204">
        <v>67</v>
      </c>
      <c r="I544" s="205">
        <v>0</v>
      </c>
      <c r="J544" s="204">
        <v>0</v>
      </c>
      <c r="K544" s="205"/>
    </row>
    <row r="545" spans="1:11" ht="35.1" customHeight="1">
      <c r="A545" s="199" t="s">
        <v>414</v>
      </c>
      <c r="B545" s="200" t="s">
        <v>429</v>
      </c>
      <c r="C545" s="201" t="s">
        <v>249</v>
      </c>
      <c r="D545" s="200"/>
      <c r="E545" s="200" t="s">
        <v>300</v>
      </c>
      <c r="F545" s="202" t="s">
        <v>301</v>
      </c>
      <c r="G545" s="202" t="s">
        <v>108</v>
      </c>
      <c r="H545" s="204">
        <v>712000</v>
      </c>
      <c r="I545" s="204">
        <v>0</v>
      </c>
      <c r="J545" s="204">
        <v>0</v>
      </c>
      <c r="K545" s="205">
        <v>0</v>
      </c>
    </row>
    <row r="546" spans="1:11" ht="35.1" customHeight="1">
      <c r="A546" s="199" t="s">
        <v>414</v>
      </c>
      <c r="B546" s="200" t="s">
        <v>429</v>
      </c>
      <c r="C546" s="201" t="s">
        <v>249</v>
      </c>
      <c r="D546" s="200"/>
      <c r="E546" s="200" t="s">
        <v>300</v>
      </c>
      <c r="F546" s="202" t="s">
        <v>301</v>
      </c>
      <c r="G546" s="202" t="s">
        <v>109</v>
      </c>
      <c r="H546" s="204">
        <v>10627</v>
      </c>
      <c r="I546" s="204">
        <v>0</v>
      </c>
      <c r="J546" s="204">
        <v>0</v>
      </c>
      <c r="K546" s="205">
        <v>0</v>
      </c>
    </row>
    <row r="547" spans="1:11" ht="35.1" customHeight="1">
      <c r="A547" s="199"/>
      <c r="B547" s="200"/>
      <c r="C547" s="201"/>
      <c r="D547" s="200"/>
      <c r="E547" s="200"/>
      <c r="F547" s="206" t="s">
        <v>110</v>
      </c>
      <c r="G547" s="207"/>
      <c r="H547" s="208"/>
      <c r="I547" s="208">
        <v>-10627</v>
      </c>
      <c r="J547" s="208"/>
      <c r="K547" s="209"/>
    </row>
    <row r="548" spans="1:11" ht="35.1" customHeight="1">
      <c r="A548" s="199" t="s">
        <v>414</v>
      </c>
      <c r="B548" s="200" t="s">
        <v>429</v>
      </c>
      <c r="C548" s="201" t="s">
        <v>249</v>
      </c>
      <c r="D548" s="200"/>
      <c r="E548" s="200" t="s">
        <v>300</v>
      </c>
      <c r="F548" s="202" t="s">
        <v>301</v>
      </c>
      <c r="G548" s="203" t="s">
        <v>111</v>
      </c>
      <c r="H548" s="204">
        <v>67</v>
      </c>
      <c r="I548" s="205">
        <v>0</v>
      </c>
      <c r="J548" s="204">
        <v>0</v>
      </c>
      <c r="K548" s="205">
        <v>0</v>
      </c>
    </row>
    <row r="549" spans="1:11" ht="35.1" customHeight="1">
      <c r="A549" s="199" t="s">
        <v>414</v>
      </c>
      <c r="B549" s="200" t="s">
        <v>429</v>
      </c>
      <c r="C549" s="201" t="s">
        <v>249</v>
      </c>
      <c r="D549" s="200"/>
      <c r="E549" s="200" t="s">
        <v>300</v>
      </c>
      <c r="F549" s="202" t="s">
        <v>301</v>
      </c>
      <c r="G549" s="202" t="s">
        <v>112</v>
      </c>
      <c r="H549" s="204">
        <v>712000</v>
      </c>
      <c r="I549" s="204">
        <v>0</v>
      </c>
      <c r="J549" s="204">
        <v>0</v>
      </c>
      <c r="K549" s="205">
        <v>0</v>
      </c>
    </row>
    <row r="550" spans="1:11" ht="35.1" customHeight="1">
      <c r="A550" s="199" t="s">
        <v>414</v>
      </c>
      <c r="B550" s="200" t="s">
        <v>429</v>
      </c>
      <c r="C550" s="201" t="s">
        <v>249</v>
      </c>
      <c r="D550" s="200"/>
      <c r="E550" s="200" t="s">
        <v>300</v>
      </c>
      <c r="F550" s="202" t="s">
        <v>301</v>
      </c>
      <c r="G550" s="202" t="s">
        <v>113</v>
      </c>
      <c r="H550" s="204">
        <v>10627</v>
      </c>
      <c r="I550" s="204">
        <v>0</v>
      </c>
      <c r="J550" s="204">
        <v>0</v>
      </c>
      <c r="K550" s="205">
        <v>0</v>
      </c>
    </row>
    <row r="551" spans="1:11" ht="35.1" customHeight="1">
      <c r="A551" s="199"/>
      <c r="B551" s="200"/>
      <c r="C551" s="201"/>
      <c r="D551" s="200"/>
      <c r="E551" s="200"/>
      <c r="F551" s="206" t="s">
        <v>114</v>
      </c>
      <c r="G551" s="207"/>
      <c r="H551" s="208"/>
      <c r="I551" s="208">
        <v>-10627</v>
      </c>
      <c r="J551" s="208"/>
      <c r="K551" s="209"/>
    </row>
    <row r="552" spans="1:11" ht="35.1" customHeight="1">
      <c r="A552" s="199" t="s">
        <v>414</v>
      </c>
      <c r="B552" s="200" t="s">
        <v>429</v>
      </c>
      <c r="C552" s="201" t="s">
        <v>249</v>
      </c>
      <c r="D552" s="200"/>
      <c r="E552" s="200" t="s">
        <v>300</v>
      </c>
      <c r="F552" s="202" t="s">
        <v>301</v>
      </c>
      <c r="G552" s="203" t="s">
        <v>115</v>
      </c>
      <c r="H552" s="204"/>
      <c r="I552" s="204"/>
      <c r="J552" s="204"/>
      <c r="K552" s="205"/>
    </row>
    <row r="553" spans="1:11" ht="35.1" customHeight="1">
      <c r="A553" s="199" t="s">
        <v>414</v>
      </c>
      <c r="B553" s="200" t="s">
        <v>429</v>
      </c>
      <c r="C553" s="201" t="s">
        <v>249</v>
      </c>
      <c r="D553" s="200"/>
      <c r="E553" s="200" t="s">
        <v>300</v>
      </c>
      <c r="F553" s="202" t="s">
        <v>301</v>
      </c>
      <c r="G553" s="202" t="s">
        <v>116</v>
      </c>
      <c r="H553" s="204">
        <v>421150</v>
      </c>
      <c r="I553" s="204">
        <v>0</v>
      </c>
      <c r="J553" s="204">
        <v>0</v>
      </c>
      <c r="K553" s="205">
        <v>0</v>
      </c>
    </row>
    <row r="554" spans="1:11" ht="35.1" customHeight="1">
      <c r="A554" s="199" t="s">
        <v>414</v>
      </c>
      <c r="B554" s="200" t="s">
        <v>429</v>
      </c>
      <c r="C554" s="201" t="s">
        <v>249</v>
      </c>
      <c r="D554" s="200"/>
      <c r="E554" s="200" t="s">
        <v>300</v>
      </c>
      <c r="F554" s="202" t="s">
        <v>301</v>
      </c>
      <c r="G554" s="202" t="s">
        <v>117</v>
      </c>
      <c r="H554" s="204">
        <v>421150</v>
      </c>
      <c r="I554" s="204">
        <v>0</v>
      </c>
      <c r="J554" s="204">
        <v>0</v>
      </c>
      <c r="K554" s="205">
        <v>0</v>
      </c>
    </row>
    <row r="555" spans="1:11" ht="35.1" customHeight="1">
      <c r="A555" s="199"/>
      <c r="B555" s="200"/>
      <c r="C555" s="201"/>
      <c r="D555" s="200"/>
      <c r="E555" s="200"/>
      <c r="F555" s="210" t="s">
        <v>118</v>
      </c>
      <c r="G555" s="211"/>
      <c r="H555" s="212"/>
      <c r="I555" s="212">
        <v>-421150</v>
      </c>
      <c r="J555" s="212">
        <v>0</v>
      </c>
      <c r="K555" s="213">
        <v>0</v>
      </c>
    </row>
    <row r="556" spans="1:11" ht="35.1" customHeight="1">
      <c r="A556" s="199" t="s">
        <v>414</v>
      </c>
      <c r="B556" s="200" t="s">
        <v>429</v>
      </c>
      <c r="C556" s="201" t="s">
        <v>249</v>
      </c>
      <c r="D556" s="200"/>
      <c r="E556" s="200" t="s">
        <v>302</v>
      </c>
      <c r="F556" s="202" t="s">
        <v>303</v>
      </c>
      <c r="G556" s="203" t="s">
        <v>107</v>
      </c>
      <c r="H556" s="204">
        <v>0</v>
      </c>
      <c r="I556" s="204"/>
      <c r="J556" s="204">
        <v>0</v>
      </c>
      <c r="K556" s="205"/>
    </row>
    <row r="557" spans="1:11" ht="35.1" customHeight="1">
      <c r="A557" s="199" t="s">
        <v>414</v>
      </c>
      <c r="B557" s="200" t="s">
        <v>429</v>
      </c>
      <c r="C557" s="201" t="s">
        <v>249</v>
      </c>
      <c r="D557" s="200"/>
      <c r="E557" s="200" t="s">
        <v>302</v>
      </c>
      <c r="F557" s="202" t="s">
        <v>303</v>
      </c>
      <c r="G557" s="202" t="s">
        <v>108</v>
      </c>
      <c r="H557" s="204">
        <v>0</v>
      </c>
      <c r="I557" s="204">
        <v>0</v>
      </c>
      <c r="J557" s="204">
        <v>0</v>
      </c>
      <c r="K557" s="205">
        <v>0</v>
      </c>
    </row>
    <row r="558" spans="1:11" ht="35.1" customHeight="1">
      <c r="A558" s="199" t="s">
        <v>414</v>
      </c>
      <c r="B558" s="200" t="s">
        <v>429</v>
      </c>
      <c r="C558" s="201" t="s">
        <v>249</v>
      </c>
      <c r="D558" s="200"/>
      <c r="E558" s="200" t="s">
        <v>302</v>
      </c>
      <c r="F558" s="202" t="s">
        <v>303</v>
      </c>
      <c r="G558" s="202" t="s">
        <v>109</v>
      </c>
      <c r="H558" s="204"/>
      <c r="I558" s="204">
        <v>0</v>
      </c>
      <c r="J558" s="204"/>
      <c r="K558" s="205">
        <v>0</v>
      </c>
    </row>
    <row r="559" spans="1:11" ht="35.1" customHeight="1">
      <c r="A559" s="199"/>
      <c r="B559" s="200"/>
      <c r="C559" s="201"/>
      <c r="D559" s="200"/>
      <c r="E559" s="200"/>
      <c r="F559" s="206" t="s">
        <v>110</v>
      </c>
      <c r="G559" s="207"/>
      <c r="H559" s="208"/>
      <c r="I559" s="208"/>
      <c r="J559" s="208"/>
      <c r="K559" s="209"/>
    </row>
    <row r="560" spans="1:11" ht="35.1" customHeight="1">
      <c r="A560" s="199" t="s">
        <v>414</v>
      </c>
      <c r="B560" s="200" t="s">
        <v>429</v>
      </c>
      <c r="C560" s="201" t="s">
        <v>249</v>
      </c>
      <c r="D560" s="200"/>
      <c r="E560" s="200" t="s">
        <v>302</v>
      </c>
      <c r="F560" s="202" t="s">
        <v>303</v>
      </c>
      <c r="G560" s="203" t="s">
        <v>111</v>
      </c>
      <c r="H560" s="204">
        <v>0</v>
      </c>
      <c r="I560" s="204"/>
      <c r="J560" s="204">
        <v>0</v>
      </c>
      <c r="K560" s="205"/>
    </row>
    <row r="561" spans="1:11" ht="35.1" customHeight="1">
      <c r="A561" s="199" t="s">
        <v>414</v>
      </c>
      <c r="B561" s="200" t="s">
        <v>429</v>
      </c>
      <c r="C561" s="201" t="s">
        <v>249</v>
      </c>
      <c r="D561" s="200"/>
      <c r="E561" s="200" t="s">
        <v>302</v>
      </c>
      <c r="F561" s="202" t="s">
        <v>303</v>
      </c>
      <c r="G561" s="202" t="s">
        <v>112</v>
      </c>
      <c r="H561" s="204">
        <v>192000</v>
      </c>
      <c r="I561" s="204">
        <v>0</v>
      </c>
      <c r="J561" s="204">
        <v>0</v>
      </c>
      <c r="K561" s="205">
        <v>0</v>
      </c>
    </row>
    <row r="562" spans="1:11" ht="35.1" customHeight="1">
      <c r="A562" s="199" t="s">
        <v>414</v>
      </c>
      <c r="B562" s="200" t="s">
        <v>429</v>
      </c>
      <c r="C562" s="201" t="s">
        <v>249</v>
      </c>
      <c r="D562" s="200"/>
      <c r="E562" s="200" t="s">
        <v>302</v>
      </c>
      <c r="F562" s="202" t="s">
        <v>303</v>
      </c>
      <c r="G562" s="202" t="s">
        <v>113</v>
      </c>
      <c r="H562" s="204"/>
      <c r="I562" s="204">
        <v>0</v>
      </c>
      <c r="J562" s="204"/>
      <c r="K562" s="205">
        <v>0</v>
      </c>
    </row>
    <row r="563" spans="1:11" ht="35.1" customHeight="1">
      <c r="A563" s="199"/>
      <c r="B563" s="200"/>
      <c r="C563" s="201"/>
      <c r="D563" s="200"/>
      <c r="E563" s="200"/>
      <c r="F563" s="206" t="s">
        <v>114</v>
      </c>
      <c r="G563" s="207"/>
      <c r="H563" s="208"/>
      <c r="I563" s="208"/>
      <c r="J563" s="208"/>
      <c r="K563" s="209"/>
    </row>
    <row r="564" spans="1:11" ht="35.1" customHeight="1">
      <c r="A564" s="199" t="s">
        <v>414</v>
      </c>
      <c r="B564" s="200" t="s">
        <v>429</v>
      </c>
      <c r="C564" s="201" t="s">
        <v>249</v>
      </c>
      <c r="D564" s="200"/>
      <c r="E564" s="200" t="s">
        <v>302</v>
      </c>
      <c r="F564" s="202" t="s">
        <v>303</v>
      </c>
      <c r="G564" s="203" t="s">
        <v>115</v>
      </c>
      <c r="H564" s="204"/>
      <c r="I564" s="204"/>
      <c r="J564" s="204"/>
      <c r="K564" s="205"/>
    </row>
    <row r="565" spans="1:11" ht="35.1" customHeight="1">
      <c r="A565" s="199" t="s">
        <v>414</v>
      </c>
      <c r="B565" s="200" t="s">
        <v>429</v>
      </c>
      <c r="C565" s="201" t="s">
        <v>249</v>
      </c>
      <c r="D565" s="200"/>
      <c r="E565" s="200" t="s">
        <v>302</v>
      </c>
      <c r="F565" s="202" t="s">
        <v>303</v>
      </c>
      <c r="G565" s="202" t="s">
        <v>116</v>
      </c>
      <c r="H565" s="204">
        <v>180000</v>
      </c>
      <c r="I565" s="204">
        <v>0</v>
      </c>
      <c r="J565" s="204">
        <v>0</v>
      </c>
      <c r="K565" s="205">
        <v>0</v>
      </c>
    </row>
    <row r="566" spans="1:11" ht="35.1" customHeight="1">
      <c r="A566" s="199" t="s">
        <v>414</v>
      </c>
      <c r="B566" s="200" t="s">
        <v>429</v>
      </c>
      <c r="C566" s="201" t="s">
        <v>249</v>
      </c>
      <c r="D566" s="200"/>
      <c r="E566" s="200" t="s">
        <v>302</v>
      </c>
      <c r="F566" s="202" t="s">
        <v>303</v>
      </c>
      <c r="G566" s="202" t="s">
        <v>117</v>
      </c>
      <c r="H566" s="204">
        <v>180000</v>
      </c>
      <c r="I566" s="204">
        <v>0</v>
      </c>
      <c r="J566" s="204">
        <v>0</v>
      </c>
      <c r="K566" s="205">
        <v>0</v>
      </c>
    </row>
    <row r="567" spans="1:11" ht="35.1" customHeight="1">
      <c r="A567" s="199"/>
      <c r="B567" s="200"/>
      <c r="C567" s="201"/>
      <c r="D567" s="200"/>
      <c r="E567" s="200"/>
      <c r="F567" s="210" t="s">
        <v>118</v>
      </c>
      <c r="G567" s="211"/>
      <c r="H567" s="212"/>
      <c r="I567" s="212">
        <v>-180000</v>
      </c>
      <c r="J567" s="212">
        <v>0</v>
      </c>
      <c r="K567" s="213">
        <v>0</v>
      </c>
    </row>
    <row r="568" spans="1:11" ht="35.1" customHeight="1">
      <c r="A568" s="199" t="s">
        <v>414</v>
      </c>
      <c r="B568" s="200" t="s">
        <v>429</v>
      </c>
      <c r="C568" s="201" t="s">
        <v>249</v>
      </c>
      <c r="D568" s="200"/>
      <c r="E568" s="200" t="s">
        <v>269</v>
      </c>
      <c r="F568" s="202" t="s">
        <v>270</v>
      </c>
      <c r="G568" s="203" t="s">
        <v>107</v>
      </c>
      <c r="H568" s="204"/>
      <c r="I568" s="204"/>
      <c r="J568" s="204">
        <v>0</v>
      </c>
      <c r="K568" s="205"/>
    </row>
    <row r="569" spans="1:11" ht="35.1" customHeight="1">
      <c r="A569" s="199" t="s">
        <v>414</v>
      </c>
      <c r="B569" s="200" t="s">
        <v>429</v>
      </c>
      <c r="C569" s="201" t="s">
        <v>249</v>
      </c>
      <c r="D569" s="200"/>
      <c r="E569" s="200" t="s">
        <v>269</v>
      </c>
      <c r="F569" s="202" t="s">
        <v>270</v>
      </c>
      <c r="G569" s="202" t="s">
        <v>108</v>
      </c>
      <c r="H569" s="204">
        <v>0</v>
      </c>
      <c r="I569" s="204">
        <v>0</v>
      </c>
      <c r="J569" s="204">
        <v>0</v>
      </c>
      <c r="K569" s="205">
        <v>0</v>
      </c>
    </row>
    <row r="570" spans="1:11" ht="35.1" customHeight="1">
      <c r="A570" s="199" t="s">
        <v>414</v>
      </c>
      <c r="B570" s="200" t="s">
        <v>429</v>
      </c>
      <c r="C570" s="201" t="s">
        <v>249</v>
      </c>
      <c r="D570" s="200"/>
      <c r="E570" s="200" t="s">
        <v>269</v>
      </c>
      <c r="F570" s="202" t="s">
        <v>270</v>
      </c>
      <c r="G570" s="202" t="s">
        <v>109</v>
      </c>
      <c r="H570" s="204">
        <v>0</v>
      </c>
      <c r="I570" s="204">
        <v>0</v>
      </c>
      <c r="J570" s="204"/>
      <c r="K570" s="205">
        <v>0</v>
      </c>
    </row>
    <row r="571" spans="1:11" ht="35.1" customHeight="1">
      <c r="A571" s="199"/>
      <c r="B571" s="200"/>
      <c r="C571" s="201"/>
      <c r="D571" s="200"/>
      <c r="E571" s="200"/>
      <c r="F571" s="206" t="s">
        <v>110</v>
      </c>
      <c r="G571" s="207"/>
      <c r="H571" s="208"/>
      <c r="I571" s="208">
        <v>0</v>
      </c>
      <c r="J571" s="208"/>
      <c r="K571" s="209"/>
    </row>
    <row r="572" spans="1:11" ht="35.1" customHeight="1">
      <c r="A572" s="199" t="s">
        <v>414</v>
      </c>
      <c r="B572" s="200" t="s">
        <v>429</v>
      </c>
      <c r="C572" s="201" t="s">
        <v>249</v>
      </c>
      <c r="D572" s="200"/>
      <c r="E572" s="200" t="s">
        <v>269</v>
      </c>
      <c r="F572" s="202" t="s">
        <v>270</v>
      </c>
      <c r="G572" s="203" t="s">
        <v>111</v>
      </c>
      <c r="H572" s="204"/>
      <c r="I572" s="204">
        <v>0</v>
      </c>
      <c r="J572" s="204">
        <v>0</v>
      </c>
      <c r="K572" s="205"/>
    </row>
    <row r="573" spans="1:11" ht="35.1" customHeight="1">
      <c r="A573" s="199" t="s">
        <v>414</v>
      </c>
      <c r="B573" s="200" t="s">
        <v>429</v>
      </c>
      <c r="C573" s="201" t="s">
        <v>249</v>
      </c>
      <c r="D573" s="200"/>
      <c r="E573" s="200" t="s">
        <v>269</v>
      </c>
      <c r="F573" s="202" t="s">
        <v>270</v>
      </c>
      <c r="G573" s="202" t="s">
        <v>112</v>
      </c>
      <c r="H573" s="204">
        <v>0</v>
      </c>
      <c r="I573" s="204">
        <v>50097866</v>
      </c>
      <c r="J573" s="204">
        <v>0</v>
      </c>
      <c r="K573" s="281">
        <v>0</v>
      </c>
    </row>
    <row r="574" spans="1:11" ht="35.1" customHeight="1">
      <c r="A574" s="199" t="s">
        <v>414</v>
      </c>
      <c r="B574" s="200" t="s">
        <v>429</v>
      </c>
      <c r="C574" s="201" t="s">
        <v>249</v>
      </c>
      <c r="D574" s="200"/>
      <c r="E574" s="200" t="s">
        <v>269</v>
      </c>
      <c r="F574" s="202" t="s">
        <v>270</v>
      </c>
      <c r="G574" s="202" t="s">
        <v>113</v>
      </c>
      <c r="H574" s="204">
        <v>0</v>
      </c>
      <c r="I574" s="204"/>
      <c r="J574" s="204"/>
      <c r="K574" s="281">
        <v>0</v>
      </c>
    </row>
    <row r="575" spans="1:11" ht="35.1" customHeight="1">
      <c r="A575" s="199"/>
      <c r="B575" s="200"/>
      <c r="C575" s="201"/>
      <c r="D575" s="200"/>
      <c r="E575" s="200"/>
      <c r="F575" s="206" t="s">
        <v>114</v>
      </c>
      <c r="G575" s="207"/>
      <c r="H575" s="208"/>
      <c r="I575" s="208"/>
      <c r="J575" s="208"/>
      <c r="K575" s="273"/>
    </row>
    <row r="576" spans="1:11" ht="35.1" customHeight="1">
      <c r="A576" s="199" t="s">
        <v>414</v>
      </c>
      <c r="B576" s="200" t="s">
        <v>429</v>
      </c>
      <c r="C576" s="201" t="s">
        <v>249</v>
      </c>
      <c r="D576" s="200"/>
      <c r="E576" s="200" t="s">
        <v>269</v>
      </c>
      <c r="F576" s="202" t="s">
        <v>270</v>
      </c>
      <c r="G576" s="203" t="s">
        <v>115</v>
      </c>
      <c r="H576" s="204"/>
      <c r="I576" s="204"/>
      <c r="J576" s="204"/>
      <c r="K576" s="272"/>
    </row>
    <row r="577" spans="1:11" ht="35.1" customHeight="1">
      <c r="A577" s="199" t="s">
        <v>414</v>
      </c>
      <c r="B577" s="200" t="s">
        <v>429</v>
      </c>
      <c r="C577" s="201" t="s">
        <v>249</v>
      </c>
      <c r="D577" s="200"/>
      <c r="E577" s="200" t="s">
        <v>269</v>
      </c>
      <c r="F577" s="202" t="s">
        <v>270</v>
      </c>
      <c r="G577" s="202" t="s">
        <v>116</v>
      </c>
      <c r="H577" s="204">
        <v>0</v>
      </c>
      <c r="I577" s="204">
        <v>0</v>
      </c>
      <c r="J577" s="204">
        <v>0</v>
      </c>
      <c r="K577" s="281">
        <v>0</v>
      </c>
    </row>
    <row r="578" spans="1:11" ht="35.1" customHeight="1">
      <c r="A578" s="199" t="s">
        <v>414</v>
      </c>
      <c r="B578" s="200" t="s">
        <v>429</v>
      </c>
      <c r="C578" s="201" t="s">
        <v>249</v>
      </c>
      <c r="D578" s="200"/>
      <c r="E578" s="200" t="s">
        <v>269</v>
      </c>
      <c r="F578" s="202" t="s">
        <v>270</v>
      </c>
      <c r="G578" s="202" t="s">
        <v>117</v>
      </c>
      <c r="H578" s="204">
        <v>0</v>
      </c>
      <c r="I578" s="204">
        <v>0</v>
      </c>
      <c r="J578" s="204">
        <v>0</v>
      </c>
      <c r="K578" s="281">
        <v>0</v>
      </c>
    </row>
    <row r="579" spans="1:11" ht="35.1" customHeight="1">
      <c r="A579" s="199"/>
      <c r="B579" s="200"/>
      <c r="C579" s="201"/>
      <c r="D579" s="200"/>
      <c r="E579" s="200"/>
      <c r="F579" s="210" t="s">
        <v>118</v>
      </c>
      <c r="G579" s="211"/>
      <c r="H579" s="212"/>
      <c r="I579" s="212">
        <v>0</v>
      </c>
      <c r="J579" s="212">
        <v>0</v>
      </c>
      <c r="K579" s="274">
        <v>0</v>
      </c>
    </row>
    <row r="580" spans="1:11" ht="35.1" customHeight="1">
      <c r="A580" s="199" t="s">
        <v>414</v>
      </c>
      <c r="B580" s="200" t="s">
        <v>429</v>
      </c>
      <c r="C580" s="201" t="s">
        <v>249</v>
      </c>
      <c r="D580" s="200"/>
      <c r="E580" s="200" t="s">
        <v>271</v>
      </c>
      <c r="F580" s="202" t="s">
        <v>272</v>
      </c>
      <c r="G580" s="203" t="s">
        <v>107</v>
      </c>
      <c r="H580" s="204">
        <v>1</v>
      </c>
      <c r="I580" s="204">
        <v>1</v>
      </c>
      <c r="J580" s="204">
        <v>0</v>
      </c>
      <c r="K580" s="281"/>
    </row>
    <row r="581" spans="1:11" ht="35.1" customHeight="1">
      <c r="A581" s="199" t="s">
        <v>414</v>
      </c>
      <c r="B581" s="200" t="s">
        <v>429</v>
      </c>
      <c r="C581" s="201" t="s">
        <v>249</v>
      </c>
      <c r="D581" s="200"/>
      <c r="E581" s="200" t="s">
        <v>271</v>
      </c>
      <c r="F581" s="202" t="s">
        <v>272</v>
      </c>
      <c r="G581" s="202" t="s">
        <v>108</v>
      </c>
      <c r="H581" s="204">
        <v>46900000</v>
      </c>
      <c r="I581" s="204">
        <v>7225976</v>
      </c>
      <c r="J581" s="204">
        <v>0</v>
      </c>
      <c r="K581" s="281">
        <v>0</v>
      </c>
    </row>
    <row r="582" spans="1:11" ht="35.1" customHeight="1">
      <c r="A582" s="199" t="s">
        <v>414</v>
      </c>
      <c r="B582" s="200" t="s">
        <v>429</v>
      </c>
      <c r="C582" s="201" t="s">
        <v>249</v>
      </c>
      <c r="D582" s="200"/>
      <c r="E582" s="200" t="s">
        <v>271</v>
      </c>
      <c r="F582" s="202" t="s">
        <v>272</v>
      </c>
      <c r="G582" s="202" t="s">
        <v>109</v>
      </c>
      <c r="H582" s="204">
        <v>46900000</v>
      </c>
      <c r="I582" s="204">
        <v>7225976</v>
      </c>
      <c r="J582" s="204"/>
      <c r="K582" s="281">
        <v>0</v>
      </c>
    </row>
    <row r="583" spans="1:11" ht="35.1" customHeight="1">
      <c r="A583" s="199"/>
      <c r="B583" s="200"/>
      <c r="C583" s="201"/>
      <c r="D583" s="200"/>
      <c r="E583" s="200"/>
      <c r="F583" s="206" t="s">
        <v>110</v>
      </c>
      <c r="G583" s="207"/>
      <c r="H583" s="208"/>
      <c r="I583" s="208">
        <v>-39674024</v>
      </c>
      <c r="J583" s="208"/>
      <c r="K583" s="273"/>
    </row>
    <row r="584" spans="1:11" ht="35.1" customHeight="1">
      <c r="A584" s="199" t="s">
        <v>414</v>
      </c>
      <c r="B584" s="200" t="s">
        <v>429</v>
      </c>
      <c r="C584" s="201" t="s">
        <v>249</v>
      </c>
      <c r="D584" s="200"/>
      <c r="E584" s="200" t="s">
        <v>271</v>
      </c>
      <c r="F584" s="202" t="s">
        <v>272</v>
      </c>
      <c r="G584" s="203" t="s">
        <v>111</v>
      </c>
      <c r="H584" s="204">
        <v>1</v>
      </c>
      <c r="I584" s="204">
        <v>1</v>
      </c>
      <c r="J584" s="204">
        <v>0</v>
      </c>
      <c r="K584" s="272"/>
    </row>
    <row r="585" spans="1:11" ht="35.1" customHeight="1">
      <c r="A585" s="199" t="s">
        <v>414</v>
      </c>
      <c r="B585" s="200" t="s">
        <v>429</v>
      </c>
      <c r="C585" s="201" t="s">
        <v>249</v>
      </c>
      <c r="D585" s="200"/>
      <c r="E585" s="200" t="s">
        <v>271</v>
      </c>
      <c r="F585" s="202" t="s">
        <v>272</v>
      </c>
      <c r="G585" s="202" t="s">
        <v>112</v>
      </c>
      <c r="H585" s="204">
        <v>46900000</v>
      </c>
      <c r="I585" s="204">
        <v>7225976</v>
      </c>
      <c r="J585" s="204">
        <v>0</v>
      </c>
      <c r="K585" s="281">
        <v>0</v>
      </c>
    </row>
    <row r="586" spans="1:11" ht="35.1" customHeight="1">
      <c r="A586" s="199" t="s">
        <v>414</v>
      </c>
      <c r="B586" s="200" t="s">
        <v>429</v>
      </c>
      <c r="C586" s="201" t="s">
        <v>249</v>
      </c>
      <c r="D586" s="200"/>
      <c r="E586" s="200" t="s">
        <v>271</v>
      </c>
      <c r="F586" s="202" t="s">
        <v>272</v>
      </c>
      <c r="G586" s="202" t="s">
        <v>113</v>
      </c>
      <c r="H586" s="204">
        <v>46900000</v>
      </c>
      <c r="I586" s="204">
        <v>7225976</v>
      </c>
      <c r="J586" s="204"/>
      <c r="K586" s="281">
        <v>0</v>
      </c>
    </row>
    <row r="587" spans="1:11" ht="35.1" customHeight="1">
      <c r="A587" s="199"/>
      <c r="B587" s="200"/>
      <c r="C587" s="201"/>
      <c r="D587" s="200"/>
      <c r="E587" s="200"/>
      <c r="F587" s="206" t="s">
        <v>114</v>
      </c>
      <c r="G587" s="207"/>
      <c r="H587" s="208"/>
      <c r="I587" s="208">
        <v>-39674024</v>
      </c>
      <c r="J587" s="208"/>
      <c r="K587" s="273"/>
    </row>
    <row r="588" spans="1:11" ht="35.1" customHeight="1">
      <c r="A588" s="199" t="s">
        <v>414</v>
      </c>
      <c r="B588" s="200" t="s">
        <v>429</v>
      </c>
      <c r="C588" s="201" t="s">
        <v>249</v>
      </c>
      <c r="D588" s="200"/>
      <c r="E588" s="200" t="s">
        <v>271</v>
      </c>
      <c r="F588" s="202" t="s">
        <v>272</v>
      </c>
      <c r="G588" s="203" t="s">
        <v>115</v>
      </c>
      <c r="H588" s="204"/>
      <c r="I588" s="204">
        <v>1</v>
      </c>
      <c r="J588" s="204"/>
      <c r="K588" s="272"/>
    </row>
    <row r="589" spans="1:11" ht="35.1" customHeight="1">
      <c r="A589" s="199" t="s">
        <v>414</v>
      </c>
      <c r="B589" s="200" t="s">
        <v>429</v>
      </c>
      <c r="C589" s="201" t="s">
        <v>249</v>
      </c>
      <c r="D589" s="200"/>
      <c r="E589" s="200" t="s">
        <v>271</v>
      </c>
      <c r="F589" s="202" t="s">
        <v>272</v>
      </c>
      <c r="G589" s="202" t="s">
        <v>116</v>
      </c>
      <c r="H589" s="204">
        <v>45535897</v>
      </c>
      <c r="I589" s="204">
        <v>5342520</v>
      </c>
      <c r="J589" s="204">
        <v>0</v>
      </c>
      <c r="K589" s="272">
        <v>0</v>
      </c>
    </row>
    <row r="590" spans="1:11" ht="35.1" customHeight="1">
      <c r="A590" s="199" t="s">
        <v>414</v>
      </c>
      <c r="B590" s="200" t="s">
        <v>429</v>
      </c>
      <c r="C590" s="201" t="s">
        <v>249</v>
      </c>
      <c r="D590" s="200"/>
      <c r="E590" s="200" t="s">
        <v>271</v>
      </c>
      <c r="F590" s="202" t="s">
        <v>272</v>
      </c>
      <c r="G590" s="202" t="s">
        <v>117</v>
      </c>
      <c r="H590" s="204">
        <v>45535897</v>
      </c>
      <c r="I590" s="204">
        <v>5342520</v>
      </c>
      <c r="J590" s="204">
        <v>0</v>
      </c>
      <c r="K590" s="272">
        <v>0</v>
      </c>
    </row>
    <row r="591" spans="1:11" ht="35.1" customHeight="1">
      <c r="A591" s="199"/>
      <c r="B591" s="200"/>
      <c r="C591" s="201"/>
      <c r="D591" s="200"/>
      <c r="E591" s="200"/>
      <c r="F591" s="210" t="s">
        <v>118</v>
      </c>
      <c r="G591" s="211"/>
      <c r="H591" s="212"/>
      <c r="I591" s="212">
        <v>-40193377</v>
      </c>
      <c r="J591" s="212">
        <v>-5342520</v>
      </c>
      <c r="K591" s="274">
        <v>0</v>
      </c>
    </row>
    <row r="592" spans="1:11" ht="35.1" customHeight="1">
      <c r="A592" s="199" t="s">
        <v>414</v>
      </c>
      <c r="B592" s="200" t="s">
        <v>429</v>
      </c>
      <c r="C592" s="201" t="s">
        <v>249</v>
      </c>
      <c r="D592" s="200"/>
      <c r="E592" s="200" t="s">
        <v>304</v>
      </c>
      <c r="F592" s="202" t="s">
        <v>305</v>
      </c>
      <c r="G592" s="203" t="s">
        <v>107</v>
      </c>
      <c r="H592" s="204">
        <v>1</v>
      </c>
      <c r="I592" s="204">
        <v>0</v>
      </c>
      <c r="J592" s="204">
        <v>0</v>
      </c>
      <c r="K592" s="281"/>
    </row>
    <row r="593" spans="1:11" ht="35.1" customHeight="1">
      <c r="A593" s="199" t="s">
        <v>414</v>
      </c>
      <c r="B593" s="200" t="s">
        <v>429</v>
      </c>
      <c r="C593" s="201" t="s">
        <v>249</v>
      </c>
      <c r="D593" s="200"/>
      <c r="E593" s="200" t="s">
        <v>304</v>
      </c>
      <c r="F593" s="202" t="s">
        <v>305</v>
      </c>
      <c r="G593" s="202" t="s">
        <v>108</v>
      </c>
      <c r="H593" s="204">
        <v>37338000</v>
      </c>
      <c r="I593" s="204">
        <v>0</v>
      </c>
      <c r="J593" s="204">
        <v>0</v>
      </c>
      <c r="K593" s="281">
        <v>0</v>
      </c>
    </row>
    <row r="594" spans="1:11" ht="35.1" customHeight="1">
      <c r="A594" s="199" t="s">
        <v>414</v>
      </c>
      <c r="B594" s="200" t="s">
        <v>429</v>
      </c>
      <c r="C594" s="201" t="s">
        <v>249</v>
      </c>
      <c r="D594" s="200"/>
      <c r="E594" s="200" t="s">
        <v>304</v>
      </c>
      <c r="F594" s="202" t="s">
        <v>305</v>
      </c>
      <c r="G594" s="202" t="s">
        <v>109</v>
      </c>
      <c r="H594" s="204">
        <v>37338000</v>
      </c>
      <c r="I594" s="204"/>
      <c r="J594" s="204"/>
      <c r="K594" s="281">
        <v>0</v>
      </c>
    </row>
    <row r="595" spans="1:11" ht="35.1" customHeight="1">
      <c r="A595" s="199"/>
      <c r="B595" s="200"/>
      <c r="C595" s="201"/>
      <c r="D595" s="200"/>
      <c r="E595" s="200"/>
      <c r="F595" s="206" t="s">
        <v>110</v>
      </c>
      <c r="G595" s="207"/>
      <c r="H595" s="208"/>
      <c r="I595" s="208"/>
      <c r="J595" s="208"/>
      <c r="K595" s="273"/>
    </row>
    <row r="596" spans="1:11" ht="35.1" customHeight="1">
      <c r="A596" s="199" t="s">
        <v>414</v>
      </c>
      <c r="B596" s="200" t="s">
        <v>429</v>
      </c>
      <c r="C596" s="201" t="s">
        <v>249</v>
      </c>
      <c r="D596" s="200"/>
      <c r="E596" s="200" t="s">
        <v>304</v>
      </c>
      <c r="F596" s="202" t="s">
        <v>305</v>
      </c>
      <c r="G596" s="203" t="s">
        <v>111</v>
      </c>
      <c r="H596" s="204">
        <v>1</v>
      </c>
      <c r="I596" s="204">
        <v>0</v>
      </c>
      <c r="J596" s="204">
        <v>0</v>
      </c>
      <c r="K596" s="272"/>
    </row>
    <row r="597" spans="1:11" ht="35.1" customHeight="1">
      <c r="A597" s="199" t="s">
        <v>414</v>
      </c>
      <c r="B597" s="200" t="s">
        <v>429</v>
      </c>
      <c r="C597" s="201" t="s">
        <v>249</v>
      </c>
      <c r="D597" s="200"/>
      <c r="E597" s="200" t="s">
        <v>304</v>
      </c>
      <c r="F597" s="202" t="s">
        <v>305</v>
      </c>
      <c r="G597" s="202" t="s">
        <v>112</v>
      </c>
      <c r="H597" s="204">
        <v>0</v>
      </c>
      <c r="I597" s="204">
        <v>0</v>
      </c>
      <c r="J597" s="204">
        <v>0</v>
      </c>
      <c r="K597" s="281">
        <v>0</v>
      </c>
    </row>
    <row r="598" spans="1:11" ht="35.1" customHeight="1">
      <c r="A598" s="199" t="s">
        <v>414</v>
      </c>
      <c r="B598" s="200" t="s">
        <v>429</v>
      </c>
      <c r="C598" s="201" t="s">
        <v>249</v>
      </c>
      <c r="D598" s="200"/>
      <c r="E598" s="200" t="s">
        <v>304</v>
      </c>
      <c r="F598" s="202" t="s">
        <v>305</v>
      </c>
      <c r="G598" s="202" t="s">
        <v>113</v>
      </c>
      <c r="H598" s="204">
        <v>0</v>
      </c>
      <c r="I598" s="204"/>
      <c r="J598" s="204"/>
      <c r="K598" s="281">
        <v>0</v>
      </c>
    </row>
    <row r="599" spans="1:11" ht="35.1" customHeight="1">
      <c r="A599" s="199"/>
      <c r="B599" s="200"/>
      <c r="C599" s="201"/>
      <c r="D599" s="200"/>
      <c r="E599" s="200"/>
      <c r="F599" s="206" t="s">
        <v>114</v>
      </c>
      <c r="G599" s="207"/>
      <c r="H599" s="208"/>
      <c r="I599" s="208"/>
      <c r="J599" s="208"/>
      <c r="K599" s="273"/>
    </row>
    <row r="600" spans="1:11" ht="35.1" customHeight="1">
      <c r="A600" s="199" t="s">
        <v>414</v>
      </c>
      <c r="B600" s="200" t="s">
        <v>429</v>
      </c>
      <c r="C600" s="201" t="s">
        <v>249</v>
      </c>
      <c r="D600" s="200"/>
      <c r="E600" s="200" t="s">
        <v>304</v>
      </c>
      <c r="F600" s="202" t="s">
        <v>305</v>
      </c>
      <c r="G600" s="203" t="s">
        <v>115</v>
      </c>
      <c r="H600" s="204"/>
      <c r="I600" s="204"/>
      <c r="J600" s="204"/>
      <c r="K600" s="272"/>
    </row>
    <row r="601" spans="1:11" ht="35.1" customHeight="1">
      <c r="A601" s="199" t="s">
        <v>414</v>
      </c>
      <c r="B601" s="200" t="s">
        <v>429</v>
      </c>
      <c r="C601" s="201" t="s">
        <v>249</v>
      </c>
      <c r="D601" s="200"/>
      <c r="E601" s="200" t="s">
        <v>304</v>
      </c>
      <c r="F601" s="202" t="s">
        <v>305</v>
      </c>
      <c r="G601" s="202" t="s">
        <v>116</v>
      </c>
      <c r="H601" s="204">
        <v>0</v>
      </c>
      <c r="I601" s="204">
        <v>0</v>
      </c>
      <c r="J601" s="204">
        <v>0</v>
      </c>
      <c r="K601" s="281">
        <v>0</v>
      </c>
    </row>
    <row r="602" spans="1:11" ht="35.1" customHeight="1">
      <c r="A602" s="199" t="s">
        <v>414</v>
      </c>
      <c r="B602" s="200" t="s">
        <v>429</v>
      </c>
      <c r="C602" s="201" t="s">
        <v>249</v>
      </c>
      <c r="D602" s="200"/>
      <c r="E602" s="200" t="s">
        <v>304</v>
      </c>
      <c r="F602" s="202" t="s">
        <v>305</v>
      </c>
      <c r="G602" s="202" t="s">
        <v>117</v>
      </c>
      <c r="H602" s="204">
        <v>0</v>
      </c>
      <c r="I602" s="204">
        <v>0</v>
      </c>
      <c r="J602" s="204">
        <v>0</v>
      </c>
      <c r="K602" s="281">
        <v>0</v>
      </c>
    </row>
    <row r="603" spans="1:11" ht="35.1" customHeight="1">
      <c r="A603" s="199"/>
      <c r="B603" s="200"/>
      <c r="C603" s="201"/>
      <c r="D603" s="200"/>
      <c r="E603" s="200"/>
      <c r="F603" s="210" t="s">
        <v>118</v>
      </c>
      <c r="G603" s="211"/>
      <c r="H603" s="212"/>
      <c r="I603" s="212">
        <v>0</v>
      </c>
      <c r="J603" s="212">
        <v>0</v>
      </c>
      <c r="K603" s="274">
        <v>0</v>
      </c>
    </row>
    <row r="604" spans="1:11" ht="35.1" customHeight="1">
      <c r="A604" s="199" t="s">
        <v>414</v>
      </c>
      <c r="B604" s="200" t="s">
        <v>429</v>
      </c>
      <c r="C604" s="201" t="s">
        <v>249</v>
      </c>
      <c r="D604" s="200"/>
      <c r="E604" s="200" t="s">
        <v>273</v>
      </c>
      <c r="F604" s="202" t="s">
        <v>274</v>
      </c>
      <c r="G604" s="203" t="s">
        <v>107</v>
      </c>
      <c r="H604" s="204"/>
      <c r="I604" s="204"/>
      <c r="J604" s="204">
        <v>1</v>
      </c>
      <c r="K604" s="272"/>
    </row>
    <row r="605" spans="1:11" ht="35.1" customHeight="1">
      <c r="A605" s="199" t="s">
        <v>414</v>
      </c>
      <c r="B605" s="200" t="s">
        <v>429</v>
      </c>
      <c r="C605" s="201" t="s">
        <v>249</v>
      </c>
      <c r="D605" s="200"/>
      <c r="E605" s="200" t="s">
        <v>273</v>
      </c>
      <c r="F605" s="202" t="s">
        <v>274</v>
      </c>
      <c r="G605" s="202" t="s">
        <v>108</v>
      </c>
      <c r="H605" s="204">
        <v>0</v>
      </c>
      <c r="I605" s="204">
        <v>0</v>
      </c>
      <c r="J605" s="204">
        <v>233820000</v>
      </c>
      <c r="K605" s="281"/>
    </row>
    <row r="606" spans="1:11" ht="35.1" customHeight="1">
      <c r="A606" s="199" t="s">
        <v>414</v>
      </c>
      <c r="B606" s="200" t="s">
        <v>429</v>
      </c>
      <c r="C606" s="201" t="s">
        <v>249</v>
      </c>
      <c r="D606" s="200"/>
      <c r="E606" s="200" t="s">
        <v>273</v>
      </c>
      <c r="F606" s="202" t="s">
        <v>274</v>
      </c>
      <c r="G606" s="202" t="s">
        <v>109</v>
      </c>
      <c r="H606" s="204">
        <v>0</v>
      </c>
      <c r="I606" s="204">
        <v>0</v>
      </c>
      <c r="J606" s="204">
        <v>233820000</v>
      </c>
      <c r="K606" s="281">
        <v>0</v>
      </c>
    </row>
    <row r="607" spans="1:11" ht="35.1" customHeight="1">
      <c r="A607" s="199"/>
      <c r="B607" s="200"/>
      <c r="C607" s="201"/>
      <c r="D607" s="200"/>
      <c r="E607" s="200"/>
      <c r="F607" s="206" t="s">
        <v>110</v>
      </c>
      <c r="G607" s="207"/>
      <c r="H607" s="208"/>
      <c r="I607" s="208">
        <v>0</v>
      </c>
      <c r="J607" s="208">
        <v>233820000</v>
      </c>
      <c r="K607" s="273">
        <v>-233820000</v>
      </c>
    </row>
    <row r="608" spans="1:11" ht="35.1" customHeight="1">
      <c r="A608" s="199" t="s">
        <v>414</v>
      </c>
      <c r="B608" s="200" t="s">
        <v>429</v>
      </c>
      <c r="C608" s="201" t="s">
        <v>249</v>
      </c>
      <c r="D608" s="200"/>
      <c r="E608" s="200" t="s">
        <v>273</v>
      </c>
      <c r="F608" s="202" t="s">
        <v>274</v>
      </c>
      <c r="G608" s="203" t="s">
        <v>111</v>
      </c>
      <c r="H608" s="204"/>
      <c r="I608" s="204"/>
      <c r="J608" s="204">
        <v>1</v>
      </c>
      <c r="K608" s="272"/>
    </row>
    <row r="609" spans="1:11" ht="35.1" customHeight="1">
      <c r="A609" s="199" t="s">
        <v>414</v>
      </c>
      <c r="B609" s="200" t="s">
        <v>429</v>
      </c>
      <c r="C609" s="201" t="s">
        <v>249</v>
      </c>
      <c r="D609" s="200"/>
      <c r="E609" s="200" t="s">
        <v>273</v>
      </c>
      <c r="F609" s="202" t="s">
        <v>274</v>
      </c>
      <c r="G609" s="202" t="s">
        <v>112</v>
      </c>
      <c r="H609" s="204">
        <v>0</v>
      </c>
      <c r="I609" s="204">
        <v>0</v>
      </c>
      <c r="J609" s="204">
        <v>220220000</v>
      </c>
      <c r="K609" s="281">
        <v>0</v>
      </c>
    </row>
    <row r="610" spans="1:11" ht="35.1" customHeight="1">
      <c r="A610" s="199" t="s">
        <v>414</v>
      </c>
      <c r="B610" s="200" t="s">
        <v>429</v>
      </c>
      <c r="C610" s="201" t="s">
        <v>249</v>
      </c>
      <c r="D610" s="200"/>
      <c r="E610" s="200" t="s">
        <v>273</v>
      </c>
      <c r="F610" s="202" t="s">
        <v>274</v>
      </c>
      <c r="G610" s="202" t="s">
        <v>113</v>
      </c>
      <c r="H610" s="204">
        <v>0</v>
      </c>
      <c r="I610" s="204">
        <v>0</v>
      </c>
      <c r="J610" s="204">
        <v>220220000</v>
      </c>
      <c r="K610" s="281">
        <v>0</v>
      </c>
    </row>
    <row r="611" spans="1:11" ht="35.1" customHeight="1">
      <c r="A611" s="199"/>
      <c r="B611" s="200"/>
      <c r="C611" s="201"/>
      <c r="D611" s="200"/>
      <c r="E611" s="200"/>
      <c r="F611" s="206" t="s">
        <v>114</v>
      </c>
      <c r="G611" s="207"/>
      <c r="H611" s="208"/>
      <c r="I611" s="208">
        <v>0</v>
      </c>
      <c r="J611" s="208">
        <v>220220000</v>
      </c>
      <c r="K611" s="273">
        <v>-220220000</v>
      </c>
    </row>
    <row r="612" spans="1:11" ht="35.1" customHeight="1">
      <c r="A612" s="199" t="s">
        <v>414</v>
      </c>
      <c r="B612" s="200" t="s">
        <v>429</v>
      </c>
      <c r="C612" s="201" t="s">
        <v>249</v>
      </c>
      <c r="D612" s="200"/>
      <c r="E612" s="200" t="s">
        <v>273</v>
      </c>
      <c r="F612" s="202" t="s">
        <v>274</v>
      </c>
      <c r="G612" s="203" t="s">
        <v>115</v>
      </c>
      <c r="H612" s="204"/>
      <c r="I612" s="204"/>
      <c r="J612" s="204">
        <v>1</v>
      </c>
      <c r="K612" s="272"/>
    </row>
    <row r="613" spans="1:11" ht="35.1" customHeight="1">
      <c r="A613" s="199" t="s">
        <v>414</v>
      </c>
      <c r="B613" s="200" t="s">
        <v>429</v>
      </c>
      <c r="C613" s="201" t="s">
        <v>249</v>
      </c>
      <c r="D613" s="200"/>
      <c r="E613" s="200" t="s">
        <v>273</v>
      </c>
      <c r="F613" s="202" t="s">
        <v>274</v>
      </c>
      <c r="G613" s="202" t="s">
        <v>116</v>
      </c>
      <c r="H613" s="204">
        <v>0</v>
      </c>
      <c r="I613" s="204">
        <v>0</v>
      </c>
      <c r="J613" s="204">
        <v>219679440</v>
      </c>
      <c r="K613" s="272">
        <v>0</v>
      </c>
    </row>
    <row r="614" spans="1:11" ht="35.1" customHeight="1">
      <c r="A614" s="199" t="s">
        <v>414</v>
      </c>
      <c r="B614" s="200" t="s">
        <v>429</v>
      </c>
      <c r="C614" s="201" t="s">
        <v>249</v>
      </c>
      <c r="D614" s="200"/>
      <c r="E614" s="200" t="s">
        <v>273</v>
      </c>
      <c r="F614" s="202" t="s">
        <v>274</v>
      </c>
      <c r="G614" s="202" t="s">
        <v>117</v>
      </c>
      <c r="H614" s="204">
        <v>0</v>
      </c>
      <c r="I614" s="204">
        <v>0</v>
      </c>
      <c r="J614" s="204">
        <v>219679440</v>
      </c>
      <c r="K614" s="272">
        <v>0</v>
      </c>
    </row>
    <row r="615" spans="1:11" ht="35.1" customHeight="1">
      <c r="A615" s="199"/>
      <c r="B615" s="200"/>
      <c r="C615" s="201"/>
      <c r="D615" s="200"/>
      <c r="E615" s="200"/>
      <c r="F615" s="210" t="s">
        <v>118</v>
      </c>
      <c r="G615" s="211"/>
      <c r="H615" s="212"/>
      <c r="I615" s="212">
        <v>0</v>
      </c>
      <c r="J615" s="212">
        <v>219679440</v>
      </c>
      <c r="K615" s="274">
        <v>-219679440</v>
      </c>
    </row>
    <row r="616" spans="1:11" ht="35.1" customHeight="1">
      <c r="A616" s="199" t="s">
        <v>414</v>
      </c>
      <c r="B616" s="200" t="s">
        <v>429</v>
      </c>
      <c r="C616" s="201" t="s">
        <v>249</v>
      </c>
      <c r="D616" s="200"/>
      <c r="E616" s="200" t="s">
        <v>275</v>
      </c>
      <c r="F616" s="202" t="s">
        <v>276</v>
      </c>
      <c r="G616" s="203" t="s">
        <v>107</v>
      </c>
      <c r="H616" s="204">
        <v>0</v>
      </c>
      <c r="I616" s="204">
        <v>2020</v>
      </c>
      <c r="J616" s="204">
        <v>1544</v>
      </c>
      <c r="K616" s="281">
        <v>1543</v>
      </c>
    </row>
    <row r="617" spans="1:11" ht="35.1" customHeight="1">
      <c r="A617" s="199" t="s">
        <v>414</v>
      </c>
      <c r="B617" s="200" t="s">
        <v>429</v>
      </c>
      <c r="C617" s="201" t="s">
        <v>249</v>
      </c>
      <c r="D617" s="200"/>
      <c r="E617" s="200" t="s">
        <v>275</v>
      </c>
      <c r="F617" s="202" t="s">
        <v>276</v>
      </c>
      <c r="G617" s="202" t="s">
        <v>108</v>
      </c>
      <c r="H617" s="204">
        <v>0</v>
      </c>
      <c r="I617" s="204">
        <v>581974024</v>
      </c>
      <c r="J617" s="204">
        <v>631200000</v>
      </c>
      <c r="K617" s="281">
        <v>626200000</v>
      </c>
    </row>
    <row r="618" spans="1:11" ht="35.1" customHeight="1">
      <c r="A618" s="199" t="s">
        <v>414</v>
      </c>
      <c r="B618" s="200" t="s">
        <v>429</v>
      </c>
      <c r="C618" s="201" t="s">
        <v>249</v>
      </c>
      <c r="D618" s="200"/>
      <c r="E618" s="200" t="s">
        <v>275</v>
      </c>
      <c r="F618" s="202" t="s">
        <v>276</v>
      </c>
      <c r="G618" s="202" t="s">
        <v>109</v>
      </c>
      <c r="H618" s="204"/>
      <c r="I618" s="204">
        <v>288106</v>
      </c>
      <c r="J618" s="204">
        <v>408808</v>
      </c>
      <c r="K618" s="281">
        <f>K617/K616</f>
        <v>405832.79325988336</v>
      </c>
    </row>
    <row r="619" spans="1:11" ht="35.1" customHeight="1">
      <c r="A619" s="199"/>
      <c r="B619" s="200"/>
      <c r="C619" s="201"/>
      <c r="D619" s="200"/>
      <c r="E619" s="200"/>
      <c r="F619" s="206" t="s">
        <v>110</v>
      </c>
      <c r="G619" s="207"/>
      <c r="H619" s="208"/>
      <c r="I619" s="208"/>
      <c r="J619" s="208">
        <v>120702</v>
      </c>
      <c r="K619" s="273">
        <f>K618-J618</f>
        <v>-2975.2067401166423</v>
      </c>
    </row>
    <row r="620" spans="1:11" ht="35.1" customHeight="1">
      <c r="A620" s="199" t="s">
        <v>414</v>
      </c>
      <c r="B620" s="200" t="s">
        <v>429</v>
      </c>
      <c r="C620" s="201" t="s">
        <v>249</v>
      </c>
      <c r="D620" s="200"/>
      <c r="E620" s="200" t="s">
        <v>275</v>
      </c>
      <c r="F620" s="202" t="s">
        <v>276</v>
      </c>
      <c r="G620" s="203" t="s">
        <v>111</v>
      </c>
      <c r="H620" s="204">
        <v>0</v>
      </c>
      <c r="I620" s="204">
        <v>2020</v>
      </c>
      <c r="J620" s="204">
        <v>1544</v>
      </c>
      <c r="K620" s="281">
        <v>1543</v>
      </c>
    </row>
    <row r="621" spans="1:11" ht="35.1" customHeight="1">
      <c r="A621" s="199" t="s">
        <v>414</v>
      </c>
      <c r="B621" s="200" t="s">
        <v>429</v>
      </c>
      <c r="C621" s="201" t="s">
        <v>249</v>
      </c>
      <c r="D621" s="200"/>
      <c r="E621" s="200" t="s">
        <v>275</v>
      </c>
      <c r="F621" s="202" t="s">
        <v>276</v>
      </c>
      <c r="G621" s="202" t="s">
        <v>112</v>
      </c>
      <c r="H621" s="204">
        <v>0</v>
      </c>
      <c r="I621" s="204">
        <v>974024</v>
      </c>
      <c r="J621" s="204">
        <v>295200000</v>
      </c>
      <c r="K621" s="281">
        <v>1226200000</v>
      </c>
    </row>
    <row r="622" spans="1:11" ht="35.1" customHeight="1">
      <c r="A622" s="199" t="s">
        <v>414</v>
      </c>
      <c r="B622" s="200" t="s">
        <v>429</v>
      </c>
      <c r="C622" s="201" t="s">
        <v>249</v>
      </c>
      <c r="D622" s="200"/>
      <c r="E622" s="200" t="s">
        <v>275</v>
      </c>
      <c r="F622" s="202" t="s">
        <v>276</v>
      </c>
      <c r="G622" s="202" t="s">
        <v>113</v>
      </c>
      <c r="H622" s="204"/>
      <c r="I622" s="204">
        <v>482</v>
      </c>
      <c r="J622" s="204">
        <v>191192</v>
      </c>
      <c r="K622" s="281">
        <f>K621/K620</f>
        <v>794685.67725210625</v>
      </c>
    </row>
    <row r="623" spans="1:11" ht="35.1" customHeight="1">
      <c r="A623" s="199"/>
      <c r="B623" s="200"/>
      <c r="C623" s="201"/>
      <c r="D623" s="200"/>
      <c r="E623" s="200"/>
      <c r="F623" s="206" t="s">
        <v>114</v>
      </c>
      <c r="G623" s="207"/>
      <c r="H623" s="208"/>
      <c r="I623" s="208"/>
      <c r="J623" s="208">
        <v>190710</v>
      </c>
      <c r="K623" s="273">
        <f>K622-J622</f>
        <v>603493.67725210625</v>
      </c>
    </row>
    <row r="624" spans="1:11" ht="35.1" customHeight="1">
      <c r="A624" s="199" t="s">
        <v>414</v>
      </c>
      <c r="B624" s="200" t="s">
        <v>429</v>
      </c>
      <c r="C624" s="201" t="s">
        <v>249</v>
      </c>
      <c r="D624" s="200"/>
      <c r="E624" s="200" t="s">
        <v>275</v>
      </c>
      <c r="F624" s="202" t="s">
        <v>276</v>
      </c>
      <c r="G624" s="203" t="s">
        <v>115</v>
      </c>
      <c r="H624" s="204"/>
      <c r="I624" s="204"/>
      <c r="J624" s="204"/>
      <c r="K624" s="281">
        <v>1050</v>
      </c>
    </row>
    <row r="625" spans="1:13" ht="35.1" customHeight="1">
      <c r="A625" s="199" t="s">
        <v>414</v>
      </c>
      <c r="B625" s="200" t="s">
        <v>429</v>
      </c>
      <c r="C625" s="201" t="s">
        <v>249</v>
      </c>
      <c r="D625" s="200"/>
      <c r="E625" s="200" t="s">
        <v>275</v>
      </c>
      <c r="F625" s="202" t="s">
        <v>276</v>
      </c>
      <c r="G625" s="202" t="s">
        <v>116</v>
      </c>
      <c r="H625" s="204">
        <v>0</v>
      </c>
      <c r="I625" s="204">
        <v>0</v>
      </c>
      <c r="J625" s="204">
        <v>122953286</v>
      </c>
      <c r="K625" s="281">
        <v>1225504483</v>
      </c>
      <c r="M625" s="276"/>
    </row>
    <row r="626" spans="1:13" ht="35.1" customHeight="1">
      <c r="A626" s="199" t="s">
        <v>414</v>
      </c>
      <c r="B626" s="200" t="s">
        <v>429</v>
      </c>
      <c r="C626" s="201" t="s">
        <v>249</v>
      </c>
      <c r="D626" s="200"/>
      <c r="E626" s="200" t="s">
        <v>275</v>
      </c>
      <c r="F626" s="202" t="s">
        <v>276</v>
      </c>
      <c r="G626" s="202" t="s">
        <v>117</v>
      </c>
      <c r="H626" s="204">
        <v>0</v>
      </c>
      <c r="I626" s="204">
        <v>0</v>
      </c>
      <c r="J626" s="204">
        <v>122953286</v>
      </c>
      <c r="K626" s="281">
        <f>K625/K624</f>
        <v>1167147.1266666667</v>
      </c>
    </row>
    <row r="627" spans="1:13" ht="35.1" customHeight="1">
      <c r="A627" s="199"/>
      <c r="B627" s="200"/>
      <c r="C627" s="201"/>
      <c r="D627" s="200"/>
      <c r="E627" s="200"/>
      <c r="F627" s="210" t="s">
        <v>118</v>
      </c>
      <c r="G627" s="211"/>
      <c r="H627" s="212"/>
      <c r="I627" s="212">
        <v>0</v>
      </c>
      <c r="J627" s="212">
        <v>122953286</v>
      </c>
      <c r="K627" s="274">
        <f>K626-J626</f>
        <v>-121786138.87333333</v>
      </c>
    </row>
    <row r="628" spans="1:13" ht="35.1" customHeight="1">
      <c r="A628" s="199" t="s">
        <v>414</v>
      </c>
      <c r="B628" s="200" t="s">
        <v>429</v>
      </c>
      <c r="C628" s="201" t="s">
        <v>249</v>
      </c>
      <c r="D628" s="200"/>
      <c r="E628" s="279" t="s">
        <v>277</v>
      </c>
      <c r="F628" s="280" t="s">
        <v>198</v>
      </c>
      <c r="G628" s="216" t="s">
        <v>107</v>
      </c>
      <c r="H628" s="217"/>
      <c r="I628" s="217"/>
      <c r="J628" s="217"/>
      <c r="K628" s="275"/>
    </row>
    <row r="629" spans="1:13" ht="35.1" customHeight="1">
      <c r="A629" s="199" t="s">
        <v>414</v>
      </c>
      <c r="B629" s="200" t="s">
        <v>429</v>
      </c>
      <c r="C629" s="201" t="s">
        <v>249</v>
      </c>
      <c r="D629" s="200"/>
      <c r="E629" s="279" t="s">
        <v>277</v>
      </c>
      <c r="F629" s="280" t="s">
        <v>198</v>
      </c>
      <c r="G629" s="215" t="s">
        <v>108</v>
      </c>
      <c r="H629" s="217">
        <v>0</v>
      </c>
      <c r="I629" s="217"/>
      <c r="J629" s="217"/>
      <c r="K629" s="282"/>
    </row>
    <row r="630" spans="1:13" ht="35.1" customHeight="1">
      <c r="A630" s="199" t="s">
        <v>414</v>
      </c>
      <c r="B630" s="200" t="s">
        <v>429</v>
      </c>
      <c r="C630" s="201" t="s">
        <v>249</v>
      </c>
      <c r="D630" s="200"/>
      <c r="E630" s="279" t="s">
        <v>277</v>
      </c>
      <c r="F630" s="280" t="s">
        <v>198</v>
      </c>
      <c r="G630" s="215" t="s">
        <v>109</v>
      </c>
      <c r="H630" s="217">
        <v>0</v>
      </c>
      <c r="I630" s="217"/>
      <c r="J630" s="217"/>
      <c r="K630" s="282"/>
    </row>
    <row r="631" spans="1:13" ht="35.1" customHeight="1">
      <c r="A631" s="199"/>
      <c r="B631" s="200"/>
      <c r="C631" s="201"/>
      <c r="D631" s="200"/>
      <c r="E631" s="279"/>
      <c r="F631" s="280" t="s">
        <v>110</v>
      </c>
      <c r="G631" s="216"/>
      <c r="H631" s="219"/>
      <c r="I631" s="219"/>
      <c r="J631" s="219"/>
      <c r="K631" s="282"/>
    </row>
    <row r="632" spans="1:13" ht="35.1" customHeight="1">
      <c r="A632" s="199" t="s">
        <v>414</v>
      </c>
      <c r="B632" s="200" t="s">
        <v>429</v>
      </c>
      <c r="C632" s="201" t="s">
        <v>249</v>
      </c>
      <c r="D632" s="200"/>
      <c r="E632" s="279" t="s">
        <v>277</v>
      </c>
      <c r="F632" s="280" t="s">
        <v>198</v>
      </c>
      <c r="G632" s="216" t="s">
        <v>111</v>
      </c>
      <c r="H632" s="217"/>
      <c r="I632" s="217"/>
      <c r="J632" s="217"/>
      <c r="K632" s="282"/>
    </row>
    <row r="633" spans="1:13" ht="35.1" customHeight="1">
      <c r="A633" s="199" t="s">
        <v>414</v>
      </c>
      <c r="B633" s="200" t="s">
        <v>429</v>
      </c>
      <c r="C633" s="201" t="s">
        <v>249</v>
      </c>
      <c r="D633" s="200"/>
      <c r="E633" s="279" t="s">
        <v>277</v>
      </c>
      <c r="F633" s="280" t="s">
        <v>198</v>
      </c>
      <c r="G633" s="215" t="s">
        <v>112</v>
      </c>
      <c r="H633" s="217">
        <v>0</v>
      </c>
      <c r="I633" s="217">
        <v>0</v>
      </c>
      <c r="J633" s="217">
        <v>0</v>
      </c>
      <c r="K633" s="282">
        <v>0</v>
      </c>
    </row>
    <row r="634" spans="1:13" ht="35.1" customHeight="1">
      <c r="A634" s="199" t="s">
        <v>414</v>
      </c>
      <c r="B634" s="200" t="s">
        <v>429</v>
      </c>
      <c r="C634" s="201" t="s">
        <v>249</v>
      </c>
      <c r="D634" s="200"/>
      <c r="E634" s="279" t="s">
        <v>277</v>
      </c>
      <c r="F634" s="280" t="s">
        <v>198</v>
      </c>
      <c r="G634" s="215" t="s">
        <v>113</v>
      </c>
      <c r="H634" s="217">
        <v>0</v>
      </c>
      <c r="I634" s="217">
        <v>0</v>
      </c>
      <c r="J634" s="217">
        <v>0</v>
      </c>
      <c r="K634" s="282">
        <v>0</v>
      </c>
    </row>
    <row r="635" spans="1:13" ht="35.1" customHeight="1">
      <c r="A635" s="199"/>
      <c r="B635" s="200"/>
      <c r="C635" s="201"/>
      <c r="D635" s="200"/>
      <c r="E635" s="279"/>
      <c r="F635" s="280" t="s">
        <v>114</v>
      </c>
      <c r="G635" s="216"/>
      <c r="H635" s="219"/>
      <c r="I635" s="219">
        <v>0</v>
      </c>
      <c r="J635" s="219">
        <v>0</v>
      </c>
      <c r="K635" s="282">
        <v>0</v>
      </c>
    </row>
    <row r="636" spans="1:13" ht="35.1" customHeight="1">
      <c r="A636" s="199" t="s">
        <v>414</v>
      </c>
      <c r="B636" s="200" t="s">
        <v>429</v>
      </c>
      <c r="C636" s="201" t="s">
        <v>249</v>
      </c>
      <c r="D636" s="200"/>
      <c r="E636" s="279" t="s">
        <v>277</v>
      </c>
      <c r="F636" s="280" t="s">
        <v>198</v>
      </c>
      <c r="G636" s="216" t="s">
        <v>115</v>
      </c>
      <c r="H636" s="217"/>
      <c r="I636" s="217">
        <v>0</v>
      </c>
      <c r="J636" s="217"/>
      <c r="K636" s="282"/>
    </row>
    <row r="637" spans="1:13" ht="35.1" customHeight="1">
      <c r="A637" s="199" t="s">
        <v>414</v>
      </c>
      <c r="B637" s="200" t="s">
        <v>429</v>
      </c>
      <c r="C637" s="201" t="s">
        <v>249</v>
      </c>
      <c r="D637" s="200"/>
      <c r="E637" s="279" t="s">
        <v>277</v>
      </c>
      <c r="F637" s="280" t="s">
        <v>198</v>
      </c>
      <c r="G637" s="215" t="s">
        <v>116</v>
      </c>
      <c r="H637" s="217">
        <v>0</v>
      </c>
      <c r="I637" s="217">
        <v>0</v>
      </c>
      <c r="J637" s="217">
        <v>0</v>
      </c>
      <c r="K637" s="282">
        <v>0</v>
      </c>
    </row>
    <row r="638" spans="1:13" ht="35.1" customHeight="1">
      <c r="A638" s="199" t="s">
        <v>414</v>
      </c>
      <c r="B638" s="200" t="s">
        <v>429</v>
      </c>
      <c r="C638" s="201" t="s">
        <v>249</v>
      </c>
      <c r="D638" s="200"/>
      <c r="E638" s="279" t="s">
        <v>277</v>
      </c>
      <c r="F638" s="280" t="s">
        <v>198</v>
      </c>
      <c r="G638" s="215" t="s">
        <v>117</v>
      </c>
      <c r="H638" s="217">
        <v>0</v>
      </c>
      <c r="I638" s="217">
        <v>0</v>
      </c>
      <c r="J638" s="217">
        <v>0</v>
      </c>
      <c r="K638" s="282">
        <v>0</v>
      </c>
    </row>
    <row r="639" spans="1:13" ht="35.1" customHeight="1">
      <c r="A639" s="199"/>
      <c r="B639" s="200"/>
      <c r="C639" s="201"/>
      <c r="D639" s="200"/>
      <c r="E639" s="200"/>
      <c r="F639" s="210" t="s">
        <v>118</v>
      </c>
      <c r="G639" s="211"/>
      <c r="H639" s="212"/>
      <c r="I639" s="212">
        <v>0</v>
      </c>
      <c r="J639" s="212">
        <v>0</v>
      </c>
      <c r="K639" s="274">
        <v>0</v>
      </c>
    </row>
    <row r="640" spans="1:13" ht="35.1" customHeight="1">
      <c r="A640" s="199" t="s">
        <v>414</v>
      </c>
      <c r="B640" s="200" t="s">
        <v>429</v>
      </c>
      <c r="C640" s="201" t="s">
        <v>249</v>
      </c>
      <c r="D640" s="200"/>
      <c r="E640" s="200" t="s">
        <v>278</v>
      </c>
      <c r="F640" s="202" t="s">
        <v>279</v>
      </c>
      <c r="G640" s="203" t="s">
        <v>107</v>
      </c>
      <c r="H640" s="204">
        <v>2</v>
      </c>
      <c r="I640" s="204">
        <v>1</v>
      </c>
      <c r="J640" s="204">
        <v>1</v>
      </c>
      <c r="K640" s="281">
        <v>1</v>
      </c>
    </row>
    <row r="641" spans="1:11" ht="35.1" customHeight="1">
      <c r="A641" s="199" t="s">
        <v>414</v>
      </c>
      <c r="B641" s="200" t="s">
        <v>429</v>
      </c>
      <c r="C641" s="201" t="s">
        <v>249</v>
      </c>
      <c r="D641" s="200"/>
      <c r="E641" s="200" t="s">
        <v>278</v>
      </c>
      <c r="F641" s="202" t="s">
        <v>279</v>
      </c>
      <c r="G641" s="202" t="s">
        <v>108</v>
      </c>
      <c r="H641" s="204">
        <v>7000000</v>
      </c>
      <c r="I641" s="204">
        <v>2300000</v>
      </c>
      <c r="J641" s="204">
        <v>5000000</v>
      </c>
      <c r="K641" s="281">
        <v>2000000</v>
      </c>
    </row>
    <row r="642" spans="1:11" ht="35.1" customHeight="1">
      <c r="A642" s="199" t="s">
        <v>414</v>
      </c>
      <c r="B642" s="200" t="s">
        <v>429</v>
      </c>
      <c r="C642" s="201" t="s">
        <v>249</v>
      </c>
      <c r="D642" s="200"/>
      <c r="E642" s="200" t="s">
        <v>278</v>
      </c>
      <c r="F642" s="202" t="s">
        <v>279</v>
      </c>
      <c r="G642" s="202" t="s">
        <v>109</v>
      </c>
      <c r="H642" s="204">
        <v>3500000</v>
      </c>
      <c r="I642" s="204">
        <v>2300000</v>
      </c>
      <c r="J642" s="204">
        <v>5000000</v>
      </c>
      <c r="K642" s="281">
        <v>2000000</v>
      </c>
    </row>
    <row r="643" spans="1:11" ht="35.1" customHeight="1">
      <c r="A643" s="199"/>
      <c r="B643" s="200"/>
      <c r="C643" s="201"/>
      <c r="D643" s="200"/>
      <c r="E643" s="200"/>
      <c r="F643" s="206" t="s">
        <v>110</v>
      </c>
      <c r="G643" s="207"/>
      <c r="H643" s="208"/>
      <c r="I643" s="208">
        <v>-1200000</v>
      </c>
      <c r="J643" s="208">
        <v>2700000</v>
      </c>
      <c r="K643" s="273">
        <v>-3000000</v>
      </c>
    </row>
    <row r="644" spans="1:11" ht="35.1" customHeight="1">
      <c r="A644" s="199" t="s">
        <v>414</v>
      </c>
      <c r="B644" s="200" t="s">
        <v>429</v>
      </c>
      <c r="C644" s="201" t="s">
        <v>249</v>
      </c>
      <c r="D644" s="200"/>
      <c r="E644" s="200" t="s">
        <v>278</v>
      </c>
      <c r="F644" s="202" t="s">
        <v>279</v>
      </c>
      <c r="G644" s="203" t="s">
        <v>111</v>
      </c>
      <c r="H644" s="204">
        <v>2</v>
      </c>
      <c r="I644" s="204">
        <v>1</v>
      </c>
      <c r="J644" s="204">
        <v>1</v>
      </c>
      <c r="K644" s="281">
        <v>1</v>
      </c>
    </row>
    <row r="645" spans="1:11" ht="35.1" customHeight="1">
      <c r="A645" s="199" t="s">
        <v>414</v>
      </c>
      <c r="B645" s="200" t="s">
        <v>429</v>
      </c>
      <c r="C645" s="201" t="s">
        <v>249</v>
      </c>
      <c r="D645" s="200"/>
      <c r="E645" s="200" t="s">
        <v>278</v>
      </c>
      <c r="F645" s="202" t="s">
        <v>279</v>
      </c>
      <c r="G645" s="202" t="s">
        <v>112</v>
      </c>
      <c r="H645" s="204">
        <v>2500000</v>
      </c>
      <c r="I645" s="204">
        <v>2300000</v>
      </c>
      <c r="J645" s="204">
        <v>5800000</v>
      </c>
      <c r="K645" s="281">
        <v>2000000</v>
      </c>
    </row>
    <row r="646" spans="1:11" ht="35.1" customHeight="1">
      <c r="A646" s="199" t="s">
        <v>414</v>
      </c>
      <c r="B646" s="200" t="s">
        <v>429</v>
      </c>
      <c r="C646" s="201" t="s">
        <v>249</v>
      </c>
      <c r="D646" s="200"/>
      <c r="E646" s="200" t="s">
        <v>278</v>
      </c>
      <c r="F646" s="202" t="s">
        <v>279</v>
      </c>
      <c r="G646" s="202" t="s">
        <v>113</v>
      </c>
      <c r="H646" s="204">
        <v>1250000</v>
      </c>
      <c r="I646" s="204">
        <v>2300000</v>
      </c>
      <c r="J646" s="204">
        <v>5800000</v>
      </c>
      <c r="K646" s="281">
        <v>2000000</v>
      </c>
    </row>
    <row r="647" spans="1:11" ht="35.1" customHeight="1">
      <c r="A647" s="199"/>
      <c r="B647" s="200"/>
      <c r="C647" s="201"/>
      <c r="D647" s="200"/>
      <c r="E647" s="200"/>
      <c r="F647" s="206" t="s">
        <v>114</v>
      </c>
      <c r="G647" s="207"/>
      <c r="H647" s="208"/>
      <c r="I647" s="208">
        <v>1050000</v>
      </c>
      <c r="J647" s="208">
        <v>3500000</v>
      </c>
      <c r="K647" s="273">
        <v>-3800000</v>
      </c>
    </row>
    <row r="648" spans="1:11" ht="35.1" customHeight="1">
      <c r="A648" s="199" t="s">
        <v>414</v>
      </c>
      <c r="B648" s="200" t="s">
        <v>429</v>
      </c>
      <c r="C648" s="201" t="s">
        <v>249</v>
      </c>
      <c r="D648" s="200"/>
      <c r="E648" s="200" t="s">
        <v>278</v>
      </c>
      <c r="F648" s="202" t="s">
        <v>279</v>
      </c>
      <c r="G648" s="203" t="s">
        <v>115</v>
      </c>
      <c r="H648" s="204">
        <v>1</v>
      </c>
      <c r="I648" s="204">
        <v>1</v>
      </c>
      <c r="J648" s="204">
        <v>1</v>
      </c>
      <c r="K648" s="281">
        <v>1</v>
      </c>
    </row>
    <row r="649" spans="1:11" ht="35.1" customHeight="1">
      <c r="A649" s="199" t="s">
        <v>414</v>
      </c>
      <c r="B649" s="200" t="s">
        <v>429</v>
      </c>
      <c r="C649" s="201" t="s">
        <v>249</v>
      </c>
      <c r="D649" s="200"/>
      <c r="E649" s="200" t="s">
        <v>278</v>
      </c>
      <c r="F649" s="202" t="s">
        <v>279</v>
      </c>
      <c r="G649" s="202" t="s">
        <v>116</v>
      </c>
      <c r="H649" s="204">
        <v>2035910</v>
      </c>
      <c r="I649" s="204">
        <v>919356</v>
      </c>
      <c r="J649" s="204">
        <v>5786431</v>
      </c>
      <c r="K649" s="281">
        <v>1651127</v>
      </c>
    </row>
    <row r="650" spans="1:11" ht="35.1" customHeight="1">
      <c r="A650" s="199" t="s">
        <v>414</v>
      </c>
      <c r="B650" s="200" t="s">
        <v>429</v>
      </c>
      <c r="C650" s="201" t="s">
        <v>249</v>
      </c>
      <c r="D650" s="200"/>
      <c r="E650" s="200" t="s">
        <v>278</v>
      </c>
      <c r="F650" s="202" t="s">
        <v>279</v>
      </c>
      <c r="G650" s="202" t="s">
        <v>117</v>
      </c>
      <c r="H650" s="204">
        <v>2035910</v>
      </c>
      <c r="I650" s="204">
        <v>919356</v>
      </c>
      <c r="J650" s="204">
        <v>5786431</v>
      </c>
      <c r="K650" s="281">
        <f>K649/K648</f>
        <v>1651127</v>
      </c>
    </row>
    <row r="651" spans="1:11" ht="35.1" customHeight="1">
      <c r="A651" s="199"/>
      <c r="B651" s="200"/>
      <c r="C651" s="201"/>
      <c r="D651" s="200"/>
      <c r="E651" s="200"/>
      <c r="F651" s="210" t="s">
        <v>118</v>
      </c>
      <c r="G651" s="211"/>
      <c r="H651" s="212"/>
      <c r="I651" s="212">
        <v>-1116554</v>
      </c>
      <c r="J651" s="212">
        <v>4867075</v>
      </c>
      <c r="K651" s="274">
        <v>-5786431</v>
      </c>
    </row>
    <row r="652" spans="1:11" ht="35.1" customHeight="1">
      <c r="A652" s="199" t="s">
        <v>414</v>
      </c>
      <c r="B652" s="200" t="s">
        <v>429</v>
      </c>
      <c r="C652" s="201" t="s">
        <v>249</v>
      </c>
      <c r="D652" s="200"/>
      <c r="E652" s="200" t="s">
        <v>288</v>
      </c>
      <c r="F652" s="202" t="s">
        <v>289</v>
      </c>
      <c r="G652" s="203" t="s">
        <v>107</v>
      </c>
      <c r="H652" s="204"/>
      <c r="I652" s="204">
        <v>2</v>
      </c>
      <c r="J652" s="204">
        <v>2</v>
      </c>
      <c r="K652" s="281"/>
    </row>
    <row r="653" spans="1:11" ht="35.1" customHeight="1">
      <c r="A653" s="199" t="s">
        <v>414</v>
      </c>
      <c r="B653" s="200" t="s">
        <v>429</v>
      </c>
      <c r="C653" s="201" t="s">
        <v>249</v>
      </c>
      <c r="D653" s="200"/>
      <c r="E653" s="200" t="s">
        <v>288</v>
      </c>
      <c r="F653" s="202" t="s">
        <v>289</v>
      </c>
      <c r="G653" s="202" t="s">
        <v>108</v>
      </c>
      <c r="H653" s="204">
        <v>0</v>
      </c>
      <c r="I653" s="204">
        <v>110000000</v>
      </c>
      <c r="J653" s="204">
        <v>110000000</v>
      </c>
      <c r="K653" s="281">
        <v>0</v>
      </c>
    </row>
    <row r="654" spans="1:11" ht="35.1" customHeight="1">
      <c r="A654" s="199" t="s">
        <v>414</v>
      </c>
      <c r="B654" s="200" t="s">
        <v>429</v>
      </c>
      <c r="C654" s="201" t="s">
        <v>249</v>
      </c>
      <c r="D654" s="200"/>
      <c r="E654" s="200" t="s">
        <v>288</v>
      </c>
      <c r="F654" s="202" t="s">
        <v>289</v>
      </c>
      <c r="G654" s="202" t="s">
        <v>109</v>
      </c>
      <c r="H654" s="204">
        <v>0</v>
      </c>
      <c r="I654" s="204">
        <v>55000000</v>
      </c>
      <c r="J654" s="204">
        <v>55000000</v>
      </c>
      <c r="K654" s="281">
        <v>0</v>
      </c>
    </row>
    <row r="655" spans="1:11" ht="35.1" customHeight="1">
      <c r="A655" s="199"/>
      <c r="B655" s="200"/>
      <c r="C655" s="201"/>
      <c r="D655" s="200"/>
      <c r="E655" s="200"/>
      <c r="F655" s="206" t="s">
        <v>110</v>
      </c>
      <c r="G655" s="207"/>
      <c r="H655" s="208"/>
      <c r="I655" s="208">
        <v>55000000</v>
      </c>
      <c r="J655" s="208">
        <v>0</v>
      </c>
      <c r="K655" s="273">
        <v>-55000000</v>
      </c>
    </row>
    <row r="656" spans="1:11" ht="35.1" customHeight="1">
      <c r="A656" s="199" t="s">
        <v>414</v>
      </c>
      <c r="B656" s="200" t="s">
        <v>429</v>
      </c>
      <c r="C656" s="201" t="s">
        <v>249</v>
      </c>
      <c r="D656" s="200"/>
      <c r="E656" s="200" t="s">
        <v>288</v>
      </c>
      <c r="F656" s="202" t="s">
        <v>289</v>
      </c>
      <c r="G656" s="203" t="s">
        <v>111</v>
      </c>
      <c r="H656" s="204"/>
      <c r="I656" s="204">
        <v>2</v>
      </c>
      <c r="J656" s="204">
        <v>2</v>
      </c>
      <c r="K656" s="281"/>
    </row>
    <row r="657" spans="1:11" ht="35.1" customHeight="1">
      <c r="A657" s="199" t="s">
        <v>414</v>
      </c>
      <c r="B657" s="200" t="s">
        <v>429</v>
      </c>
      <c r="C657" s="201" t="s">
        <v>249</v>
      </c>
      <c r="D657" s="200"/>
      <c r="E657" s="200" t="s">
        <v>288</v>
      </c>
      <c r="F657" s="202" t="s">
        <v>289</v>
      </c>
      <c r="G657" s="202" t="s">
        <v>112</v>
      </c>
      <c r="H657" s="204">
        <v>0</v>
      </c>
      <c r="I657" s="204">
        <v>110000000</v>
      </c>
      <c r="J657" s="204">
        <v>0</v>
      </c>
      <c r="K657" s="281">
        <v>0</v>
      </c>
    </row>
    <row r="658" spans="1:11" ht="35.1" customHeight="1">
      <c r="A658" s="199" t="s">
        <v>414</v>
      </c>
      <c r="B658" s="200" t="s">
        <v>429</v>
      </c>
      <c r="C658" s="201" t="s">
        <v>249</v>
      </c>
      <c r="D658" s="200"/>
      <c r="E658" s="200" t="s">
        <v>288</v>
      </c>
      <c r="F658" s="202" t="s">
        <v>289</v>
      </c>
      <c r="G658" s="202" t="s">
        <v>113</v>
      </c>
      <c r="H658" s="204">
        <v>0</v>
      </c>
      <c r="I658" s="204">
        <v>55000000</v>
      </c>
      <c r="J658" s="204">
        <v>0</v>
      </c>
      <c r="K658" s="281">
        <v>0</v>
      </c>
    </row>
    <row r="659" spans="1:11" ht="35.1" customHeight="1">
      <c r="A659" s="199"/>
      <c r="B659" s="200"/>
      <c r="C659" s="201"/>
      <c r="D659" s="200"/>
      <c r="E659" s="200"/>
      <c r="F659" s="206" t="s">
        <v>114</v>
      </c>
      <c r="G659" s="207"/>
      <c r="H659" s="208"/>
      <c r="I659" s="208">
        <v>55000000</v>
      </c>
      <c r="J659" s="208">
        <v>-55000000</v>
      </c>
      <c r="K659" s="273">
        <v>0</v>
      </c>
    </row>
    <row r="660" spans="1:11" ht="35.1" customHeight="1">
      <c r="A660" s="199" t="s">
        <v>414</v>
      </c>
      <c r="B660" s="200" t="s">
        <v>429</v>
      </c>
      <c r="C660" s="201" t="s">
        <v>249</v>
      </c>
      <c r="D660" s="200"/>
      <c r="E660" s="200" t="s">
        <v>288</v>
      </c>
      <c r="F660" s="202" t="s">
        <v>289</v>
      </c>
      <c r="G660" s="203" t="s">
        <v>115</v>
      </c>
      <c r="H660" s="204"/>
      <c r="I660" s="204"/>
      <c r="J660" s="204"/>
      <c r="K660" s="281"/>
    </row>
    <row r="661" spans="1:11" ht="35.1" customHeight="1">
      <c r="A661" s="199" t="s">
        <v>414</v>
      </c>
      <c r="B661" s="200" t="s">
        <v>429</v>
      </c>
      <c r="C661" s="201" t="s">
        <v>249</v>
      </c>
      <c r="D661" s="200"/>
      <c r="E661" s="200" t="s">
        <v>288</v>
      </c>
      <c r="F661" s="202" t="s">
        <v>289</v>
      </c>
      <c r="G661" s="202" t="s">
        <v>116</v>
      </c>
      <c r="H661" s="204">
        <v>0</v>
      </c>
      <c r="I661" s="204">
        <v>0</v>
      </c>
      <c r="J661" s="204">
        <v>0</v>
      </c>
      <c r="K661" s="281">
        <v>0</v>
      </c>
    </row>
    <row r="662" spans="1:11" ht="35.1" customHeight="1">
      <c r="A662" s="199" t="s">
        <v>414</v>
      </c>
      <c r="B662" s="200" t="s">
        <v>429</v>
      </c>
      <c r="C662" s="201" t="s">
        <v>249</v>
      </c>
      <c r="D662" s="200"/>
      <c r="E662" s="200" t="s">
        <v>288</v>
      </c>
      <c r="F662" s="202" t="s">
        <v>289</v>
      </c>
      <c r="G662" s="202" t="s">
        <v>117</v>
      </c>
      <c r="H662" s="204">
        <v>0</v>
      </c>
      <c r="I662" s="204">
        <v>0</v>
      </c>
      <c r="J662" s="204">
        <v>0</v>
      </c>
      <c r="K662" s="281">
        <v>0</v>
      </c>
    </row>
    <row r="663" spans="1:11" ht="35.1" customHeight="1">
      <c r="A663" s="199"/>
      <c r="B663" s="200"/>
      <c r="C663" s="201"/>
      <c r="D663" s="200"/>
      <c r="E663" s="200"/>
      <c r="F663" s="210" t="s">
        <v>118</v>
      </c>
      <c r="G663" s="211"/>
      <c r="H663" s="212"/>
      <c r="I663" s="212">
        <v>0</v>
      </c>
      <c r="J663" s="212">
        <v>0</v>
      </c>
      <c r="K663" s="274">
        <v>0</v>
      </c>
    </row>
    <row r="664" spans="1:11" ht="35.1" customHeight="1">
      <c r="A664" s="199" t="s">
        <v>414</v>
      </c>
      <c r="B664" s="200" t="s">
        <v>429</v>
      </c>
      <c r="C664" s="201" t="s">
        <v>249</v>
      </c>
      <c r="D664" s="200"/>
      <c r="E664" s="200" t="s">
        <v>306</v>
      </c>
      <c r="F664" s="202" t="s">
        <v>307</v>
      </c>
      <c r="G664" s="203" t="s">
        <v>107</v>
      </c>
      <c r="H664" s="204"/>
      <c r="I664" s="204"/>
      <c r="J664" s="204"/>
      <c r="K664" s="281"/>
    </row>
    <row r="665" spans="1:11" ht="35.1" customHeight="1">
      <c r="A665" s="199" t="s">
        <v>414</v>
      </c>
      <c r="B665" s="200" t="s">
        <v>429</v>
      </c>
      <c r="C665" s="201" t="s">
        <v>249</v>
      </c>
      <c r="D665" s="200"/>
      <c r="E665" s="200" t="s">
        <v>306</v>
      </c>
      <c r="F665" s="202" t="s">
        <v>307</v>
      </c>
      <c r="G665" s="202" t="s">
        <v>108</v>
      </c>
      <c r="H665" s="204">
        <v>110000000</v>
      </c>
      <c r="I665" s="204">
        <v>0</v>
      </c>
      <c r="J665" s="204">
        <v>0</v>
      </c>
      <c r="K665" s="281">
        <v>0</v>
      </c>
    </row>
    <row r="666" spans="1:11" ht="35.1" customHeight="1">
      <c r="A666" s="199" t="s">
        <v>414</v>
      </c>
      <c r="B666" s="200" t="s">
        <v>429</v>
      </c>
      <c r="C666" s="201" t="s">
        <v>249</v>
      </c>
      <c r="D666" s="200"/>
      <c r="E666" s="200" t="s">
        <v>306</v>
      </c>
      <c r="F666" s="202" t="s">
        <v>307</v>
      </c>
      <c r="G666" s="202" t="s">
        <v>109</v>
      </c>
      <c r="H666" s="204">
        <v>110000000</v>
      </c>
      <c r="I666" s="204">
        <v>0</v>
      </c>
      <c r="J666" s="204">
        <v>0</v>
      </c>
      <c r="K666" s="281">
        <v>0</v>
      </c>
    </row>
    <row r="667" spans="1:11" ht="35.1" customHeight="1">
      <c r="A667" s="199"/>
      <c r="B667" s="200"/>
      <c r="C667" s="201"/>
      <c r="D667" s="200"/>
      <c r="E667" s="200"/>
      <c r="F667" s="206" t="s">
        <v>110</v>
      </c>
      <c r="G667" s="207"/>
      <c r="H667" s="208"/>
      <c r="I667" s="208">
        <v>-110000000</v>
      </c>
      <c r="J667" s="208">
        <v>0</v>
      </c>
      <c r="K667" s="273">
        <v>0</v>
      </c>
    </row>
    <row r="668" spans="1:11" ht="35.1" customHeight="1">
      <c r="A668" s="199" t="s">
        <v>414</v>
      </c>
      <c r="B668" s="200" t="s">
        <v>429</v>
      </c>
      <c r="C668" s="201" t="s">
        <v>249</v>
      </c>
      <c r="D668" s="200"/>
      <c r="E668" s="200" t="s">
        <v>306</v>
      </c>
      <c r="F668" s="202" t="s">
        <v>307</v>
      </c>
      <c r="G668" s="203" t="s">
        <v>111</v>
      </c>
      <c r="H668" s="204"/>
      <c r="I668" s="204"/>
      <c r="J668" s="204"/>
      <c r="K668" s="281"/>
    </row>
    <row r="669" spans="1:11" ht="35.1" customHeight="1">
      <c r="A669" s="199" t="s">
        <v>414</v>
      </c>
      <c r="B669" s="200" t="s">
        <v>429</v>
      </c>
      <c r="C669" s="201" t="s">
        <v>249</v>
      </c>
      <c r="D669" s="200"/>
      <c r="E669" s="200" t="s">
        <v>306</v>
      </c>
      <c r="F669" s="202" t="s">
        <v>307</v>
      </c>
      <c r="G669" s="202" t="s">
        <v>112</v>
      </c>
      <c r="H669" s="204">
        <v>0</v>
      </c>
      <c r="I669" s="204">
        <v>0</v>
      </c>
      <c r="J669" s="204">
        <v>0</v>
      </c>
      <c r="K669" s="281">
        <v>0</v>
      </c>
    </row>
    <row r="670" spans="1:11" ht="35.1" customHeight="1">
      <c r="A670" s="199" t="s">
        <v>414</v>
      </c>
      <c r="B670" s="200" t="s">
        <v>429</v>
      </c>
      <c r="C670" s="201" t="s">
        <v>249</v>
      </c>
      <c r="D670" s="200"/>
      <c r="E670" s="200" t="s">
        <v>306</v>
      </c>
      <c r="F670" s="202" t="s">
        <v>307</v>
      </c>
      <c r="G670" s="202" t="s">
        <v>113</v>
      </c>
      <c r="H670" s="204">
        <v>0</v>
      </c>
      <c r="I670" s="204">
        <v>0</v>
      </c>
      <c r="J670" s="204">
        <v>0</v>
      </c>
      <c r="K670" s="281">
        <v>0</v>
      </c>
    </row>
    <row r="671" spans="1:11" ht="35.1" customHeight="1">
      <c r="A671" s="199"/>
      <c r="B671" s="200"/>
      <c r="C671" s="201"/>
      <c r="D671" s="200"/>
      <c r="E671" s="200"/>
      <c r="F671" s="206" t="s">
        <v>114</v>
      </c>
      <c r="G671" s="207"/>
      <c r="H671" s="208"/>
      <c r="I671" s="208">
        <v>0</v>
      </c>
      <c r="J671" s="208">
        <v>0</v>
      </c>
      <c r="K671" s="273">
        <v>0</v>
      </c>
    </row>
    <row r="672" spans="1:11" ht="35.1" customHeight="1">
      <c r="A672" s="199" t="s">
        <v>414</v>
      </c>
      <c r="B672" s="200" t="s">
        <v>429</v>
      </c>
      <c r="C672" s="201" t="s">
        <v>249</v>
      </c>
      <c r="D672" s="200"/>
      <c r="E672" s="200" t="s">
        <v>306</v>
      </c>
      <c r="F672" s="202" t="s">
        <v>307</v>
      </c>
      <c r="G672" s="203" t="s">
        <v>115</v>
      </c>
      <c r="H672" s="204"/>
      <c r="I672" s="204"/>
      <c r="J672" s="204"/>
      <c r="K672" s="281"/>
    </row>
    <row r="673" spans="1:11" ht="35.1" customHeight="1">
      <c r="A673" s="199" t="s">
        <v>414</v>
      </c>
      <c r="B673" s="200" t="s">
        <v>429</v>
      </c>
      <c r="C673" s="201" t="s">
        <v>249</v>
      </c>
      <c r="D673" s="200"/>
      <c r="E673" s="200" t="s">
        <v>306</v>
      </c>
      <c r="F673" s="202" t="s">
        <v>307</v>
      </c>
      <c r="G673" s="202" t="s">
        <v>116</v>
      </c>
      <c r="H673" s="204">
        <v>0</v>
      </c>
      <c r="I673" s="204">
        <v>0</v>
      </c>
      <c r="J673" s="204">
        <v>0</v>
      </c>
      <c r="K673" s="281">
        <v>0</v>
      </c>
    </row>
    <row r="674" spans="1:11" ht="35.1" customHeight="1">
      <c r="A674" s="199" t="s">
        <v>414</v>
      </c>
      <c r="B674" s="200" t="s">
        <v>429</v>
      </c>
      <c r="C674" s="201" t="s">
        <v>249</v>
      </c>
      <c r="D674" s="200"/>
      <c r="E674" s="200" t="s">
        <v>306</v>
      </c>
      <c r="F674" s="202" t="s">
        <v>307</v>
      </c>
      <c r="G674" s="202" t="s">
        <v>117</v>
      </c>
      <c r="H674" s="204">
        <v>0</v>
      </c>
      <c r="I674" s="204">
        <v>0</v>
      </c>
      <c r="J674" s="204">
        <v>0</v>
      </c>
      <c r="K674" s="281">
        <v>0</v>
      </c>
    </row>
    <row r="675" spans="1:11" ht="35.1" customHeight="1">
      <c r="A675" s="199"/>
      <c r="B675" s="200"/>
      <c r="C675" s="201"/>
      <c r="D675" s="200"/>
      <c r="E675" s="200"/>
      <c r="F675" s="210" t="s">
        <v>118</v>
      </c>
      <c r="G675" s="211"/>
      <c r="H675" s="212"/>
      <c r="I675" s="212">
        <v>0</v>
      </c>
      <c r="J675" s="212">
        <v>0</v>
      </c>
      <c r="K675" s="274">
        <v>0</v>
      </c>
    </row>
    <row r="676" spans="1:11" ht="35.1" customHeight="1">
      <c r="A676" s="199" t="s">
        <v>414</v>
      </c>
      <c r="B676" s="200" t="s">
        <v>429</v>
      </c>
      <c r="C676" s="201" t="s">
        <v>249</v>
      </c>
      <c r="D676" s="200"/>
      <c r="E676" s="200" t="s">
        <v>280</v>
      </c>
      <c r="F676" s="202" t="s">
        <v>281</v>
      </c>
      <c r="G676" s="203" t="s">
        <v>107</v>
      </c>
      <c r="H676" s="204"/>
      <c r="I676" s="204"/>
      <c r="J676" s="204"/>
      <c r="K676" s="281"/>
    </row>
    <row r="677" spans="1:11" ht="35.1" customHeight="1">
      <c r="A677" s="199" t="s">
        <v>414</v>
      </c>
      <c r="B677" s="200" t="s">
        <v>429</v>
      </c>
      <c r="C677" s="201" t="s">
        <v>249</v>
      </c>
      <c r="D677" s="200"/>
      <c r="E677" s="200" t="s">
        <v>280</v>
      </c>
      <c r="F677" s="202" t="s">
        <v>281</v>
      </c>
      <c r="G677" s="202" t="s">
        <v>108</v>
      </c>
      <c r="H677" s="204">
        <v>0</v>
      </c>
      <c r="I677" s="204">
        <v>1200000</v>
      </c>
      <c r="J677" s="204">
        <v>0</v>
      </c>
      <c r="K677" s="281">
        <v>0</v>
      </c>
    </row>
    <row r="678" spans="1:11" ht="35.1" customHeight="1">
      <c r="A678" s="199" t="s">
        <v>414</v>
      </c>
      <c r="B678" s="200" t="s">
        <v>429</v>
      </c>
      <c r="C678" s="201" t="s">
        <v>249</v>
      </c>
      <c r="D678" s="200"/>
      <c r="E678" s="200" t="s">
        <v>280</v>
      </c>
      <c r="F678" s="202" t="s">
        <v>281</v>
      </c>
      <c r="G678" s="202" t="s">
        <v>109</v>
      </c>
      <c r="H678" s="204">
        <v>0</v>
      </c>
      <c r="I678" s="204">
        <v>1200000</v>
      </c>
      <c r="J678" s="204">
        <v>0</v>
      </c>
      <c r="K678" s="281">
        <v>0</v>
      </c>
    </row>
    <row r="679" spans="1:11" ht="35.1" customHeight="1">
      <c r="A679" s="199"/>
      <c r="B679" s="200"/>
      <c r="C679" s="201"/>
      <c r="D679" s="200"/>
      <c r="E679" s="200"/>
      <c r="F679" s="206" t="s">
        <v>110</v>
      </c>
      <c r="G679" s="207"/>
      <c r="H679" s="208"/>
      <c r="I679" s="208">
        <v>1200000</v>
      </c>
      <c r="J679" s="208">
        <v>-1200000</v>
      </c>
      <c r="K679" s="273">
        <v>0</v>
      </c>
    </row>
    <row r="680" spans="1:11" ht="35.1" customHeight="1">
      <c r="A680" s="199" t="s">
        <v>414</v>
      </c>
      <c r="B680" s="200" t="s">
        <v>429</v>
      </c>
      <c r="C680" s="201" t="s">
        <v>249</v>
      </c>
      <c r="D680" s="200"/>
      <c r="E680" s="200" t="s">
        <v>280</v>
      </c>
      <c r="F680" s="202" t="s">
        <v>281</v>
      </c>
      <c r="G680" s="203" t="s">
        <v>111</v>
      </c>
      <c r="H680" s="204"/>
      <c r="I680" s="204"/>
      <c r="J680" s="204"/>
      <c r="K680" s="281"/>
    </row>
    <row r="681" spans="1:11" ht="35.1" customHeight="1">
      <c r="A681" s="199" t="s">
        <v>414</v>
      </c>
      <c r="B681" s="200" t="s">
        <v>429</v>
      </c>
      <c r="C681" s="201" t="s">
        <v>249</v>
      </c>
      <c r="D681" s="200"/>
      <c r="E681" s="200" t="s">
        <v>280</v>
      </c>
      <c r="F681" s="202" t="s">
        <v>281</v>
      </c>
      <c r="G681" s="202" t="s">
        <v>112</v>
      </c>
      <c r="H681" s="204">
        <v>0</v>
      </c>
      <c r="I681" s="204">
        <v>1200000</v>
      </c>
      <c r="J681" s="204">
        <v>770000</v>
      </c>
      <c r="K681" s="281">
        <v>0</v>
      </c>
    </row>
    <row r="682" spans="1:11" ht="35.1" customHeight="1">
      <c r="A682" s="199" t="s">
        <v>414</v>
      </c>
      <c r="B682" s="200" t="s">
        <v>429</v>
      </c>
      <c r="C682" s="201" t="s">
        <v>249</v>
      </c>
      <c r="D682" s="200"/>
      <c r="E682" s="200" t="s">
        <v>280</v>
      </c>
      <c r="F682" s="202" t="s">
        <v>281</v>
      </c>
      <c r="G682" s="202" t="s">
        <v>113</v>
      </c>
      <c r="H682" s="204">
        <v>0</v>
      </c>
      <c r="I682" s="204">
        <v>1200000</v>
      </c>
      <c r="J682" s="204">
        <v>770000</v>
      </c>
      <c r="K682" s="281">
        <v>0</v>
      </c>
    </row>
    <row r="683" spans="1:11" ht="35.1" customHeight="1">
      <c r="A683" s="199"/>
      <c r="B683" s="200"/>
      <c r="C683" s="201"/>
      <c r="D683" s="200"/>
      <c r="E683" s="200"/>
      <c r="F683" s="206" t="s">
        <v>114</v>
      </c>
      <c r="G683" s="207"/>
      <c r="H683" s="208"/>
      <c r="I683" s="208">
        <v>1200000</v>
      </c>
      <c r="J683" s="208">
        <v>-430000</v>
      </c>
      <c r="K683" s="273">
        <v>-770000</v>
      </c>
    </row>
    <row r="684" spans="1:11" ht="35.1" customHeight="1">
      <c r="A684" s="199" t="s">
        <v>414</v>
      </c>
      <c r="B684" s="200" t="s">
        <v>429</v>
      </c>
      <c r="C684" s="201" t="s">
        <v>249</v>
      </c>
      <c r="D684" s="200"/>
      <c r="E684" s="200" t="s">
        <v>280</v>
      </c>
      <c r="F684" s="202" t="s">
        <v>281</v>
      </c>
      <c r="G684" s="203" t="s">
        <v>115</v>
      </c>
      <c r="H684" s="204"/>
      <c r="I684" s="204"/>
      <c r="J684" s="204"/>
      <c r="K684" s="281"/>
    </row>
    <row r="685" spans="1:11" ht="35.1" customHeight="1">
      <c r="A685" s="199" t="s">
        <v>414</v>
      </c>
      <c r="B685" s="200" t="s">
        <v>429</v>
      </c>
      <c r="C685" s="201" t="s">
        <v>249</v>
      </c>
      <c r="D685" s="200"/>
      <c r="E685" s="200" t="s">
        <v>280</v>
      </c>
      <c r="F685" s="202" t="s">
        <v>281</v>
      </c>
      <c r="G685" s="202" t="s">
        <v>116</v>
      </c>
      <c r="H685" s="204">
        <v>0</v>
      </c>
      <c r="I685" s="204">
        <v>395388.52</v>
      </c>
      <c r="J685" s="204">
        <v>283240</v>
      </c>
      <c r="K685" s="281">
        <v>0</v>
      </c>
    </row>
    <row r="686" spans="1:11" ht="35.1" customHeight="1">
      <c r="A686" s="199" t="s">
        <v>414</v>
      </c>
      <c r="B686" s="200" t="s">
        <v>429</v>
      </c>
      <c r="C686" s="201" t="s">
        <v>249</v>
      </c>
      <c r="D686" s="200"/>
      <c r="E686" s="200" t="s">
        <v>280</v>
      </c>
      <c r="F686" s="202" t="s">
        <v>281</v>
      </c>
      <c r="G686" s="202" t="s">
        <v>117</v>
      </c>
      <c r="H686" s="204">
        <v>0</v>
      </c>
      <c r="I686" s="204">
        <v>395389</v>
      </c>
      <c r="J686" s="204">
        <v>283240</v>
      </c>
      <c r="K686" s="281">
        <v>0</v>
      </c>
    </row>
    <row r="687" spans="1:11" ht="35.1" customHeight="1">
      <c r="A687" s="199"/>
      <c r="B687" s="200"/>
      <c r="C687" s="201"/>
      <c r="D687" s="200"/>
      <c r="E687" s="200"/>
      <c r="F687" s="210" t="s">
        <v>118</v>
      </c>
      <c r="G687" s="211"/>
      <c r="H687" s="212"/>
      <c r="I687" s="212">
        <v>395389</v>
      </c>
      <c r="J687" s="212">
        <v>-112149</v>
      </c>
      <c r="K687" s="274">
        <v>-283240</v>
      </c>
    </row>
    <row r="688" spans="1:11" ht="35.1" customHeight="1">
      <c r="A688" s="199" t="s">
        <v>414</v>
      </c>
      <c r="B688" s="200" t="s">
        <v>429</v>
      </c>
      <c r="C688" s="201" t="s">
        <v>249</v>
      </c>
      <c r="D688" s="200"/>
      <c r="E688" s="277" t="s">
        <v>282</v>
      </c>
      <c r="F688" s="202" t="s">
        <v>283</v>
      </c>
      <c r="G688" s="203" t="s">
        <v>107</v>
      </c>
      <c r="H688" s="204">
        <v>150</v>
      </c>
      <c r="I688" s="204">
        <v>50</v>
      </c>
      <c r="J688" s="204">
        <v>20</v>
      </c>
      <c r="K688" s="281">
        <v>80</v>
      </c>
    </row>
    <row r="689" spans="1:13" ht="35.1" customHeight="1">
      <c r="A689" s="199" t="s">
        <v>414</v>
      </c>
      <c r="B689" s="200" t="s">
        <v>429</v>
      </c>
      <c r="C689" s="201" t="s">
        <v>249</v>
      </c>
      <c r="D689" s="200"/>
      <c r="E689" s="277" t="s">
        <v>282</v>
      </c>
      <c r="F689" s="202" t="s">
        <v>283</v>
      </c>
      <c r="G689" s="202" t="s">
        <v>108</v>
      </c>
      <c r="H689" s="204">
        <v>5390000</v>
      </c>
      <c r="I689" s="204">
        <v>3300000</v>
      </c>
      <c r="J689" s="204">
        <v>2000000</v>
      </c>
      <c r="K689" s="281">
        <v>5500000</v>
      </c>
    </row>
    <row r="690" spans="1:13" ht="35.1" customHeight="1">
      <c r="A690" s="199" t="s">
        <v>414</v>
      </c>
      <c r="B690" s="200" t="s">
        <v>429</v>
      </c>
      <c r="C690" s="201" t="s">
        <v>249</v>
      </c>
      <c r="D690" s="200"/>
      <c r="E690" s="277" t="s">
        <v>282</v>
      </c>
      <c r="F690" s="202" t="s">
        <v>283</v>
      </c>
      <c r="G690" s="202" t="s">
        <v>109</v>
      </c>
      <c r="H690" s="204">
        <v>35933</v>
      </c>
      <c r="I690" s="204">
        <v>66000</v>
      </c>
      <c r="J690" s="204">
        <v>100000</v>
      </c>
      <c r="K690" s="281">
        <f>K689/K688</f>
        <v>68750</v>
      </c>
    </row>
    <row r="691" spans="1:13" ht="35.1" customHeight="1">
      <c r="A691" s="199"/>
      <c r="B691" s="200"/>
      <c r="C691" s="201"/>
      <c r="D691" s="200"/>
      <c r="E691" s="277"/>
      <c r="F691" s="206" t="s">
        <v>110</v>
      </c>
      <c r="G691" s="207"/>
      <c r="H691" s="208"/>
      <c r="I691" s="208">
        <v>30067</v>
      </c>
      <c r="J691" s="208">
        <v>34000</v>
      </c>
      <c r="K691" s="273">
        <f>K690-J690</f>
        <v>-31250</v>
      </c>
    </row>
    <row r="692" spans="1:13" ht="35.1" customHeight="1">
      <c r="A692" s="199" t="s">
        <v>414</v>
      </c>
      <c r="B692" s="200" t="s">
        <v>429</v>
      </c>
      <c r="C692" s="201" t="s">
        <v>249</v>
      </c>
      <c r="D692" s="200"/>
      <c r="E692" s="277" t="s">
        <v>282</v>
      </c>
      <c r="F692" s="202" t="s">
        <v>283</v>
      </c>
      <c r="G692" s="203" t="s">
        <v>111</v>
      </c>
      <c r="H692" s="204">
        <v>140</v>
      </c>
      <c r="I692" s="204">
        <v>50</v>
      </c>
      <c r="J692" s="204">
        <v>20</v>
      </c>
      <c r="K692" s="281">
        <v>74</v>
      </c>
    </row>
    <row r="693" spans="1:13" ht="35.1" customHeight="1">
      <c r="A693" s="199" t="s">
        <v>414</v>
      </c>
      <c r="B693" s="200" t="s">
        <v>429</v>
      </c>
      <c r="C693" s="201" t="s">
        <v>249</v>
      </c>
      <c r="D693" s="200"/>
      <c r="E693" s="277" t="s">
        <v>282</v>
      </c>
      <c r="F693" s="202" t="s">
        <v>283</v>
      </c>
      <c r="G693" s="202" t="s">
        <v>112</v>
      </c>
      <c r="H693" s="204">
        <v>6483000</v>
      </c>
      <c r="I693" s="204">
        <v>1449000</v>
      </c>
      <c r="J693" s="204">
        <v>527400</v>
      </c>
      <c r="K693" s="281">
        <v>5100000</v>
      </c>
    </row>
    <row r="694" spans="1:13" ht="35.1" customHeight="1">
      <c r="A694" s="199" t="s">
        <v>414</v>
      </c>
      <c r="B694" s="200" t="s">
        <v>429</v>
      </c>
      <c r="C694" s="201" t="s">
        <v>249</v>
      </c>
      <c r="D694" s="200"/>
      <c r="E694" s="277" t="s">
        <v>282</v>
      </c>
      <c r="F694" s="202" t="s">
        <v>283</v>
      </c>
      <c r="G694" s="202" t="s">
        <v>113</v>
      </c>
      <c r="H694" s="204">
        <v>46307</v>
      </c>
      <c r="I694" s="204">
        <v>28980</v>
      </c>
      <c r="J694" s="1021">
        <v>26370</v>
      </c>
      <c r="K694" s="1022">
        <f>K693/K692</f>
        <v>68918.91891891892</v>
      </c>
    </row>
    <row r="695" spans="1:13" ht="35.1" customHeight="1">
      <c r="A695" s="199"/>
      <c r="B695" s="200"/>
      <c r="C695" s="201"/>
      <c r="D695" s="200"/>
      <c r="E695" s="277"/>
      <c r="F695" s="206" t="s">
        <v>114</v>
      </c>
      <c r="G695" s="207"/>
      <c r="H695" s="208"/>
      <c r="I695" s="208">
        <v>-17327</v>
      </c>
      <c r="J695" s="1023">
        <v>-2610</v>
      </c>
      <c r="K695" s="1024">
        <f>K694-J694</f>
        <v>42548.91891891892</v>
      </c>
    </row>
    <row r="696" spans="1:13" ht="35.1" customHeight="1">
      <c r="A696" s="199" t="s">
        <v>414</v>
      </c>
      <c r="B696" s="200" t="s">
        <v>429</v>
      </c>
      <c r="C696" s="201" t="s">
        <v>249</v>
      </c>
      <c r="D696" s="200"/>
      <c r="E696" s="277" t="s">
        <v>282</v>
      </c>
      <c r="F696" s="202" t="s">
        <v>283</v>
      </c>
      <c r="G696" s="203" t="s">
        <v>115</v>
      </c>
      <c r="H696" s="204">
        <v>0</v>
      </c>
      <c r="I696" s="204">
        <v>37</v>
      </c>
      <c r="J696" s="204">
        <v>6</v>
      </c>
      <c r="K696" s="281">
        <v>1</v>
      </c>
    </row>
    <row r="697" spans="1:13" ht="35.1" customHeight="1">
      <c r="A697" s="199" t="s">
        <v>414</v>
      </c>
      <c r="B697" s="200" t="s">
        <v>429</v>
      </c>
      <c r="C697" s="201" t="s">
        <v>249</v>
      </c>
      <c r="D697" s="200"/>
      <c r="E697" s="277" t="s">
        <v>282</v>
      </c>
      <c r="F697" s="202" t="s">
        <v>283</v>
      </c>
      <c r="G697" s="202" t="s">
        <v>116</v>
      </c>
      <c r="H697" s="204">
        <v>3179600</v>
      </c>
      <c r="I697" s="204">
        <v>1288419</v>
      </c>
      <c r="J697" s="204">
        <v>421992</v>
      </c>
      <c r="K697" s="281">
        <v>1092000</v>
      </c>
    </row>
    <row r="698" spans="1:13" ht="35.1" customHeight="1">
      <c r="A698" s="199" t="s">
        <v>414</v>
      </c>
      <c r="B698" s="200" t="s">
        <v>429</v>
      </c>
      <c r="C698" s="201" t="s">
        <v>249</v>
      </c>
      <c r="D698" s="200"/>
      <c r="E698" s="277" t="s">
        <v>282</v>
      </c>
      <c r="F698" s="202" t="s">
        <v>283</v>
      </c>
      <c r="G698" s="202" t="s">
        <v>117</v>
      </c>
      <c r="H698" s="204"/>
      <c r="I698" s="204">
        <v>34822</v>
      </c>
      <c r="J698" s="204">
        <v>70332</v>
      </c>
      <c r="K698" s="281">
        <f>K697/K696</f>
        <v>1092000</v>
      </c>
      <c r="M698" s="456"/>
    </row>
    <row r="699" spans="1:13" ht="35.1" customHeight="1">
      <c r="A699" s="199"/>
      <c r="B699" s="200"/>
      <c r="C699" s="201"/>
      <c r="D699" s="200"/>
      <c r="E699" s="200"/>
      <c r="F699" s="210" t="s">
        <v>118</v>
      </c>
      <c r="G699" s="211"/>
      <c r="H699" s="212"/>
      <c r="I699" s="212"/>
      <c r="J699" s="212">
        <v>35510</v>
      </c>
      <c r="K699" s="274">
        <f>K698-J698</f>
        <v>1021668</v>
      </c>
    </row>
    <row r="700" spans="1:13" ht="35.1" customHeight="1">
      <c r="A700" s="199" t="s">
        <v>414</v>
      </c>
      <c r="B700" s="200" t="s">
        <v>429</v>
      </c>
      <c r="C700" s="201" t="s">
        <v>249</v>
      </c>
      <c r="D700" s="200"/>
      <c r="E700" s="200" t="s">
        <v>308</v>
      </c>
      <c r="F700" s="202" t="s">
        <v>309</v>
      </c>
      <c r="G700" s="203" t="s">
        <v>107</v>
      </c>
      <c r="H700" s="204">
        <v>1</v>
      </c>
      <c r="I700" s="204"/>
      <c r="J700" s="204">
        <v>0</v>
      </c>
      <c r="K700" s="281"/>
    </row>
    <row r="701" spans="1:13" ht="35.1" customHeight="1">
      <c r="A701" s="199" t="s">
        <v>414</v>
      </c>
      <c r="B701" s="200" t="s">
        <v>429</v>
      </c>
      <c r="C701" s="201" t="s">
        <v>249</v>
      </c>
      <c r="D701" s="200"/>
      <c r="E701" s="200" t="s">
        <v>308</v>
      </c>
      <c r="F701" s="202" t="s">
        <v>309</v>
      </c>
      <c r="G701" s="202" t="s">
        <v>108</v>
      </c>
      <c r="H701" s="204">
        <v>5000000</v>
      </c>
      <c r="I701" s="204">
        <v>0</v>
      </c>
      <c r="J701" s="204">
        <v>0</v>
      </c>
      <c r="K701" s="281"/>
    </row>
    <row r="702" spans="1:13" ht="35.1" customHeight="1">
      <c r="A702" s="199" t="s">
        <v>414</v>
      </c>
      <c r="B702" s="200" t="s">
        <v>429</v>
      </c>
      <c r="C702" s="201" t="s">
        <v>249</v>
      </c>
      <c r="D702" s="200"/>
      <c r="E702" s="200" t="s">
        <v>308</v>
      </c>
      <c r="F702" s="202" t="s">
        <v>309</v>
      </c>
      <c r="G702" s="202" t="s">
        <v>109</v>
      </c>
      <c r="H702" s="204">
        <v>5000000</v>
      </c>
      <c r="I702" s="204">
        <v>0</v>
      </c>
      <c r="J702" s="204">
        <v>0</v>
      </c>
      <c r="K702" s="281">
        <v>0</v>
      </c>
    </row>
    <row r="703" spans="1:13" ht="35.1" customHeight="1">
      <c r="A703" s="199"/>
      <c r="B703" s="200"/>
      <c r="C703" s="201"/>
      <c r="D703" s="200"/>
      <c r="E703" s="200"/>
      <c r="F703" s="206" t="s">
        <v>110</v>
      </c>
      <c r="G703" s="207"/>
      <c r="H703" s="208"/>
      <c r="I703" s="208">
        <v>-5000000</v>
      </c>
      <c r="J703" s="208"/>
      <c r="K703" s="273"/>
    </row>
    <row r="704" spans="1:13" ht="35.1" customHeight="1">
      <c r="A704" s="199" t="s">
        <v>414</v>
      </c>
      <c r="B704" s="200" t="s">
        <v>429</v>
      </c>
      <c r="C704" s="201" t="s">
        <v>249</v>
      </c>
      <c r="D704" s="200"/>
      <c r="E704" s="200" t="s">
        <v>308</v>
      </c>
      <c r="F704" s="202" t="s">
        <v>309</v>
      </c>
      <c r="G704" s="203" t="s">
        <v>111</v>
      </c>
      <c r="H704" s="204">
        <v>1</v>
      </c>
      <c r="I704" s="204"/>
      <c r="J704" s="204">
        <v>0</v>
      </c>
      <c r="K704" s="281"/>
    </row>
    <row r="705" spans="1:11" ht="35.1" customHeight="1">
      <c r="A705" s="199" t="s">
        <v>414</v>
      </c>
      <c r="B705" s="200" t="s">
        <v>429</v>
      </c>
      <c r="C705" s="201" t="s">
        <v>249</v>
      </c>
      <c r="D705" s="200"/>
      <c r="E705" s="200" t="s">
        <v>308</v>
      </c>
      <c r="F705" s="202" t="s">
        <v>309</v>
      </c>
      <c r="G705" s="202" t="s">
        <v>112</v>
      </c>
      <c r="H705" s="204">
        <v>0</v>
      </c>
      <c r="I705" s="204">
        <v>0</v>
      </c>
      <c r="J705" s="204">
        <v>0</v>
      </c>
      <c r="K705" s="281">
        <v>0</v>
      </c>
    </row>
    <row r="706" spans="1:11" ht="35.1" customHeight="1">
      <c r="A706" s="199" t="s">
        <v>414</v>
      </c>
      <c r="B706" s="200" t="s">
        <v>429</v>
      </c>
      <c r="C706" s="201" t="s">
        <v>249</v>
      </c>
      <c r="D706" s="200"/>
      <c r="E706" s="200" t="s">
        <v>308</v>
      </c>
      <c r="F706" s="202" t="s">
        <v>309</v>
      </c>
      <c r="G706" s="202" t="s">
        <v>113</v>
      </c>
      <c r="H706" s="204">
        <v>0</v>
      </c>
      <c r="I706" s="204">
        <v>0</v>
      </c>
      <c r="J706" s="204"/>
      <c r="K706" s="281">
        <v>0</v>
      </c>
    </row>
    <row r="707" spans="1:11" ht="35.1" customHeight="1">
      <c r="A707" s="199"/>
      <c r="B707" s="200"/>
      <c r="C707" s="201"/>
      <c r="D707" s="200"/>
      <c r="E707" s="200"/>
      <c r="F707" s="206" t="s">
        <v>114</v>
      </c>
      <c r="G707" s="207"/>
      <c r="H707" s="208"/>
      <c r="I707" s="208">
        <v>0</v>
      </c>
      <c r="J707" s="208"/>
      <c r="K707" s="273"/>
    </row>
    <row r="708" spans="1:11" ht="35.1" customHeight="1">
      <c r="A708" s="199" t="s">
        <v>414</v>
      </c>
      <c r="B708" s="200" t="s">
        <v>429</v>
      </c>
      <c r="C708" s="201" t="s">
        <v>249</v>
      </c>
      <c r="D708" s="200"/>
      <c r="E708" s="200" t="s">
        <v>308</v>
      </c>
      <c r="F708" s="202" t="s">
        <v>309</v>
      </c>
      <c r="G708" s="203" t="s">
        <v>115</v>
      </c>
      <c r="H708" s="204"/>
      <c r="I708" s="204"/>
      <c r="J708" s="204"/>
      <c r="K708" s="281"/>
    </row>
    <row r="709" spans="1:11" ht="35.1" customHeight="1">
      <c r="A709" s="199" t="s">
        <v>414</v>
      </c>
      <c r="B709" s="200" t="s">
        <v>429</v>
      </c>
      <c r="C709" s="201" t="s">
        <v>249</v>
      </c>
      <c r="D709" s="200"/>
      <c r="E709" s="200" t="s">
        <v>308</v>
      </c>
      <c r="F709" s="202" t="s">
        <v>309</v>
      </c>
      <c r="G709" s="202" t="s">
        <v>116</v>
      </c>
      <c r="H709" s="204">
        <v>0</v>
      </c>
      <c r="I709" s="204">
        <v>0</v>
      </c>
      <c r="J709" s="204">
        <v>0</v>
      </c>
      <c r="K709" s="281">
        <v>0</v>
      </c>
    </row>
    <row r="710" spans="1:11" ht="35.1" customHeight="1">
      <c r="A710" s="199" t="s">
        <v>414</v>
      </c>
      <c r="B710" s="200" t="s">
        <v>429</v>
      </c>
      <c r="C710" s="201" t="s">
        <v>249</v>
      </c>
      <c r="D710" s="200"/>
      <c r="E710" s="200" t="s">
        <v>308</v>
      </c>
      <c r="F710" s="202" t="s">
        <v>309</v>
      </c>
      <c r="G710" s="202" t="s">
        <v>117</v>
      </c>
      <c r="H710" s="204">
        <v>0</v>
      </c>
      <c r="I710" s="204">
        <v>0</v>
      </c>
      <c r="J710" s="204">
        <v>0</v>
      </c>
      <c r="K710" s="281">
        <v>0</v>
      </c>
    </row>
    <row r="711" spans="1:11" ht="35.1" customHeight="1">
      <c r="A711" s="199"/>
      <c r="B711" s="200"/>
      <c r="C711" s="201"/>
      <c r="D711" s="200"/>
      <c r="E711" s="200"/>
      <c r="F711" s="210" t="s">
        <v>118</v>
      </c>
      <c r="G711" s="211"/>
      <c r="H711" s="212"/>
      <c r="I711" s="212">
        <v>0</v>
      </c>
      <c r="J711" s="212">
        <v>0</v>
      </c>
      <c r="K711" s="274">
        <v>0</v>
      </c>
    </row>
    <row r="712" spans="1:11" ht="35.1" customHeight="1">
      <c r="A712" s="199" t="s">
        <v>414</v>
      </c>
      <c r="B712" s="200" t="s">
        <v>429</v>
      </c>
      <c r="C712" s="201" t="s">
        <v>249</v>
      </c>
      <c r="D712" s="200"/>
      <c r="E712" s="200" t="s">
        <v>458</v>
      </c>
      <c r="F712" s="202" t="s">
        <v>459</v>
      </c>
      <c r="G712" s="203" t="s">
        <v>107</v>
      </c>
      <c r="H712" s="204"/>
      <c r="I712" s="204"/>
      <c r="J712" s="204">
        <v>0</v>
      </c>
      <c r="K712" s="281">
        <v>1</v>
      </c>
    </row>
    <row r="713" spans="1:11" ht="35.1" customHeight="1">
      <c r="A713" s="199" t="s">
        <v>414</v>
      </c>
      <c r="B713" s="200" t="s">
        <v>429</v>
      </c>
      <c r="C713" s="201" t="s">
        <v>249</v>
      </c>
      <c r="D713" s="200"/>
      <c r="E713" s="200" t="s">
        <v>458</v>
      </c>
      <c r="F713" s="202" t="s">
        <v>459</v>
      </c>
      <c r="G713" s="202" t="s">
        <v>108</v>
      </c>
      <c r="H713" s="204">
        <v>0</v>
      </c>
      <c r="I713" s="204">
        <v>0</v>
      </c>
      <c r="J713" s="204">
        <v>0</v>
      </c>
      <c r="K713" s="281">
        <v>151990000</v>
      </c>
    </row>
    <row r="714" spans="1:11" ht="35.1" customHeight="1">
      <c r="A714" s="199" t="s">
        <v>414</v>
      </c>
      <c r="B714" s="200" t="s">
        <v>429</v>
      </c>
      <c r="C714" s="201" t="s">
        <v>249</v>
      </c>
      <c r="D714" s="200"/>
      <c r="E714" s="200" t="s">
        <v>458</v>
      </c>
      <c r="F714" s="202" t="s">
        <v>459</v>
      </c>
      <c r="G714" s="202" t="s">
        <v>109</v>
      </c>
      <c r="H714" s="204">
        <v>0</v>
      </c>
      <c r="I714" s="204">
        <v>0</v>
      </c>
      <c r="J714" s="204"/>
      <c r="K714" s="281">
        <v>151990000</v>
      </c>
    </row>
    <row r="715" spans="1:11" ht="35.1" customHeight="1">
      <c r="A715" s="199"/>
      <c r="B715" s="200"/>
      <c r="C715" s="201"/>
      <c r="D715" s="200"/>
      <c r="E715" s="200"/>
      <c r="F715" s="206" t="s">
        <v>110</v>
      </c>
      <c r="G715" s="207"/>
      <c r="H715" s="208"/>
      <c r="I715" s="208">
        <v>0</v>
      </c>
      <c r="J715" s="208"/>
      <c r="K715" s="273"/>
    </row>
    <row r="716" spans="1:11" ht="35.1" customHeight="1">
      <c r="A716" s="199" t="s">
        <v>414</v>
      </c>
      <c r="B716" s="200" t="s">
        <v>429</v>
      </c>
      <c r="C716" s="201" t="s">
        <v>249</v>
      </c>
      <c r="D716" s="200"/>
      <c r="E716" s="200" t="s">
        <v>458</v>
      </c>
      <c r="F716" s="202" t="s">
        <v>459</v>
      </c>
      <c r="G716" s="203" t="s">
        <v>111</v>
      </c>
      <c r="H716" s="204"/>
      <c r="I716" s="204"/>
      <c r="J716" s="204">
        <v>0</v>
      </c>
      <c r="K716" s="281">
        <v>0</v>
      </c>
    </row>
    <row r="717" spans="1:11" ht="35.1" customHeight="1">
      <c r="A717" s="199" t="s">
        <v>414</v>
      </c>
      <c r="B717" s="200" t="s">
        <v>429</v>
      </c>
      <c r="C717" s="201" t="s">
        <v>249</v>
      </c>
      <c r="D717" s="200"/>
      <c r="E717" s="200" t="s">
        <v>458</v>
      </c>
      <c r="F717" s="202" t="s">
        <v>459</v>
      </c>
      <c r="G717" s="202" t="s">
        <v>112</v>
      </c>
      <c r="H717" s="204">
        <v>0</v>
      </c>
      <c r="I717" s="204">
        <v>0</v>
      </c>
      <c r="J717" s="204">
        <v>0</v>
      </c>
      <c r="K717" s="281">
        <v>0</v>
      </c>
    </row>
    <row r="718" spans="1:11" ht="35.1" customHeight="1">
      <c r="A718" s="199" t="s">
        <v>414</v>
      </c>
      <c r="B718" s="200" t="s">
        <v>429</v>
      </c>
      <c r="C718" s="201" t="s">
        <v>249</v>
      </c>
      <c r="D718" s="200"/>
      <c r="E718" s="200" t="s">
        <v>458</v>
      </c>
      <c r="F718" s="202" t="s">
        <v>459</v>
      </c>
      <c r="G718" s="202" t="s">
        <v>113</v>
      </c>
      <c r="H718" s="204">
        <v>0</v>
      </c>
      <c r="I718" s="204">
        <v>0</v>
      </c>
      <c r="J718" s="204"/>
      <c r="K718" s="281">
        <v>0</v>
      </c>
    </row>
    <row r="719" spans="1:11" ht="35.1" customHeight="1">
      <c r="A719" s="199"/>
      <c r="B719" s="200"/>
      <c r="C719" s="201"/>
      <c r="D719" s="200"/>
      <c r="E719" s="200"/>
      <c r="F719" s="206" t="s">
        <v>114</v>
      </c>
      <c r="G719" s="207"/>
      <c r="H719" s="208"/>
      <c r="I719" s="208">
        <v>0</v>
      </c>
      <c r="J719" s="208"/>
      <c r="K719" s="273"/>
    </row>
    <row r="720" spans="1:11" ht="35.1" customHeight="1">
      <c r="A720" s="199" t="s">
        <v>414</v>
      </c>
      <c r="B720" s="200" t="s">
        <v>429</v>
      </c>
      <c r="C720" s="201" t="s">
        <v>249</v>
      </c>
      <c r="D720" s="200"/>
      <c r="E720" s="200" t="s">
        <v>458</v>
      </c>
      <c r="F720" s="202" t="s">
        <v>459</v>
      </c>
      <c r="G720" s="203" t="s">
        <v>115</v>
      </c>
      <c r="H720" s="204"/>
      <c r="I720" s="204"/>
      <c r="J720" s="204"/>
      <c r="K720" s="281">
        <v>0</v>
      </c>
    </row>
    <row r="721" spans="1:11" ht="35.1" customHeight="1">
      <c r="A721" s="199" t="s">
        <v>414</v>
      </c>
      <c r="B721" s="200" t="s">
        <v>429</v>
      </c>
      <c r="C721" s="201" t="s">
        <v>249</v>
      </c>
      <c r="D721" s="200"/>
      <c r="E721" s="200" t="s">
        <v>458</v>
      </c>
      <c r="F721" s="202" t="s">
        <v>459</v>
      </c>
      <c r="G721" s="202" t="s">
        <v>116</v>
      </c>
      <c r="H721" s="204">
        <v>0</v>
      </c>
      <c r="I721" s="204">
        <v>0</v>
      </c>
      <c r="J721" s="204">
        <v>0</v>
      </c>
      <c r="K721" s="281">
        <v>0</v>
      </c>
    </row>
    <row r="722" spans="1:11" ht="35.1" customHeight="1">
      <c r="A722" s="199" t="s">
        <v>414</v>
      </c>
      <c r="B722" s="200" t="s">
        <v>429</v>
      </c>
      <c r="C722" s="201" t="s">
        <v>249</v>
      </c>
      <c r="D722" s="200"/>
      <c r="E722" s="200" t="s">
        <v>458</v>
      </c>
      <c r="F722" s="202" t="s">
        <v>459</v>
      </c>
      <c r="G722" s="202" t="s">
        <v>117</v>
      </c>
      <c r="H722" s="204">
        <v>0</v>
      </c>
      <c r="I722" s="204">
        <v>0</v>
      </c>
      <c r="J722" s="204">
        <v>0</v>
      </c>
      <c r="K722" s="281">
        <v>0</v>
      </c>
    </row>
    <row r="723" spans="1:11" ht="35.1" customHeight="1">
      <c r="A723" s="199"/>
      <c r="B723" s="200"/>
      <c r="C723" s="201"/>
      <c r="D723" s="200"/>
      <c r="E723" s="200"/>
      <c r="F723" s="210" t="s">
        <v>118</v>
      </c>
      <c r="G723" s="211"/>
      <c r="H723" s="212"/>
      <c r="I723" s="212">
        <v>0</v>
      </c>
      <c r="J723" s="212">
        <v>0</v>
      </c>
      <c r="K723" s="274">
        <v>0</v>
      </c>
    </row>
    <row r="724" spans="1:11" ht="35.1" customHeight="1">
      <c r="A724" s="199" t="s">
        <v>414</v>
      </c>
      <c r="B724" s="200" t="s">
        <v>429</v>
      </c>
      <c r="C724" s="201" t="s">
        <v>249</v>
      </c>
      <c r="D724" s="200"/>
      <c r="E724" s="200" t="s">
        <v>284</v>
      </c>
      <c r="F724" s="202" t="s">
        <v>285</v>
      </c>
      <c r="G724" s="203" t="s">
        <v>107</v>
      </c>
      <c r="H724" s="204"/>
      <c r="I724" s="204"/>
      <c r="J724" s="204"/>
      <c r="K724" s="272"/>
    </row>
    <row r="725" spans="1:11" ht="35.1" customHeight="1">
      <c r="A725" s="199" t="s">
        <v>414</v>
      </c>
      <c r="B725" s="200" t="s">
        <v>429</v>
      </c>
      <c r="C725" s="201" t="s">
        <v>249</v>
      </c>
      <c r="D725" s="200"/>
      <c r="E725" s="200" t="s">
        <v>284</v>
      </c>
      <c r="F725" s="202" t="s">
        <v>285</v>
      </c>
      <c r="G725" s="202" t="s">
        <v>108</v>
      </c>
      <c r="H725" s="204">
        <v>0</v>
      </c>
      <c r="I725" s="204">
        <v>0</v>
      </c>
      <c r="J725" s="204">
        <v>0</v>
      </c>
      <c r="K725" s="281">
        <v>0</v>
      </c>
    </row>
    <row r="726" spans="1:11" ht="35.1" customHeight="1">
      <c r="A726" s="199" t="s">
        <v>414</v>
      </c>
      <c r="B726" s="200" t="s">
        <v>429</v>
      </c>
      <c r="C726" s="201" t="s">
        <v>249</v>
      </c>
      <c r="D726" s="200"/>
      <c r="E726" s="200" t="s">
        <v>284</v>
      </c>
      <c r="F726" s="202" t="s">
        <v>285</v>
      </c>
      <c r="G726" s="202" t="s">
        <v>109</v>
      </c>
      <c r="H726" s="204">
        <v>0</v>
      </c>
      <c r="I726" s="204">
        <v>0</v>
      </c>
      <c r="J726" s="204">
        <v>0</v>
      </c>
      <c r="K726" s="281">
        <v>0</v>
      </c>
    </row>
    <row r="727" spans="1:11" ht="35.1" customHeight="1">
      <c r="A727" s="199"/>
      <c r="B727" s="200"/>
      <c r="C727" s="201"/>
      <c r="D727" s="200"/>
      <c r="E727" s="200"/>
      <c r="F727" s="206" t="s">
        <v>110</v>
      </c>
      <c r="G727" s="207"/>
      <c r="H727" s="208"/>
      <c r="I727" s="208">
        <v>0</v>
      </c>
      <c r="J727" s="208">
        <v>0</v>
      </c>
      <c r="K727" s="273">
        <v>0</v>
      </c>
    </row>
    <row r="728" spans="1:11" ht="35.1" customHeight="1">
      <c r="A728" s="199" t="s">
        <v>414</v>
      </c>
      <c r="B728" s="200" t="s">
        <v>429</v>
      </c>
      <c r="C728" s="201" t="s">
        <v>249</v>
      </c>
      <c r="D728" s="200"/>
      <c r="E728" s="200" t="s">
        <v>284</v>
      </c>
      <c r="F728" s="202" t="s">
        <v>285</v>
      </c>
      <c r="G728" s="203" t="s">
        <v>111</v>
      </c>
      <c r="H728" s="204"/>
      <c r="I728" s="204"/>
      <c r="J728" s="204">
        <v>1</v>
      </c>
      <c r="K728" s="281"/>
    </row>
    <row r="729" spans="1:11" ht="35.1" customHeight="1">
      <c r="A729" s="199" t="s">
        <v>414</v>
      </c>
      <c r="B729" s="200" t="s">
        <v>429</v>
      </c>
      <c r="C729" s="201" t="s">
        <v>249</v>
      </c>
      <c r="D729" s="200"/>
      <c r="E729" s="200" t="s">
        <v>284</v>
      </c>
      <c r="F729" s="202" t="s">
        <v>285</v>
      </c>
      <c r="G729" s="202" t="s">
        <v>112</v>
      </c>
      <c r="H729" s="204">
        <v>0</v>
      </c>
      <c r="I729" s="204">
        <v>0</v>
      </c>
      <c r="J729" s="204">
        <v>100000</v>
      </c>
      <c r="K729" s="281">
        <v>0</v>
      </c>
    </row>
    <row r="730" spans="1:11" ht="35.1" customHeight="1">
      <c r="A730" s="199" t="s">
        <v>414</v>
      </c>
      <c r="B730" s="200" t="s">
        <v>429</v>
      </c>
      <c r="C730" s="201" t="s">
        <v>249</v>
      </c>
      <c r="D730" s="200"/>
      <c r="E730" s="200" t="s">
        <v>284</v>
      </c>
      <c r="F730" s="202" t="s">
        <v>285</v>
      </c>
      <c r="G730" s="202" t="s">
        <v>113</v>
      </c>
      <c r="H730" s="204">
        <v>0</v>
      </c>
      <c r="I730" s="204">
        <v>0</v>
      </c>
      <c r="J730" s="204">
        <v>100000</v>
      </c>
      <c r="K730" s="281">
        <v>0</v>
      </c>
    </row>
    <row r="731" spans="1:11" ht="35.1" customHeight="1">
      <c r="A731" s="199"/>
      <c r="B731" s="200"/>
      <c r="C731" s="201"/>
      <c r="D731" s="200"/>
      <c r="E731" s="200"/>
      <c r="F731" s="206" t="s">
        <v>114</v>
      </c>
      <c r="G731" s="207"/>
      <c r="H731" s="208"/>
      <c r="I731" s="208">
        <v>0</v>
      </c>
      <c r="J731" s="208">
        <v>100000</v>
      </c>
      <c r="K731" s="273">
        <v>0</v>
      </c>
    </row>
    <row r="732" spans="1:11" ht="35.1" customHeight="1">
      <c r="A732" s="199" t="s">
        <v>414</v>
      </c>
      <c r="B732" s="200" t="s">
        <v>429</v>
      </c>
      <c r="C732" s="201" t="s">
        <v>249</v>
      </c>
      <c r="D732" s="200"/>
      <c r="E732" s="200" t="s">
        <v>284</v>
      </c>
      <c r="F732" s="202" t="s">
        <v>285</v>
      </c>
      <c r="G732" s="203" t="s">
        <v>115</v>
      </c>
      <c r="H732" s="204"/>
      <c r="I732" s="204"/>
      <c r="J732" s="204">
        <v>1</v>
      </c>
      <c r="K732" s="272"/>
    </row>
    <row r="733" spans="1:11" ht="35.1" customHeight="1">
      <c r="A733" s="199" t="s">
        <v>414</v>
      </c>
      <c r="B733" s="200" t="s">
        <v>429</v>
      </c>
      <c r="C733" s="201" t="s">
        <v>249</v>
      </c>
      <c r="D733" s="200"/>
      <c r="E733" s="200" t="s">
        <v>284</v>
      </c>
      <c r="F733" s="202" t="s">
        <v>285</v>
      </c>
      <c r="G733" s="202" t="s">
        <v>116</v>
      </c>
      <c r="H733" s="204">
        <v>0</v>
      </c>
      <c r="I733" s="204">
        <v>0</v>
      </c>
      <c r="J733" s="204">
        <v>100000</v>
      </c>
      <c r="K733" s="281">
        <v>0</v>
      </c>
    </row>
    <row r="734" spans="1:11" ht="35.1" customHeight="1">
      <c r="A734" s="199" t="s">
        <v>414</v>
      </c>
      <c r="B734" s="200" t="s">
        <v>429</v>
      </c>
      <c r="C734" s="201" t="s">
        <v>249</v>
      </c>
      <c r="D734" s="200"/>
      <c r="E734" s="200" t="s">
        <v>284</v>
      </c>
      <c r="F734" s="202" t="s">
        <v>285</v>
      </c>
      <c r="G734" s="202" t="s">
        <v>117</v>
      </c>
      <c r="H734" s="204">
        <v>0</v>
      </c>
      <c r="I734" s="204">
        <v>0</v>
      </c>
      <c r="J734" s="204">
        <v>100000</v>
      </c>
      <c r="K734" s="281">
        <v>0</v>
      </c>
    </row>
    <row r="735" spans="1:11" ht="35.1" customHeight="1">
      <c r="A735" s="199"/>
      <c r="B735" s="200"/>
      <c r="C735" s="201"/>
      <c r="D735" s="200"/>
      <c r="E735" s="200"/>
      <c r="F735" s="210" t="s">
        <v>118</v>
      </c>
      <c r="G735" s="211"/>
      <c r="H735" s="212"/>
      <c r="I735" s="212">
        <v>0</v>
      </c>
      <c r="J735" s="212">
        <v>100000</v>
      </c>
      <c r="K735" s="274">
        <v>0</v>
      </c>
    </row>
    <row r="736" spans="1:11" ht="35.1" customHeight="1">
      <c r="A736" s="199" t="s">
        <v>414</v>
      </c>
      <c r="B736" s="200" t="s">
        <v>429</v>
      </c>
      <c r="C736" s="201" t="s">
        <v>249</v>
      </c>
      <c r="D736" s="200"/>
      <c r="E736" s="200" t="s">
        <v>286</v>
      </c>
      <c r="F736" s="202" t="s">
        <v>287</v>
      </c>
      <c r="G736" s="203" t="s">
        <v>107</v>
      </c>
      <c r="H736" s="204">
        <v>2</v>
      </c>
      <c r="I736" s="204">
        <v>2</v>
      </c>
      <c r="J736" s="204">
        <v>1</v>
      </c>
      <c r="K736" s="281">
        <v>1</v>
      </c>
    </row>
    <row r="737" spans="1:11" ht="35.1" customHeight="1">
      <c r="A737" s="199" t="s">
        <v>414</v>
      </c>
      <c r="B737" s="200" t="s">
        <v>429</v>
      </c>
      <c r="C737" s="201" t="s">
        <v>249</v>
      </c>
      <c r="D737" s="200"/>
      <c r="E737" s="200" t="s">
        <v>286</v>
      </c>
      <c r="F737" s="202" t="s">
        <v>287</v>
      </c>
      <c r="G737" s="202" t="s">
        <v>108</v>
      </c>
      <c r="H737" s="204">
        <v>100000</v>
      </c>
      <c r="I737" s="204">
        <v>100000</v>
      </c>
      <c r="J737" s="204">
        <v>100000</v>
      </c>
      <c r="K737" s="281">
        <v>100000</v>
      </c>
    </row>
    <row r="738" spans="1:11" ht="35.1" customHeight="1">
      <c r="A738" s="199" t="s">
        <v>414</v>
      </c>
      <c r="B738" s="200" t="s">
        <v>429</v>
      </c>
      <c r="C738" s="201" t="s">
        <v>249</v>
      </c>
      <c r="D738" s="200"/>
      <c r="E738" s="200" t="s">
        <v>286</v>
      </c>
      <c r="F738" s="202" t="s">
        <v>287</v>
      </c>
      <c r="G738" s="202" t="s">
        <v>109</v>
      </c>
      <c r="H738" s="204">
        <v>50000</v>
      </c>
      <c r="I738" s="204">
        <v>50000</v>
      </c>
      <c r="J738" s="204">
        <v>100000</v>
      </c>
      <c r="K738" s="281">
        <f>K737/K736</f>
        <v>100000</v>
      </c>
    </row>
    <row r="739" spans="1:11" ht="35.1" customHeight="1">
      <c r="A739" s="199"/>
      <c r="B739" s="200"/>
      <c r="C739" s="201"/>
      <c r="D739" s="200"/>
      <c r="E739" s="200"/>
      <c r="F739" s="206" t="s">
        <v>110</v>
      </c>
      <c r="G739" s="207"/>
      <c r="H739" s="208"/>
      <c r="I739" s="208">
        <v>0</v>
      </c>
      <c r="J739" s="208">
        <v>50000</v>
      </c>
      <c r="K739" s="273">
        <f>K738-J738</f>
        <v>0</v>
      </c>
    </row>
    <row r="740" spans="1:11" ht="35.1" customHeight="1">
      <c r="A740" s="199" t="s">
        <v>414</v>
      </c>
      <c r="B740" s="200" t="s">
        <v>429</v>
      </c>
      <c r="C740" s="201" t="s">
        <v>249</v>
      </c>
      <c r="D740" s="200"/>
      <c r="E740" s="200" t="s">
        <v>286</v>
      </c>
      <c r="F740" s="202" t="s">
        <v>287</v>
      </c>
      <c r="G740" s="203" t="s">
        <v>111</v>
      </c>
      <c r="H740" s="204">
        <v>1</v>
      </c>
      <c r="I740" s="204">
        <v>2</v>
      </c>
      <c r="J740" s="204">
        <v>1</v>
      </c>
      <c r="K740" s="281">
        <v>5</v>
      </c>
    </row>
    <row r="741" spans="1:11" ht="35.1" customHeight="1">
      <c r="A741" s="199" t="s">
        <v>414</v>
      </c>
      <c r="B741" s="200" t="s">
        <v>429</v>
      </c>
      <c r="C741" s="201" t="s">
        <v>249</v>
      </c>
      <c r="D741" s="200"/>
      <c r="E741" s="200" t="s">
        <v>286</v>
      </c>
      <c r="F741" s="202" t="s">
        <v>287</v>
      </c>
      <c r="G741" s="202" t="s">
        <v>112</v>
      </c>
      <c r="H741" s="204">
        <v>105000</v>
      </c>
      <c r="I741" s="204">
        <v>100000</v>
      </c>
      <c r="J741" s="204">
        <v>0</v>
      </c>
      <c r="K741" s="281">
        <v>500000</v>
      </c>
    </row>
    <row r="742" spans="1:11" ht="35.1" customHeight="1">
      <c r="A742" s="199" t="s">
        <v>414</v>
      </c>
      <c r="B742" s="200" t="s">
        <v>429</v>
      </c>
      <c r="C742" s="201" t="s">
        <v>249</v>
      </c>
      <c r="D742" s="200"/>
      <c r="E742" s="200" t="s">
        <v>286</v>
      </c>
      <c r="F742" s="202" t="s">
        <v>287</v>
      </c>
      <c r="G742" s="202" t="s">
        <v>113</v>
      </c>
      <c r="H742" s="204">
        <v>105000</v>
      </c>
      <c r="I742" s="204">
        <v>50000</v>
      </c>
      <c r="J742" s="204">
        <v>0</v>
      </c>
      <c r="K742" s="281">
        <v>100000</v>
      </c>
    </row>
    <row r="743" spans="1:11" ht="35.1" customHeight="1">
      <c r="A743" s="199"/>
      <c r="B743" s="200"/>
      <c r="C743" s="201"/>
      <c r="D743" s="200"/>
      <c r="E743" s="200"/>
      <c r="F743" s="206" t="s">
        <v>114</v>
      </c>
      <c r="G743" s="207"/>
      <c r="H743" s="208"/>
      <c r="I743" s="208">
        <v>-55000</v>
      </c>
      <c r="J743" s="208">
        <v>-50000</v>
      </c>
      <c r="K743" s="273">
        <f>K742-J742</f>
        <v>100000</v>
      </c>
    </row>
    <row r="744" spans="1:11" ht="35.1" customHeight="1">
      <c r="A744" s="199" t="s">
        <v>414</v>
      </c>
      <c r="B744" s="200" t="s">
        <v>429</v>
      </c>
      <c r="C744" s="201" t="s">
        <v>249</v>
      </c>
      <c r="D744" s="200"/>
      <c r="E744" s="200" t="s">
        <v>286</v>
      </c>
      <c r="F744" s="202" t="s">
        <v>287</v>
      </c>
      <c r="G744" s="203" t="s">
        <v>115</v>
      </c>
      <c r="H744" s="204">
        <v>0</v>
      </c>
      <c r="I744" s="204"/>
      <c r="J744" s="204">
        <v>0</v>
      </c>
      <c r="K744" s="272">
        <v>5</v>
      </c>
    </row>
    <row r="745" spans="1:11" ht="35.1" customHeight="1">
      <c r="A745" s="199" t="s">
        <v>414</v>
      </c>
      <c r="B745" s="200" t="s">
        <v>429</v>
      </c>
      <c r="C745" s="201" t="s">
        <v>249</v>
      </c>
      <c r="D745" s="200"/>
      <c r="E745" s="200" t="s">
        <v>286</v>
      </c>
      <c r="F745" s="202" t="s">
        <v>287</v>
      </c>
      <c r="G745" s="202" t="s">
        <v>116</v>
      </c>
      <c r="H745" s="204">
        <v>99600</v>
      </c>
      <c r="I745" s="204">
        <v>99600</v>
      </c>
      <c r="J745" s="204">
        <v>0</v>
      </c>
      <c r="K745" s="272">
        <v>497880</v>
      </c>
    </row>
    <row r="746" spans="1:11" ht="35.1" customHeight="1">
      <c r="A746" s="199" t="s">
        <v>414</v>
      </c>
      <c r="B746" s="200" t="s">
        <v>429</v>
      </c>
      <c r="C746" s="201" t="s">
        <v>249</v>
      </c>
      <c r="D746" s="200"/>
      <c r="E746" s="200" t="s">
        <v>286</v>
      </c>
      <c r="F746" s="202" t="s">
        <v>287</v>
      </c>
      <c r="G746" s="202" t="s">
        <v>117</v>
      </c>
      <c r="H746" s="204"/>
      <c r="I746" s="204">
        <v>99600</v>
      </c>
      <c r="J746" s="204">
        <v>0</v>
      </c>
      <c r="K746" s="272">
        <f>K745/K744</f>
        <v>99576</v>
      </c>
    </row>
    <row r="747" spans="1:11" ht="35.1" customHeight="1">
      <c r="A747" s="199"/>
      <c r="B747" s="200"/>
      <c r="C747" s="201"/>
      <c r="D747" s="200"/>
      <c r="E747" s="200"/>
      <c r="F747" s="210" t="s">
        <v>118</v>
      </c>
      <c r="G747" s="211"/>
      <c r="H747" s="212"/>
      <c r="I747" s="212"/>
      <c r="J747" s="212">
        <v>-99600</v>
      </c>
      <c r="K747" s="213">
        <f>K746-J746</f>
        <v>99576</v>
      </c>
    </row>
    <row r="748" spans="1:11" ht="35.1" customHeight="1">
      <c r="A748" s="199" t="s">
        <v>414</v>
      </c>
      <c r="B748" s="200" t="s">
        <v>429</v>
      </c>
      <c r="C748" s="201" t="s">
        <v>249</v>
      </c>
      <c r="D748" s="200"/>
      <c r="E748" s="200" t="s">
        <v>76</v>
      </c>
      <c r="F748" s="202" t="s">
        <v>77</v>
      </c>
      <c r="G748" s="203" t="s">
        <v>107</v>
      </c>
      <c r="H748" s="204">
        <v>70</v>
      </c>
      <c r="I748" s="204">
        <v>70</v>
      </c>
      <c r="J748" s="204">
        <v>50</v>
      </c>
      <c r="K748" s="205">
        <v>50</v>
      </c>
    </row>
    <row r="749" spans="1:11" ht="35.1" customHeight="1">
      <c r="A749" s="199" t="s">
        <v>414</v>
      </c>
      <c r="B749" s="200" t="s">
        <v>429</v>
      </c>
      <c r="C749" s="201" t="s">
        <v>249</v>
      </c>
      <c r="D749" s="200"/>
      <c r="E749" s="200" t="s">
        <v>76</v>
      </c>
      <c r="F749" s="202" t="s">
        <v>77</v>
      </c>
      <c r="G749" s="202" t="s">
        <v>108</v>
      </c>
      <c r="H749" s="204">
        <v>6460000</v>
      </c>
      <c r="I749" s="204">
        <v>5500000</v>
      </c>
      <c r="J749" s="204">
        <v>3000000</v>
      </c>
      <c r="K749" s="205">
        <v>5000000</v>
      </c>
    </row>
    <row r="750" spans="1:11" ht="35.1" customHeight="1">
      <c r="A750" s="199" t="s">
        <v>414</v>
      </c>
      <c r="B750" s="200" t="s">
        <v>429</v>
      </c>
      <c r="C750" s="201" t="s">
        <v>249</v>
      </c>
      <c r="D750" s="200"/>
      <c r="E750" s="200" t="s">
        <v>76</v>
      </c>
      <c r="F750" s="202" t="s">
        <v>77</v>
      </c>
      <c r="G750" s="202" t="s">
        <v>109</v>
      </c>
      <c r="H750" s="204">
        <v>92286</v>
      </c>
      <c r="I750" s="204">
        <v>78571</v>
      </c>
      <c r="J750" s="204">
        <v>60000</v>
      </c>
      <c r="K750" s="205">
        <f>K749/K748</f>
        <v>100000</v>
      </c>
    </row>
    <row r="751" spans="1:11" ht="35.1" customHeight="1">
      <c r="A751" s="199"/>
      <c r="B751" s="200"/>
      <c r="C751" s="201"/>
      <c r="D751" s="200"/>
      <c r="E751" s="200"/>
      <c r="F751" s="206" t="s">
        <v>110</v>
      </c>
      <c r="G751" s="207"/>
      <c r="H751" s="208"/>
      <c r="I751" s="208">
        <v>-13715</v>
      </c>
      <c r="J751" s="208">
        <v>-18571</v>
      </c>
      <c r="K751" s="209">
        <f>K750-J750</f>
        <v>40000</v>
      </c>
    </row>
    <row r="752" spans="1:11" ht="35.1" customHeight="1">
      <c r="A752" s="199" t="s">
        <v>414</v>
      </c>
      <c r="B752" s="200" t="s">
        <v>429</v>
      </c>
      <c r="C752" s="201" t="s">
        <v>249</v>
      </c>
      <c r="D752" s="200"/>
      <c r="E752" s="200" t="s">
        <v>76</v>
      </c>
      <c r="F752" s="202" t="s">
        <v>77</v>
      </c>
      <c r="G752" s="203" t="s">
        <v>111</v>
      </c>
      <c r="H752" s="204">
        <v>98</v>
      </c>
      <c r="I752" s="204">
        <v>43</v>
      </c>
      <c r="J752" s="204">
        <v>50</v>
      </c>
      <c r="K752" s="205">
        <v>50</v>
      </c>
    </row>
    <row r="753" spans="1:11" ht="35.1" customHeight="1">
      <c r="A753" s="199" t="s">
        <v>414</v>
      </c>
      <c r="B753" s="200" t="s">
        <v>429</v>
      </c>
      <c r="C753" s="201" t="s">
        <v>249</v>
      </c>
      <c r="D753" s="200"/>
      <c r="E753" s="200" t="s">
        <v>76</v>
      </c>
      <c r="F753" s="202" t="s">
        <v>77</v>
      </c>
      <c r="G753" s="202" t="s">
        <v>112</v>
      </c>
      <c r="H753" s="204">
        <v>6780000</v>
      </c>
      <c r="I753" s="204">
        <v>5500000</v>
      </c>
      <c r="J753" s="204">
        <v>3000000</v>
      </c>
      <c r="K753" s="205">
        <v>5000000</v>
      </c>
    </row>
    <row r="754" spans="1:11" ht="35.1" customHeight="1">
      <c r="A754" s="199" t="s">
        <v>414</v>
      </c>
      <c r="B754" s="200" t="s">
        <v>429</v>
      </c>
      <c r="C754" s="201" t="s">
        <v>249</v>
      </c>
      <c r="D754" s="200"/>
      <c r="E754" s="200" t="s">
        <v>76</v>
      </c>
      <c r="F754" s="202" t="s">
        <v>77</v>
      </c>
      <c r="G754" s="202" t="s">
        <v>113</v>
      </c>
      <c r="H754" s="204">
        <v>69184</v>
      </c>
      <c r="I754" s="204">
        <v>127907</v>
      </c>
      <c r="J754" s="204">
        <v>60000</v>
      </c>
      <c r="K754" s="205">
        <f>K753/K752</f>
        <v>100000</v>
      </c>
    </row>
    <row r="755" spans="1:11" ht="35.1" customHeight="1">
      <c r="A755" s="199"/>
      <c r="B755" s="200"/>
      <c r="C755" s="201"/>
      <c r="D755" s="200"/>
      <c r="E755" s="200"/>
      <c r="F755" s="206" t="s">
        <v>114</v>
      </c>
      <c r="G755" s="207"/>
      <c r="H755" s="208"/>
      <c r="I755" s="208">
        <v>58723</v>
      </c>
      <c r="J755" s="208">
        <v>-67907</v>
      </c>
      <c r="K755" s="209">
        <f>K754-J754</f>
        <v>40000</v>
      </c>
    </row>
    <row r="756" spans="1:11" ht="35.1" customHeight="1">
      <c r="A756" s="199" t="s">
        <v>414</v>
      </c>
      <c r="B756" s="200" t="s">
        <v>429</v>
      </c>
      <c r="C756" s="201" t="s">
        <v>249</v>
      </c>
      <c r="D756" s="200"/>
      <c r="E756" s="200" t="s">
        <v>76</v>
      </c>
      <c r="F756" s="202" t="s">
        <v>77</v>
      </c>
      <c r="G756" s="203" t="s">
        <v>115</v>
      </c>
      <c r="H756" s="204">
        <v>0</v>
      </c>
      <c r="I756" s="204">
        <v>56</v>
      </c>
      <c r="J756" s="204">
        <v>36</v>
      </c>
      <c r="K756" s="205">
        <v>0</v>
      </c>
    </row>
    <row r="757" spans="1:11" ht="35.1" customHeight="1">
      <c r="A757" s="199" t="s">
        <v>414</v>
      </c>
      <c r="B757" s="200" t="s">
        <v>429</v>
      </c>
      <c r="C757" s="201" t="s">
        <v>249</v>
      </c>
      <c r="D757" s="200"/>
      <c r="E757" s="200" t="s">
        <v>76</v>
      </c>
      <c r="F757" s="202" t="s">
        <v>77</v>
      </c>
      <c r="G757" s="202" t="s">
        <v>116</v>
      </c>
      <c r="H757" s="204">
        <v>6603144</v>
      </c>
      <c r="I757" s="204">
        <v>3552756</v>
      </c>
      <c r="J757" s="204">
        <v>2873127</v>
      </c>
      <c r="K757" s="205">
        <v>0</v>
      </c>
    </row>
    <row r="758" spans="1:11" ht="35.1" customHeight="1">
      <c r="A758" s="199" t="s">
        <v>414</v>
      </c>
      <c r="B758" s="200" t="s">
        <v>429</v>
      </c>
      <c r="C758" s="201" t="s">
        <v>249</v>
      </c>
      <c r="D758" s="200"/>
      <c r="E758" s="200" t="s">
        <v>76</v>
      </c>
      <c r="F758" s="202" t="s">
        <v>77</v>
      </c>
      <c r="G758" s="202" t="s">
        <v>117</v>
      </c>
      <c r="H758" s="204"/>
      <c r="I758" s="204">
        <v>63442</v>
      </c>
      <c r="J758" s="204">
        <v>79809</v>
      </c>
      <c r="K758" s="205">
        <v>0</v>
      </c>
    </row>
    <row r="759" spans="1:11" ht="35.1" customHeight="1">
      <c r="A759" s="199"/>
      <c r="B759" s="200"/>
      <c r="C759" s="201"/>
      <c r="D759" s="200"/>
      <c r="E759" s="200"/>
      <c r="F759" s="210" t="s">
        <v>118</v>
      </c>
      <c r="G759" s="211"/>
      <c r="H759" s="212"/>
      <c r="I759" s="212"/>
      <c r="J759" s="212">
        <v>16367</v>
      </c>
      <c r="K759" s="213">
        <v>-79809</v>
      </c>
    </row>
    <row r="763" spans="1:11">
      <c r="C763" s="1529" t="s">
        <v>521</v>
      </c>
      <c r="D763" s="285" t="s">
        <v>523</v>
      </c>
      <c r="E763" s="286"/>
      <c r="F763" s="1532" t="s">
        <v>522</v>
      </c>
      <c r="G763" s="1533"/>
      <c r="H763" s="284" t="s">
        <v>523</v>
      </c>
      <c r="I763" s="1524"/>
      <c r="J763" s="1524"/>
    </row>
    <row r="764" spans="1:11">
      <c r="C764" s="1530"/>
      <c r="D764" s="285" t="s">
        <v>525</v>
      </c>
      <c r="E764" s="286"/>
      <c r="F764" s="1532"/>
      <c r="G764" s="1533"/>
      <c r="H764" s="284" t="s">
        <v>525</v>
      </c>
      <c r="I764" s="1524"/>
      <c r="J764" s="1524"/>
    </row>
    <row r="765" spans="1:11">
      <c r="C765" s="1531"/>
      <c r="D765" s="285" t="s">
        <v>527</v>
      </c>
      <c r="E765" s="286"/>
      <c r="F765" s="1532"/>
      <c r="G765" s="1533"/>
      <c r="H765" s="284" t="s">
        <v>526</v>
      </c>
      <c r="I765" s="1524"/>
      <c r="J765" s="1524"/>
    </row>
    <row r="773" spans="1:10" ht="17.25">
      <c r="A773" s="1631" t="s">
        <v>119</v>
      </c>
      <c r="B773" s="1631"/>
      <c r="C773" s="1631"/>
      <c r="D773" s="1631"/>
      <c r="E773" s="1631"/>
      <c r="F773" s="1631"/>
      <c r="G773" s="1631"/>
      <c r="H773" s="1631"/>
      <c r="I773" s="1631"/>
      <c r="J773" s="1631"/>
    </row>
    <row r="774" spans="1:10" ht="18" thickBot="1">
      <c r="A774" s="1632" t="s">
        <v>597</v>
      </c>
      <c r="B774" s="1632"/>
      <c r="C774" s="1632"/>
      <c r="D774" s="1632"/>
      <c r="E774" s="1632"/>
      <c r="F774" s="326"/>
      <c r="G774" s="326"/>
      <c r="H774" s="326"/>
      <c r="I774" s="326"/>
      <c r="J774" s="326"/>
    </row>
    <row r="775" spans="1:10" ht="25.5">
      <c r="A775" s="327" t="s">
        <v>18</v>
      </c>
      <c r="B775" s="1633" t="s">
        <v>19</v>
      </c>
      <c r="C775" s="1633"/>
      <c r="D775" s="1634" t="s">
        <v>120</v>
      </c>
      <c r="E775" s="1634"/>
      <c r="F775" s="1635" t="s">
        <v>414</v>
      </c>
      <c r="G775" s="1635"/>
      <c r="H775" s="1635"/>
      <c r="I775" s="1635"/>
      <c r="J775" s="1635"/>
    </row>
    <row r="776" spans="1:10" ht="39" thickBot="1">
      <c r="A776" s="328" t="s">
        <v>121</v>
      </c>
      <c r="B776" s="1637" t="s">
        <v>249</v>
      </c>
      <c r="C776" s="1637"/>
      <c r="D776" s="1638" t="s">
        <v>28</v>
      </c>
      <c r="E776" s="1638"/>
      <c r="F776" s="1639" t="s">
        <v>429</v>
      </c>
      <c r="G776" s="1639"/>
      <c r="H776" s="1639"/>
      <c r="I776" s="1639"/>
      <c r="J776" s="1639"/>
    </row>
    <row r="777" spans="1:10" ht="103.5">
      <c r="A777" s="329" t="s">
        <v>122</v>
      </c>
      <c r="B777" s="1510" t="s">
        <v>548</v>
      </c>
      <c r="C777" s="1510"/>
      <c r="D777" s="1510"/>
      <c r="E777" s="1510"/>
      <c r="F777" s="1510"/>
      <c r="G777" s="1510"/>
      <c r="H777" s="1510"/>
      <c r="I777" s="1510"/>
      <c r="J777" s="1510"/>
    </row>
    <row r="778" spans="1:10" ht="17.25">
      <c r="A778" s="1509" t="s">
        <v>123</v>
      </c>
      <c r="B778" s="1509"/>
      <c r="C778" s="1512" t="s">
        <v>124</v>
      </c>
      <c r="D778" s="1512"/>
      <c r="E778" s="1512"/>
      <c r="F778" s="1512"/>
      <c r="G778" s="1512"/>
      <c r="H778" s="1512"/>
      <c r="I778" s="1512"/>
      <c r="J778" s="1512"/>
    </row>
    <row r="779" spans="1:10" ht="45">
      <c r="A779" s="330" t="s">
        <v>125</v>
      </c>
      <c r="B779" s="331" t="s">
        <v>126</v>
      </c>
      <c r="C779" s="332" t="s">
        <v>475</v>
      </c>
      <c r="D779" s="332" t="s">
        <v>127</v>
      </c>
      <c r="E779" s="332" t="s">
        <v>476</v>
      </c>
      <c r="F779" s="333" t="s">
        <v>477</v>
      </c>
      <c r="G779" s="333" t="s">
        <v>478</v>
      </c>
      <c r="H779" s="333" t="s">
        <v>479</v>
      </c>
      <c r="I779" s="332" t="s">
        <v>480</v>
      </c>
      <c r="J779" s="352" t="s">
        <v>128</v>
      </c>
    </row>
    <row r="780" spans="1:10" ht="27">
      <c r="A780" s="334"/>
      <c r="B780" s="335" t="s">
        <v>549</v>
      </c>
      <c r="C780" s="336"/>
      <c r="D780" s="337"/>
      <c r="E780" s="1179" t="s">
        <v>481</v>
      </c>
      <c r="F780" s="1180">
        <v>1</v>
      </c>
      <c r="G780" s="1180">
        <v>1</v>
      </c>
      <c r="H780" s="1180">
        <v>1</v>
      </c>
      <c r="I780" s="340">
        <v>0</v>
      </c>
      <c r="J780" s="341"/>
    </row>
    <row r="781" spans="1:10" ht="18">
      <c r="A781" s="334"/>
      <c r="B781" s="335" t="s">
        <v>550</v>
      </c>
      <c r="C781" s="336"/>
      <c r="D781" s="337"/>
      <c r="E781" s="1179" t="s">
        <v>578</v>
      </c>
      <c r="F781" s="1181" t="s">
        <v>578</v>
      </c>
      <c r="G781" s="1181" t="s">
        <v>578</v>
      </c>
      <c r="H781" s="1181" t="s">
        <v>578</v>
      </c>
      <c r="I781" s="340" t="s">
        <v>447</v>
      </c>
      <c r="J781" s="341"/>
    </row>
    <row r="782" spans="1:10">
      <c r="A782" s="334"/>
      <c r="B782" s="335" t="s">
        <v>551</v>
      </c>
      <c r="C782" s="336" t="s">
        <v>129</v>
      </c>
      <c r="D782" s="337"/>
      <c r="E782" s="1179" t="s">
        <v>579</v>
      </c>
      <c r="F782" s="1181" t="s">
        <v>579</v>
      </c>
      <c r="G782" s="1181" t="s">
        <v>579</v>
      </c>
      <c r="H782" s="1181" t="s">
        <v>579</v>
      </c>
      <c r="I782" s="340" t="s">
        <v>447</v>
      </c>
      <c r="J782" s="341"/>
    </row>
    <row r="783" spans="1:10">
      <c r="A783" s="334"/>
      <c r="B783" s="335" t="s">
        <v>552</v>
      </c>
      <c r="C783" s="336" t="s">
        <v>129</v>
      </c>
      <c r="D783" s="337"/>
      <c r="E783" s="1179">
        <v>37</v>
      </c>
      <c r="F783" s="1181">
        <v>33</v>
      </c>
      <c r="G783" s="1181">
        <v>33</v>
      </c>
      <c r="H783" s="1181">
        <v>32</v>
      </c>
      <c r="I783" s="340" t="s">
        <v>447</v>
      </c>
      <c r="J783" s="341"/>
    </row>
    <row r="784" spans="1:10" ht="17.25">
      <c r="A784" s="1509" t="s">
        <v>130</v>
      </c>
      <c r="B784" s="1509"/>
      <c r="C784" s="1494"/>
      <c r="D784" s="1494"/>
      <c r="E784" s="1494"/>
      <c r="F784" s="1494"/>
      <c r="G784" s="1494"/>
      <c r="H784" s="1494"/>
      <c r="I784" s="1494"/>
      <c r="J784" s="1494"/>
    </row>
    <row r="785" spans="1:10" ht="41.25" customHeight="1">
      <c r="A785" s="329" t="s">
        <v>131</v>
      </c>
      <c r="B785" s="1510" t="s">
        <v>631</v>
      </c>
      <c r="C785" s="1510"/>
      <c r="D785" s="1510"/>
      <c r="E785" s="1510"/>
      <c r="F785" s="1510"/>
      <c r="G785" s="1510"/>
      <c r="H785" s="1510"/>
      <c r="I785" s="1510"/>
      <c r="J785" s="1510"/>
    </row>
    <row r="786" spans="1:10" ht="18">
      <c r="A786" s="342"/>
      <c r="B786" s="343" t="s">
        <v>553</v>
      </c>
      <c r="C786" s="340"/>
      <c r="D786" s="340"/>
      <c r="E786" s="338" t="s">
        <v>481</v>
      </c>
      <c r="F786" s="339">
        <v>1</v>
      </c>
      <c r="G786" s="339">
        <v>1</v>
      </c>
      <c r="H786" s="340" t="s">
        <v>481</v>
      </c>
      <c r="I786" s="340">
        <v>0</v>
      </c>
      <c r="J786" s="341"/>
    </row>
    <row r="787" spans="1:10" ht="27">
      <c r="A787" s="342"/>
      <c r="B787" s="343" t="s">
        <v>554</v>
      </c>
      <c r="C787" s="340"/>
      <c r="D787" s="340"/>
      <c r="E787" s="338" t="s">
        <v>580</v>
      </c>
      <c r="F787" s="339">
        <v>1</v>
      </c>
      <c r="G787" s="339">
        <v>1</v>
      </c>
      <c r="H787" s="340" t="s">
        <v>481</v>
      </c>
      <c r="I787" s="340">
        <v>0</v>
      </c>
      <c r="J787" s="341"/>
    </row>
    <row r="788" spans="1:10" ht="18">
      <c r="A788" s="342"/>
      <c r="B788" s="343" t="s">
        <v>555</v>
      </c>
      <c r="C788" s="340"/>
      <c r="D788" s="340"/>
      <c r="E788" s="338" t="s">
        <v>481</v>
      </c>
      <c r="F788" s="340" t="s">
        <v>481</v>
      </c>
      <c r="G788" s="340" t="s">
        <v>481</v>
      </c>
      <c r="H788" s="340" t="s">
        <v>481</v>
      </c>
      <c r="I788" s="340" t="s">
        <v>447</v>
      </c>
      <c r="J788" s="341"/>
    </row>
    <row r="789" spans="1:10" ht="17.25">
      <c r="A789" s="1509" t="s">
        <v>132</v>
      </c>
      <c r="B789" s="1509"/>
      <c r="C789" s="1511"/>
      <c r="D789" s="1511"/>
      <c r="E789" s="1511"/>
      <c r="F789" s="1511"/>
      <c r="G789" s="1511"/>
      <c r="H789" s="1511"/>
      <c r="I789" s="1511"/>
      <c r="J789" s="1511"/>
    </row>
    <row r="790" spans="1:10" ht="45">
      <c r="A790" s="330" t="s">
        <v>133</v>
      </c>
      <c r="B790" s="331" t="s">
        <v>134</v>
      </c>
      <c r="C790" s="1494"/>
      <c r="D790" s="1494"/>
      <c r="E790" s="1494"/>
      <c r="F790" s="1494"/>
      <c r="G790" s="1494"/>
      <c r="H790" s="1494"/>
      <c r="I790" s="1494"/>
      <c r="J790" s="1494"/>
    </row>
    <row r="791" spans="1:10" ht="18">
      <c r="A791" s="344" t="s">
        <v>250</v>
      </c>
      <c r="B791" s="345" t="s">
        <v>251</v>
      </c>
      <c r="C791" s="346"/>
      <c r="D791" s="347" t="s">
        <v>93</v>
      </c>
      <c r="E791" s="348">
        <v>1344</v>
      </c>
      <c r="F791" s="1449">
        <v>1344</v>
      </c>
      <c r="G791" s="1449">
        <v>1344</v>
      </c>
      <c r="H791" s="1449">
        <v>1298</v>
      </c>
      <c r="I791" s="1449">
        <f>G791-H791</f>
        <v>46</v>
      </c>
      <c r="J791" s="1448">
        <f>H791/G791</f>
        <v>0.96577380952380953</v>
      </c>
    </row>
    <row r="792" spans="1:10">
      <c r="A792" s="344"/>
      <c r="B792" s="345"/>
      <c r="C792" s="346"/>
      <c r="D792" s="347" t="s">
        <v>135</v>
      </c>
      <c r="E792" s="348">
        <v>375041629.37</v>
      </c>
      <c r="F792" s="1447">
        <v>471036000</v>
      </c>
      <c r="G792" s="1447">
        <v>1358807876</v>
      </c>
      <c r="H792" s="1447">
        <v>1303533625</v>
      </c>
      <c r="I792" s="1447">
        <f>G792-H792</f>
        <v>55274251</v>
      </c>
      <c r="J792" s="1448">
        <f>H792/G792</f>
        <v>0.95932151117440245</v>
      </c>
    </row>
    <row r="793" spans="1:10">
      <c r="A793" s="344" t="s">
        <v>252</v>
      </c>
      <c r="B793" s="345" t="s">
        <v>253</v>
      </c>
      <c r="C793" s="346"/>
      <c r="D793" s="347" t="s">
        <v>290</v>
      </c>
      <c r="E793" s="348">
        <v>111</v>
      </c>
      <c r="F793" s="1447">
        <v>110</v>
      </c>
      <c r="G793" s="1447">
        <v>110</v>
      </c>
      <c r="H793" s="1447">
        <v>149</v>
      </c>
      <c r="I793" s="1447">
        <f t="shared" ref="I793:I802" si="66">G793-H793</f>
        <v>-39</v>
      </c>
      <c r="J793" s="1448">
        <f t="shared" ref="J793:J802" si="67">H793/G793</f>
        <v>1.3545454545454545</v>
      </c>
    </row>
    <row r="794" spans="1:10">
      <c r="A794" s="344"/>
      <c r="B794" s="345"/>
      <c r="C794" s="346"/>
      <c r="D794" s="347" t="s">
        <v>135</v>
      </c>
      <c r="E794" s="348">
        <v>7458105.4000000004</v>
      </c>
      <c r="F794" s="1447">
        <v>17000000</v>
      </c>
      <c r="G794" s="1447">
        <v>1000000</v>
      </c>
      <c r="H794" s="1447">
        <v>530418</v>
      </c>
      <c r="I794" s="1447">
        <f t="shared" si="66"/>
        <v>469582</v>
      </c>
      <c r="J794" s="1448">
        <f t="shared" si="67"/>
        <v>0.53041799999999995</v>
      </c>
    </row>
    <row r="795" spans="1:10" ht="27">
      <c r="A795" s="344" t="s">
        <v>254</v>
      </c>
      <c r="B795" s="345" t="s">
        <v>255</v>
      </c>
      <c r="C795" s="346"/>
      <c r="D795" s="347" t="s">
        <v>291</v>
      </c>
      <c r="E795" s="348">
        <v>79640</v>
      </c>
      <c r="F795" s="1447">
        <v>69000</v>
      </c>
      <c r="G795" s="1447">
        <v>81930</v>
      </c>
      <c r="H795" s="1447">
        <v>81292</v>
      </c>
      <c r="I795" s="1447">
        <f t="shared" si="66"/>
        <v>638</v>
      </c>
      <c r="J795" s="1448">
        <f t="shared" si="67"/>
        <v>0.99221286464054681</v>
      </c>
    </row>
    <row r="796" spans="1:10">
      <c r="A796" s="344"/>
      <c r="B796" s="345"/>
      <c r="C796" s="346"/>
      <c r="D796" s="347" t="s">
        <v>135</v>
      </c>
      <c r="E796" s="348">
        <v>115478063</v>
      </c>
      <c r="F796" s="1447">
        <v>100000000</v>
      </c>
      <c r="G796" s="1447">
        <v>118000000</v>
      </c>
      <c r="H796" s="1447">
        <v>117873464</v>
      </c>
      <c r="I796" s="1447">
        <f t="shared" si="66"/>
        <v>126536</v>
      </c>
      <c r="J796" s="1448">
        <f t="shared" si="67"/>
        <v>0.99892766101694919</v>
      </c>
    </row>
    <row r="797" spans="1:10" ht="18">
      <c r="A797" s="344" t="s">
        <v>76</v>
      </c>
      <c r="B797" s="345" t="s">
        <v>556</v>
      </c>
      <c r="C797" s="346"/>
      <c r="D797" s="347" t="s">
        <v>95</v>
      </c>
      <c r="E797" s="348">
        <v>36</v>
      </c>
      <c r="F797" s="1447">
        <v>50</v>
      </c>
      <c r="G797" s="1447">
        <v>50</v>
      </c>
      <c r="H797" s="1447">
        <v>0</v>
      </c>
      <c r="I797" s="1447">
        <f t="shared" si="66"/>
        <v>50</v>
      </c>
      <c r="J797" s="1448">
        <f t="shared" si="67"/>
        <v>0</v>
      </c>
    </row>
    <row r="798" spans="1:10">
      <c r="A798" s="344"/>
      <c r="B798" s="345"/>
      <c r="C798" s="346"/>
      <c r="D798" s="347" t="s">
        <v>135</v>
      </c>
      <c r="E798" s="348">
        <v>2873127</v>
      </c>
      <c r="F798" s="1447">
        <v>5000000</v>
      </c>
      <c r="G798" s="1447">
        <v>5000000</v>
      </c>
      <c r="H798" s="1447">
        <v>0</v>
      </c>
      <c r="I798" s="1447">
        <f t="shared" si="66"/>
        <v>5000000</v>
      </c>
      <c r="J798" s="1448">
        <f t="shared" si="67"/>
        <v>0</v>
      </c>
    </row>
    <row r="799" spans="1:10">
      <c r="A799" s="344" t="s">
        <v>282</v>
      </c>
      <c r="B799" s="345" t="s">
        <v>557</v>
      </c>
      <c r="C799" s="346"/>
      <c r="D799" s="347" t="s">
        <v>95</v>
      </c>
      <c r="E799" s="348">
        <v>6</v>
      </c>
      <c r="F799" s="1447">
        <v>80</v>
      </c>
      <c r="G799" s="1447">
        <v>74</v>
      </c>
      <c r="H799" s="1447">
        <v>1</v>
      </c>
      <c r="I799" s="1447">
        <f t="shared" si="66"/>
        <v>73</v>
      </c>
      <c r="J799" s="1448">
        <f t="shared" si="67"/>
        <v>1.3513513513513514E-2</v>
      </c>
    </row>
    <row r="800" spans="1:10">
      <c r="A800" s="344"/>
      <c r="B800" s="345"/>
      <c r="C800" s="346"/>
      <c r="D800" s="347" t="s">
        <v>135</v>
      </c>
      <c r="E800" s="348">
        <v>421992</v>
      </c>
      <c r="F800" s="1447">
        <v>5500000</v>
      </c>
      <c r="G800" s="1447">
        <v>5100000</v>
      </c>
      <c r="H800" s="1447">
        <v>1092000</v>
      </c>
      <c r="I800" s="1447">
        <f t="shared" si="66"/>
        <v>4008000</v>
      </c>
      <c r="J800" s="1448">
        <f t="shared" si="67"/>
        <v>0.21411764705882352</v>
      </c>
    </row>
    <row r="801" spans="1:10" ht="18">
      <c r="A801" s="344" t="s">
        <v>278</v>
      </c>
      <c r="B801" s="345" t="s">
        <v>558</v>
      </c>
      <c r="C801" s="346"/>
      <c r="D801" s="347" t="s">
        <v>293</v>
      </c>
      <c r="E801" s="348">
        <v>1</v>
      </c>
      <c r="F801" s="1447">
        <v>1</v>
      </c>
      <c r="G801" s="1447">
        <v>1</v>
      </c>
      <c r="H801" s="1447">
        <v>1</v>
      </c>
      <c r="I801" s="1447">
        <f t="shared" si="66"/>
        <v>0</v>
      </c>
      <c r="J801" s="1448">
        <f t="shared" si="67"/>
        <v>1</v>
      </c>
    </row>
    <row r="802" spans="1:10">
      <c r="A802" s="344"/>
      <c r="B802" s="345"/>
      <c r="C802" s="346"/>
      <c r="D802" s="347" t="s">
        <v>135</v>
      </c>
      <c r="E802" s="348">
        <v>5786431</v>
      </c>
      <c r="F802" s="1447">
        <v>2000000</v>
      </c>
      <c r="G802" s="1447">
        <v>2000000</v>
      </c>
      <c r="H802" s="1447">
        <v>1651127</v>
      </c>
      <c r="I802" s="1447">
        <f t="shared" si="66"/>
        <v>348873</v>
      </c>
      <c r="J802" s="1448">
        <f t="shared" si="67"/>
        <v>0.82556350000000001</v>
      </c>
    </row>
    <row r="803" spans="1:10" ht="17.25">
      <c r="A803" s="1509" t="s">
        <v>130</v>
      </c>
      <c r="B803" s="1509"/>
      <c r="C803" s="1494"/>
      <c r="D803" s="1494"/>
      <c r="E803" s="1494"/>
      <c r="F803" s="1494"/>
      <c r="G803" s="1494"/>
      <c r="H803" s="1494"/>
      <c r="I803" s="1494"/>
      <c r="J803" s="1494"/>
    </row>
    <row r="804" spans="1:10" ht="34.5">
      <c r="A804" s="329" t="s">
        <v>131</v>
      </c>
      <c r="B804" s="1510" t="s">
        <v>559</v>
      </c>
      <c r="C804" s="1510"/>
      <c r="D804" s="1510"/>
      <c r="E804" s="1510"/>
      <c r="F804" s="1510"/>
      <c r="G804" s="1510"/>
      <c r="H804" s="1510"/>
      <c r="I804" s="1510"/>
      <c r="J804" s="1510"/>
    </row>
    <row r="805" spans="1:10" ht="27" customHeight="1">
      <c r="A805" s="342"/>
      <c r="B805" s="343" t="s">
        <v>560</v>
      </c>
      <c r="C805" s="340"/>
      <c r="D805" s="340"/>
      <c r="E805" s="338" t="s">
        <v>481</v>
      </c>
      <c r="F805" s="338" t="s">
        <v>481</v>
      </c>
      <c r="G805" s="338" t="s">
        <v>481</v>
      </c>
      <c r="H805" s="340" t="s">
        <v>481</v>
      </c>
      <c r="I805" s="340"/>
      <c r="J805" s="341"/>
    </row>
    <row r="806" spans="1:10" ht="24" customHeight="1">
      <c r="A806" s="342"/>
      <c r="B806" s="343" t="s">
        <v>561</v>
      </c>
      <c r="C806" s="340"/>
      <c r="D806" s="340"/>
      <c r="E806" s="338" t="s">
        <v>581</v>
      </c>
      <c r="F806" s="340"/>
      <c r="G806" s="340"/>
      <c r="H806" s="340" t="s">
        <v>581</v>
      </c>
      <c r="I806" s="340"/>
      <c r="J806" s="341"/>
    </row>
    <row r="807" spans="1:10" ht="17.25">
      <c r="A807" s="1509" t="s">
        <v>132</v>
      </c>
      <c r="B807" s="1509"/>
      <c r="C807" s="1511"/>
      <c r="D807" s="1511"/>
      <c r="E807" s="1511"/>
      <c r="F807" s="1511"/>
      <c r="G807" s="1511"/>
      <c r="H807" s="1511"/>
      <c r="I807" s="1511"/>
      <c r="J807" s="1511"/>
    </row>
    <row r="808" spans="1:10" ht="45">
      <c r="A808" s="330" t="s">
        <v>133</v>
      </c>
      <c r="B808" s="331" t="s">
        <v>134</v>
      </c>
      <c r="C808" s="1494"/>
      <c r="D808" s="1494"/>
      <c r="E808" s="1494"/>
      <c r="F808" s="1494"/>
      <c r="G808" s="1494"/>
      <c r="H808" s="1494"/>
      <c r="I808" s="1494"/>
      <c r="J808" s="1494"/>
    </row>
    <row r="809" spans="1:10">
      <c r="A809" s="344" t="s">
        <v>256</v>
      </c>
      <c r="B809" s="345" t="s">
        <v>257</v>
      </c>
      <c r="C809" s="346"/>
      <c r="D809" s="347" t="s">
        <v>292</v>
      </c>
      <c r="E809" s="1446">
        <v>32</v>
      </c>
      <c r="F809" s="1447">
        <v>180</v>
      </c>
      <c r="G809" s="1447">
        <v>180</v>
      </c>
      <c r="H809" s="1447">
        <v>38</v>
      </c>
      <c r="I809" s="1447">
        <f>G809-H809</f>
        <v>142</v>
      </c>
      <c r="J809" s="1448">
        <f>H809/G809</f>
        <v>0.21111111111111111</v>
      </c>
    </row>
    <row r="810" spans="1:10">
      <c r="A810" s="344"/>
      <c r="B810" s="345"/>
      <c r="C810" s="346"/>
      <c r="D810" s="347" t="s">
        <v>135</v>
      </c>
      <c r="E810" s="1446">
        <v>29551043</v>
      </c>
      <c r="F810" s="1447">
        <v>35000000</v>
      </c>
      <c r="G810" s="1447">
        <v>33100000</v>
      </c>
      <c r="H810" s="1447">
        <v>28546552</v>
      </c>
      <c r="I810" s="1447">
        <f t="shared" ref="I810:I816" si="68">G810-H810</f>
        <v>4553448</v>
      </c>
      <c r="J810" s="1448">
        <f t="shared" ref="J810:J816" si="69">H810/G810</f>
        <v>0.86243359516616314</v>
      </c>
    </row>
    <row r="811" spans="1:10">
      <c r="A811" s="344" t="s">
        <v>265</v>
      </c>
      <c r="B811" s="345" t="s">
        <v>266</v>
      </c>
      <c r="C811" s="346"/>
      <c r="D811" s="347" t="s">
        <v>95</v>
      </c>
      <c r="E811" s="1446">
        <v>2</v>
      </c>
      <c r="F811" s="1447">
        <v>2</v>
      </c>
      <c r="G811" s="1447">
        <v>5</v>
      </c>
      <c r="H811" s="1447">
        <v>5</v>
      </c>
      <c r="I811" s="1447">
        <f t="shared" si="68"/>
        <v>0</v>
      </c>
      <c r="J811" s="1448">
        <f t="shared" si="69"/>
        <v>1</v>
      </c>
    </row>
    <row r="812" spans="1:10">
      <c r="A812" s="344"/>
      <c r="B812" s="345"/>
      <c r="C812" s="346"/>
      <c r="D812" s="347" t="s">
        <v>135</v>
      </c>
      <c r="E812" s="1446">
        <v>185511</v>
      </c>
      <c r="F812" s="1447">
        <v>150000</v>
      </c>
      <c r="G812" s="1447">
        <v>300000</v>
      </c>
      <c r="H812" s="1447">
        <v>192500</v>
      </c>
      <c r="I812" s="1447">
        <f t="shared" si="68"/>
        <v>107500</v>
      </c>
      <c r="J812" s="1448">
        <f t="shared" si="69"/>
        <v>0.64166666666666672</v>
      </c>
    </row>
    <row r="813" spans="1:10">
      <c r="A813" s="344" t="s">
        <v>267</v>
      </c>
      <c r="B813" s="345" t="s">
        <v>562</v>
      </c>
      <c r="C813" s="346"/>
      <c r="D813" s="347" t="s">
        <v>95</v>
      </c>
      <c r="E813" s="1446">
        <v>0</v>
      </c>
      <c r="F813" s="1447"/>
      <c r="G813" s="1447"/>
      <c r="H813" s="1447"/>
      <c r="I813" s="1447">
        <f t="shared" si="68"/>
        <v>0</v>
      </c>
      <c r="J813" s="1448"/>
    </row>
    <row r="814" spans="1:10">
      <c r="A814" s="344"/>
      <c r="B814" s="345"/>
      <c r="C814" s="346"/>
      <c r="D814" s="347" t="s">
        <v>135</v>
      </c>
      <c r="E814" s="1446">
        <v>0</v>
      </c>
      <c r="F814" s="1447">
        <v>150000</v>
      </c>
      <c r="G814" s="1447">
        <v>0</v>
      </c>
      <c r="H814" s="1447">
        <v>0</v>
      </c>
      <c r="I814" s="1447">
        <f t="shared" si="68"/>
        <v>0</v>
      </c>
      <c r="J814" s="1448"/>
    </row>
    <row r="815" spans="1:10" ht="18">
      <c r="A815" s="344" t="s">
        <v>275</v>
      </c>
      <c r="B815" s="345" t="s">
        <v>563</v>
      </c>
      <c r="C815" s="346"/>
      <c r="D815" s="347" t="s">
        <v>96</v>
      </c>
      <c r="E815" s="1446"/>
      <c r="F815" s="1447">
        <v>1543</v>
      </c>
      <c r="G815" s="1447">
        <v>1543</v>
      </c>
      <c r="H815" s="1447">
        <v>989</v>
      </c>
      <c r="I815" s="1447">
        <f t="shared" si="68"/>
        <v>554</v>
      </c>
      <c r="J815" s="1448">
        <f t="shared" si="69"/>
        <v>0.64095917044718087</v>
      </c>
    </row>
    <row r="816" spans="1:10">
      <c r="A816" s="344"/>
      <c r="B816" s="345"/>
      <c r="C816" s="346"/>
      <c r="D816" s="347" t="s">
        <v>135</v>
      </c>
      <c r="E816" s="1446">
        <v>122953286</v>
      </c>
      <c r="F816" s="1447">
        <v>626200000</v>
      </c>
      <c r="G816" s="1447">
        <v>1226200000</v>
      </c>
      <c r="H816" s="1447">
        <v>1225504483</v>
      </c>
      <c r="I816" s="1447">
        <f t="shared" si="68"/>
        <v>695517</v>
      </c>
      <c r="J816" s="1448">
        <f t="shared" si="69"/>
        <v>0.99943278665796775</v>
      </c>
    </row>
    <row r="817" spans="1:10" ht="17.25">
      <c r="A817" s="1509" t="s">
        <v>130</v>
      </c>
      <c r="B817" s="1509"/>
      <c r="C817" s="1494"/>
      <c r="D817" s="1494"/>
      <c r="E817" s="1494"/>
      <c r="F817" s="1494"/>
      <c r="G817" s="1494"/>
      <c r="H817" s="1494"/>
      <c r="I817" s="1494"/>
      <c r="J817" s="1494"/>
    </row>
    <row r="818" spans="1:10" ht="34.5">
      <c r="A818" s="329" t="s">
        <v>131</v>
      </c>
      <c r="B818" s="1510" t="s">
        <v>564</v>
      </c>
      <c r="C818" s="1510"/>
      <c r="D818" s="1510"/>
      <c r="E818" s="1510"/>
      <c r="F818" s="1510"/>
      <c r="G818" s="1510"/>
      <c r="H818" s="1510"/>
      <c r="I818" s="1510"/>
      <c r="J818" s="1510"/>
    </row>
    <row r="819" spans="1:10" ht="23.25" customHeight="1">
      <c r="A819" s="342"/>
      <c r="B819" s="343" t="s">
        <v>565</v>
      </c>
      <c r="C819" s="340"/>
      <c r="D819" s="340"/>
      <c r="E819" s="338" t="s">
        <v>481</v>
      </c>
      <c r="F819" s="338" t="s">
        <v>481</v>
      </c>
      <c r="G819" s="338" t="s">
        <v>481</v>
      </c>
      <c r="H819" s="338" t="s">
        <v>481</v>
      </c>
      <c r="I819" s="340"/>
      <c r="J819" s="341"/>
    </row>
    <row r="820" spans="1:10" ht="27" customHeight="1">
      <c r="A820" s="342"/>
      <c r="B820" s="343" t="s">
        <v>566</v>
      </c>
      <c r="C820" s="340"/>
      <c r="D820" s="340"/>
      <c r="E820" s="338"/>
      <c r="F820" s="340"/>
      <c r="G820" s="340"/>
      <c r="H820" s="340"/>
      <c r="I820" s="340"/>
      <c r="J820" s="341"/>
    </row>
    <row r="821" spans="1:10" ht="17.25">
      <c r="A821" s="1509" t="s">
        <v>132</v>
      </c>
      <c r="B821" s="1509"/>
      <c r="C821" s="1511"/>
      <c r="D821" s="1511"/>
      <c r="E821" s="1511"/>
      <c r="F821" s="1511"/>
      <c r="G821" s="1511"/>
      <c r="H821" s="1511"/>
      <c r="I821" s="1511"/>
      <c r="J821" s="1511"/>
    </row>
    <row r="822" spans="1:10" ht="45">
      <c r="A822" s="330" t="s">
        <v>133</v>
      </c>
      <c r="B822" s="331" t="s">
        <v>134</v>
      </c>
      <c r="C822" s="1494"/>
      <c r="D822" s="1494"/>
      <c r="E822" s="1494"/>
      <c r="F822" s="1494"/>
      <c r="G822" s="1494"/>
      <c r="H822" s="1494"/>
      <c r="I822" s="1494"/>
      <c r="J822" s="1494"/>
    </row>
    <row r="823" spans="1:10">
      <c r="A823" s="344" t="s">
        <v>258</v>
      </c>
      <c r="B823" s="345" t="s">
        <v>259</v>
      </c>
      <c r="C823" s="346"/>
      <c r="D823" s="347" t="s">
        <v>94</v>
      </c>
      <c r="E823" s="348">
        <v>7</v>
      </c>
      <c r="F823" s="350">
        <v>8</v>
      </c>
      <c r="G823" s="350">
        <v>7</v>
      </c>
      <c r="H823" s="350">
        <v>7</v>
      </c>
      <c r="I823" s="350">
        <v>0</v>
      </c>
      <c r="J823" s="349">
        <f>H823/G823</f>
        <v>1</v>
      </c>
    </row>
    <row r="824" spans="1:10">
      <c r="A824" s="344"/>
      <c r="B824" s="345"/>
      <c r="C824" s="346"/>
      <c r="D824" s="347" t="s">
        <v>135</v>
      </c>
      <c r="E824" s="1446">
        <v>10654292</v>
      </c>
      <c r="F824" s="1447">
        <v>13300000</v>
      </c>
      <c r="G824" s="1447">
        <v>13400000</v>
      </c>
      <c r="H824" s="350">
        <v>12384521</v>
      </c>
      <c r="I824" s="350">
        <f>G824-H824</f>
        <v>1015479</v>
      </c>
      <c r="J824" s="349">
        <f t="shared" ref="J824:J826" si="70">H824/G824</f>
        <v>0.92421798507462682</v>
      </c>
    </row>
    <row r="825" spans="1:10">
      <c r="A825" s="344" t="s">
        <v>286</v>
      </c>
      <c r="B825" s="345" t="s">
        <v>567</v>
      </c>
      <c r="C825" s="346"/>
      <c r="D825" s="347" t="s">
        <v>95</v>
      </c>
      <c r="E825" s="348"/>
      <c r="F825" s="350">
        <v>1</v>
      </c>
      <c r="G825" s="350">
        <v>5</v>
      </c>
      <c r="H825" s="350">
        <v>5</v>
      </c>
      <c r="I825" s="350">
        <f t="shared" ref="I825:I826" si="71">G825-H825</f>
        <v>0</v>
      </c>
      <c r="J825" s="349">
        <f t="shared" si="70"/>
        <v>1</v>
      </c>
    </row>
    <row r="826" spans="1:10">
      <c r="A826" s="344"/>
      <c r="B826" s="345"/>
      <c r="C826" s="346"/>
      <c r="D826" s="347" t="s">
        <v>135</v>
      </c>
      <c r="E826" s="348">
        <v>0</v>
      </c>
      <c r="F826" s="350">
        <v>100000</v>
      </c>
      <c r="G826" s="350">
        <v>500000</v>
      </c>
      <c r="H826" s="350">
        <v>497880</v>
      </c>
      <c r="I826" s="350">
        <f t="shared" si="71"/>
        <v>2120</v>
      </c>
      <c r="J826" s="349">
        <f t="shared" si="70"/>
        <v>0.99575999999999998</v>
      </c>
    </row>
    <row r="827" spans="1:10" ht="17.25">
      <c r="A827" s="1509" t="s">
        <v>130</v>
      </c>
      <c r="B827" s="1509"/>
      <c r="C827" s="1494"/>
      <c r="D827" s="1494"/>
      <c r="E827" s="1494"/>
      <c r="F827" s="1494"/>
      <c r="G827" s="1494"/>
      <c r="H827" s="1494"/>
      <c r="I827" s="1494"/>
      <c r="J827" s="1494"/>
    </row>
    <row r="828" spans="1:10" ht="34.5">
      <c r="A828" s="329" t="s">
        <v>131</v>
      </c>
      <c r="B828" s="1510" t="s">
        <v>568</v>
      </c>
      <c r="C828" s="1510"/>
      <c r="D828" s="1510"/>
      <c r="E828" s="1510"/>
      <c r="F828" s="1510"/>
      <c r="G828" s="1510"/>
      <c r="H828" s="1510"/>
      <c r="I828" s="1510"/>
      <c r="J828" s="1510"/>
    </row>
    <row r="829" spans="1:10" ht="18">
      <c r="A829" s="342"/>
      <c r="B829" s="343" t="s">
        <v>569</v>
      </c>
      <c r="C829" s="340"/>
      <c r="D829" s="340"/>
      <c r="E829" s="338" t="s">
        <v>582</v>
      </c>
      <c r="F829" s="338" t="s">
        <v>582</v>
      </c>
      <c r="G829" s="338" t="s">
        <v>582</v>
      </c>
      <c r="H829" s="338" t="s">
        <v>582</v>
      </c>
      <c r="I829" s="340"/>
      <c r="J829" s="341"/>
    </row>
    <row r="830" spans="1:10" ht="17.25">
      <c r="A830" s="1509" t="s">
        <v>132</v>
      </c>
      <c r="B830" s="1509"/>
      <c r="C830" s="1511"/>
      <c r="D830" s="1511"/>
      <c r="E830" s="1511"/>
      <c r="F830" s="1511"/>
      <c r="G830" s="1511"/>
      <c r="H830" s="1511"/>
      <c r="I830" s="1511"/>
      <c r="J830" s="1511"/>
    </row>
    <row r="831" spans="1:10" ht="45">
      <c r="A831" s="330" t="s">
        <v>133</v>
      </c>
      <c r="B831" s="331" t="s">
        <v>134</v>
      </c>
      <c r="C831" s="1494"/>
      <c r="D831" s="1494"/>
      <c r="E831" s="1494"/>
      <c r="F831" s="1494"/>
      <c r="G831" s="1494"/>
      <c r="H831" s="1494"/>
      <c r="I831" s="1494"/>
      <c r="J831" s="1494"/>
    </row>
    <row r="832" spans="1:10">
      <c r="A832" s="344" t="s">
        <v>260</v>
      </c>
      <c r="B832" s="345" t="s">
        <v>570</v>
      </c>
      <c r="C832" s="346"/>
      <c r="D832" s="347" t="s">
        <v>571</v>
      </c>
      <c r="E832" s="348">
        <v>1350</v>
      </c>
      <c r="F832" s="350">
        <v>1350</v>
      </c>
      <c r="G832" s="350">
        <v>1350</v>
      </c>
      <c r="H832" s="350">
        <v>750</v>
      </c>
      <c r="I832" s="350">
        <v>600</v>
      </c>
      <c r="J832" s="349">
        <v>0.55555555555555558</v>
      </c>
    </row>
    <row r="833" spans="1:10">
      <c r="A833" s="344"/>
      <c r="B833" s="345"/>
      <c r="C833" s="346"/>
      <c r="D833" s="347" t="s">
        <v>135</v>
      </c>
      <c r="E833" s="348">
        <v>46685213</v>
      </c>
      <c r="F833" s="350">
        <v>87600000</v>
      </c>
      <c r="G833" s="350">
        <v>104697932</v>
      </c>
      <c r="H833" s="350">
        <v>64280430</v>
      </c>
      <c r="I833" s="350">
        <v>40417502</v>
      </c>
      <c r="J833" s="349">
        <v>0.61396083735445706</v>
      </c>
    </row>
    <row r="834" spans="1:10" ht="18">
      <c r="A834" s="344" t="s">
        <v>264</v>
      </c>
      <c r="B834" s="345" t="s">
        <v>572</v>
      </c>
      <c r="C834" s="346"/>
      <c r="D834" s="347" t="s">
        <v>95</v>
      </c>
      <c r="E834" s="348">
        <v>1</v>
      </c>
      <c r="F834" s="350"/>
      <c r="G834" s="350">
        <v>2</v>
      </c>
      <c r="H834" s="350">
        <v>2</v>
      </c>
      <c r="I834" s="350">
        <v>0</v>
      </c>
      <c r="J834" s="349">
        <v>1</v>
      </c>
    </row>
    <row r="835" spans="1:10">
      <c r="A835" s="344"/>
      <c r="B835" s="345"/>
      <c r="C835" s="346"/>
      <c r="D835" s="347" t="s">
        <v>135</v>
      </c>
      <c r="E835" s="348">
        <v>99990</v>
      </c>
      <c r="F835" s="350">
        <v>200000</v>
      </c>
      <c r="G835" s="350">
        <v>200000</v>
      </c>
      <c r="H835" s="350">
        <v>184000</v>
      </c>
      <c r="I835" s="350">
        <v>16000</v>
      </c>
      <c r="J835" s="349">
        <v>0.92</v>
      </c>
    </row>
    <row r="836" spans="1:10" ht="18">
      <c r="A836" s="344" t="s">
        <v>294</v>
      </c>
      <c r="B836" s="345" t="s">
        <v>295</v>
      </c>
      <c r="C836" s="346"/>
      <c r="D836" s="347" t="s">
        <v>96</v>
      </c>
      <c r="E836" s="348"/>
      <c r="F836" s="350"/>
      <c r="G836" s="350"/>
      <c r="H836" s="350"/>
      <c r="I836" s="350">
        <v>0</v>
      </c>
      <c r="J836" s="349">
        <v>0</v>
      </c>
    </row>
    <row r="837" spans="1:10">
      <c r="A837" s="344"/>
      <c r="B837" s="345"/>
      <c r="C837" s="346"/>
      <c r="D837" s="347" t="s">
        <v>135</v>
      </c>
      <c r="E837" s="348">
        <v>0</v>
      </c>
      <c r="F837" s="350">
        <v>2500000</v>
      </c>
      <c r="G837" s="350">
        <v>2500000</v>
      </c>
      <c r="H837" s="350">
        <v>0</v>
      </c>
      <c r="I837" s="350">
        <v>2500000</v>
      </c>
      <c r="J837" s="349">
        <v>0</v>
      </c>
    </row>
    <row r="838" spans="1:10" ht="103.5">
      <c r="A838" s="329" t="s">
        <v>122</v>
      </c>
      <c r="B838" s="1510" t="s">
        <v>573</v>
      </c>
      <c r="C838" s="1510"/>
      <c r="D838" s="1510"/>
      <c r="E838" s="1510"/>
      <c r="F838" s="1510"/>
      <c r="G838" s="1510"/>
      <c r="H838" s="1510"/>
      <c r="I838" s="1510"/>
      <c r="J838" s="1510"/>
    </row>
    <row r="839" spans="1:10" ht="17.25">
      <c r="A839" s="1509" t="s">
        <v>123</v>
      </c>
      <c r="B839" s="1509"/>
      <c r="C839" s="1512" t="s">
        <v>124</v>
      </c>
      <c r="D839" s="1512"/>
      <c r="E839" s="1512"/>
      <c r="F839" s="1512"/>
      <c r="G839" s="1512"/>
      <c r="H839" s="1512"/>
      <c r="I839" s="1512"/>
      <c r="J839" s="1512"/>
    </row>
    <row r="840" spans="1:10" ht="51.75" customHeight="1">
      <c r="A840" s="330" t="s">
        <v>125</v>
      </c>
      <c r="B840" s="331" t="s">
        <v>126</v>
      </c>
      <c r="C840" s="332" t="s">
        <v>475</v>
      </c>
      <c r="D840" s="332" t="s">
        <v>127</v>
      </c>
      <c r="E840" s="332" t="s">
        <v>476</v>
      </c>
      <c r="F840" s="333" t="s">
        <v>477</v>
      </c>
      <c r="G840" s="333" t="s">
        <v>478</v>
      </c>
      <c r="H840" s="333" t="s">
        <v>479</v>
      </c>
      <c r="I840" s="332" t="s">
        <v>480</v>
      </c>
      <c r="J840" s="352" t="s">
        <v>128</v>
      </c>
    </row>
    <row r="841" spans="1:10" ht="17.25">
      <c r="A841" s="1509" t="s">
        <v>130</v>
      </c>
      <c r="B841" s="1509"/>
      <c r="C841" s="1494"/>
      <c r="D841" s="1494"/>
      <c r="E841" s="1494"/>
      <c r="F841" s="1494"/>
      <c r="G841" s="1494"/>
      <c r="H841" s="1494"/>
      <c r="I841" s="1494"/>
      <c r="J841" s="1494"/>
    </row>
    <row r="842" spans="1:10" ht="34.5">
      <c r="A842" s="329" t="s">
        <v>131</v>
      </c>
      <c r="B842" s="1510"/>
      <c r="C842" s="1510"/>
      <c r="D842" s="1510"/>
      <c r="E842" s="1510"/>
      <c r="F842" s="1510"/>
      <c r="G842" s="1510"/>
      <c r="H842" s="1510"/>
      <c r="I842" s="1510"/>
      <c r="J842" s="1510"/>
    </row>
    <row r="843" spans="1:10" ht="17.25">
      <c r="A843" s="1509" t="s">
        <v>132</v>
      </c>
      <c r="B843" s="1509"/>
      <c r="C843" s="1511"/>
      <c r="D843" s="1511"/>
      <c r="E843" s="1511"/>
      <c r="F843" s="1511"/>
      <c r="G843" s="1511"/>
      <c r="H843" s="1511"/>
      <c r="I843" s="1511"/>
      <c r="J843" s="1511"/>
    </row>
    <row r="844" spans="1:10" ht="45">
      <c r="A844" s="330" t="s">
        <v>133</v>
      </c>
      <c r="B844" s="331" t="s">
        <v>134</v>
      </c>
      <c r="C844" s="1494"/>
      <c r="D844" s="1494"/>
      <c r="E844" s="1494"/>
      <c r="F844" s="1494"/>
      <c r="G844" s="1494"/>
      <c r="H844" s="1494"/>
      <c r="I844" s="1494"/>
      <c r="J844" s="1494"/>
    </row>
    <row r="845" spans="1:10">
      <c r="A845" s="344" t="s">
        <v>458</v>
      </c>
      <c r="B845" s="345" t="s">
        <v>459</v>
      </c>
      <c r="C845" s="346"/>
      <c r="D845" s="347" t="s">
        <v>94</v>
      </c>
      <c r="E845" s="348"/>
      <c r="F845" s="350"/>
      <c r="G845" s="350"/>
      <c r="H845" s="350"/>
      <c r="I845" s="350"/>
      <c r="J845" s="351">
        <v>0</v>
      </c>
    </row>
    <row r="846" spans="1:10" ht="15.75" thickBot="1">
      <c r="A846" s="344"/>
      <c r="B846" s="345"/>
      <c r="C846" s="346"/>
      <c r="D846" s="347" t="s">
        <v>135</v>
      </c>
      <c r="E846" s="348">
        <v>0</v>
      </c>
      <c r="F846" s="350">
        <v>151990000</v>
      </c>
      <c r="G846" s="350">
        <v>0</v>
      </c>
      <c r="H846" s="350">
        <v>0</v>
      </c>
      <c r="I846" s="350">
        <v>0</v>
      </c>
      <c r="J846" s="351">
        <v>0</v>
      </c>
    </row>
    <row r="847" spans="1:10">
      <c r="A847" s="1495"/>
      <c r="B847" s="1495"/>
      <c r="C847" s="1495"/>
      <c r="D847" s="1495"/>
      <c r="E847" s="1495"/>
      <c r="F847" s="1495"/>
      <c r="G847" s="1495"/>
      <c r="H847" s="1495"/>
      <c r="I847" s="1495"/>
      <c r="J847" s="1495"/>
    </row>
    <row r="848" spans="1:10">
      <c r="A848" s="324"/>
      <c r="B848" s="324"/>
      <c r="C848" s="324"/>
      <c r="D848" s="323"/>
      <c r="E848" s="324"/>
      <c r="F848" s="324"/>
      <c r="G848" s="324"/>
      <c r="H848" s="324"/>
      <c r="I848" s="324"/>
      <c r="J848" s="324"/>
    </row>
    <row r="849" spans="1:10">
      <c r="A849" s="1497" t="s">
        <v>530</v>
      </c>
      <c r="B849" s="325"/>
      <c r="C849" s="325"/>
      <c r="D849" s="323"/>
      <c r="E849" s="1500" t="s">
        <v>522</v>
      </c>
      <c r="F849" s="1501"/>
      <c r="G849" s="1502"/>
      <c r="H849" s="325" t="s">
        <v>523</v>
      </c>
      <c r="I849" s="1496"/>
      <c r="J849" s="1496"/>
    </row>
    <row r="850" spans="1:10">
      <c r="A850" s="1498"/>
      <c r="B850" s="325" t="s">
        <v>525</v>
      </c>
      <c r="C850" s="325"/>
      <c r="D850" s="323"/>
      <c r="E850" s="1503"/>
      <c r="F850" s="1504"/>
      <c r="G850" s="1505"/>
      <c r="H850" s="325" t="s">
        <v>525</v>
      </c>
      <c r="I850" s="1496"/>
      <c r="J850" s="1496"/>
    </row>
    <row r="851" spans="1:10">
      <c r="A851" s="1499"/>
      <c r="B851" s="325" t="s">
        <v>526</v>
      </c>
      <c r="C851" s="325"/>
      <c r="D851" s="323"/>
      <c r="E851" s="1506"/>
      <c r="F851" s="1507"/>
      <c r="G851" s="1508"/>
      <c r="H851" s="325" t="s">
        <v>526</v>
      </c>
      <c r="I851" s="1496"/>
      <c r="J851" s="1496"/>
    </row>
  </sheetData>
  <mergeCells count="366">
    <mergeCell ref="C827:J827"/>
    <mergeCell ref="B828:J828"/>
    <mergeCell ref="A830:B830"/>
    <mergeCell ref="C830:J830"/>
    <mergeCell ref="A803:B803"/>
    <mergeCell ref="C803:J803"/>
    <mergeCell ref="B804:J804"/>
    <mergeCell ref="A807:B807"/>
    <mergeCell ref="C807:J807"/>
    <mergeCell ref="A784:B784"/>
    <mergeCell ref="C784:J784"/>
    <mergeCell ref="B785:J785"/>
    <mergeCell ref="A789:B789"/>
    <mergeCell ref="C789:J789"/>
    <mergeCell ref="C790:J790"/>
    <mergeCell ref="B776:C776"/>
    <mergeCell ref="D776:E776"/>
    <mergeCell ref="F776:J776"/>
    <mergeCell ref="B777:J777"/>
    <mergeCell ref="A778:B778"/>
    <mergeCell ref="C778:J778"/>
    <mergeCell ref="A385:R385"/>
    <mergeCell ref="A773:J773"/>
    <mergeCell ref="A774:E774"/>
    <mergeCell ref="B775:C775"/>
    <mergeCell ref="D775:E775"/>
    <mergeCell ref="F775:J775"/>
    <mergeCell ref="A386:K386"/>
    <mergeCell ref="C763:C765"/>
    <mergeCell ref="F763:G765"/>
    <mergeCell ref="I763:J763"/>
    <mergeCell ref="I764:J764"/>
    <mergeCell ref="I765:J765"/>
    <mergeCell ref="E372:F372"/>
    <mergeCell ref="E373:F373"/>
    <mergeCell ref="E374:F374"/>
    <mergeCell ref="E369:F369"/>
    <mergeCell ref="E370:F370"/>
    <mergeCell ref="E371:F371"/>
    <mergeCell ref="E366:F366"/>
    <mergeCell ref="E367:F367"/>
    <mergeCell ref="E368:F368"/>
    <mergeCell ref="E363:F363"/>
    <mergeCell ref="E364:F364"/>
    <mergeCell ref="E365:F365"/>
    <mergeCell ref="E360:F360"/>
    <mergeCell ref="E361:F361"/>
    <mergeCell ref="E362:F362"/>
    <mergeCell ref="E357:F357"/>
    <mergeCell ref="E358:F358"/>
    <mergeCell ref="E359:F359"/>
    <mergeCell ref="E354:F354"/>
    <mergeCell ref="E355:F355"/>
    <mergeCell ref="E356:F356"/>
    <mergeCell ref="E351:F351"/>
    <mergeCell ref="E352:F352"/>
    <mergeCell ref="E353:F353"/>
    <mergeCell ref="E348:F348"/>
    <mergeCell ref="E349:F349"/>
    <mergeCell ref="E350:F350"/>
    <mergeCell ref="E324:F324"/>
    <mergeCell ref="E345:F345"/>
    <mergeCell ref="E346:F346"/>
    <mergeCell ref="E347:F347"/>
    <mergeCell ref="E335:F335"/>
    <mergeCell ref="E342:F342"/>
    <mergeCell ref="E343:F343"/>
    <mergeCell ref="E344:F344"/>
    <mergeCell ref="E339:F339"/>
    <mergeCell ref="E340:F340"/>
    <mergeCell ref="E341:F341"/>
    <mergeCell ref="E336:F336"/>
    <mergeCell ref="E337:F337"/>
    <mergeCell ref="E338:F338"/>
    <mergeCell ref="E334:F334"/>
    <mergeCell ref="E325:F325"/>
    <mergeCell ref="E326:F326"/>
    <mergeCell ref="E330:F330"/>
    <mergeCell ref="E331:F331"/>
    <mergeCell ref="E332:F332"/>
    <mergeCell ref="E327:F327"/>
    <mergeCell ref="E328:F328"/>
    <mergeCell ref="E329:F329"/>
    <mergeCell ref="E333:F333"/>
    <mergeCell ref="M287:O287"/>
    <mergeCell ref="A319:R319"/>
    <mergeCell ref="A320:R320"/>
    <mergeCell ref="A321:A323"/>
    <mergeCell ref="B321:B323"/>
    <mergeCell ref="C321:C323"/>
    <mergeCell ref="D321:D323"/>
    <mergeCell ref="E321:F323"/>
    <mergeCell ref="G321:G323"/>
    <mergeCell ref="H321:H323"/>
    <mergeCell ref="I321:R321"/>
    <mergeCell ref="I322:I323"/>
    <mergeCell ref="A26:B26"/>
    <mergeCell ref="A36:B36"/>
    <mergeCell ref="A37:B37"/>
    <mergeCell ref="G46:H48"/>
    <mergeCell ref="J46:K46"/>
    <mergeCell ref="J47:K47"/>
    <mergeCell ref="J48:K48"/>
    <mergeCell ref="A284:R284"/>
    <mergeCell ref="B285:D285"/>
    <mergeCell ref="F285:R285"/>
    <mergeCell ref="A1:N1"/>
    <mergeCell ref="A2:N2"/>
    <mergeCell ref="A3:N3"/>
    <mergeCell ref="A4:B4"/>
    <mergeCell ref="C4:E4"/>
    <mergeCell ref="F4:I4"/>
    <mergeCell ref="J4:N4"/>
    <mergeCell ref="D5:N5"/>
    <mergeCell ref="D6:E6"/>
    <mergeCell ref="F6:G6"/>
    <mergeCell ref="H6:I6"/>
    <mergeCell ref="K6:L6"/>
    <mergeCell ref="A5:C8"/>
    <mergeCell ref="M6:M7"/>
    <mergeCell ref="N6:N7"/>
    <mergeCell ref="M177:M178"/>
    <mergeCell ref="A282:R282"/>
    <mergeCell ref="A283:R283"/>
    <mergeCell ref="M84:N84"/>
    <mergeCell ref="M85:N85"/>
    <mergeCell ref="M86:N86"/>
    <mergeCell ref="C87:D87"/>
    <mergeCell ref="A91:P91"/>
    <mergeCell ref="B157:P157"/>
    <mergeCell ref="A201:B201"/>
    <mergeCell ref="A234:M234"/>
    <mergeCell ref="B175:D175"/>
    <mergeCell ref="E175:F175"/>
    <mergeCell ref="G175:M175"/>
    <mergeCell ref="A176:B179"/>
    <mergeCell ref="A90:P90"/>
    <mergeCell ref="K92:L92"/>
    <mergeCell ref="A158:B158"/>
    <mergeCell ref="D159:D161"/>
    <mergeCell ref="F159:G159"/>
    <mergeCell ref="A170:M170"/>
    <mergeCell ref="A171:M171"/>
    <mergeCell ref="A173:A174"/>
    <mergeCell ref="B173:D174"/>
    <mergeCell ref="E173:F174"/>
    <mergeCell ref="G173:M174"/>
    <mergeCell ref="D46:D48"/>
    <mergeCell ref="C54:Q54"/>
    <mergeCell ref="A55:O55"/>
    <mergeCell ref="A56:A59"/>
    <mergeCell ref="B56:B59"/>
    <mergeCell ref="C56:C59"/>
    <mergeCell ref="D56:D57"/>
    <mergeCell ref="E56:E59"/>
    <mergeCell ref="F56:O56"/>
    <mergeCell ref="D58:D59"/>
    <mergeCell ref="H58:H59"/>
    <mergeCell ref="N58:N59"/>
    <mergeCell ref="O58:O59"/>
    <mergeCell ref="B83:C83"/>
    <mergeCell ref="A31:B31"/>
    <mergeCell ref="A32:B32"/>
    <mergeCell ref="A33:B33"/>
    <mergeCell ref="A34:B34"/>
    <mergeCell ref="A35:B35"/>
    <mergeCell ref="A41:B41"/>
    <mergeCell ref="A42:B42"/>
    <mergeCell ref="A43:B43"/>
    <mergeCell ref="A169:M169"/>
    <mergeCell ref="A38:B38"/>
    <mergeCell ref="A39:B39"/>
    <mergeCell ref="A40:B40"/>
    <mergeCell ref="K111:L111"/>
    <mergeCell ref="H159:H161"/>
    <mergeCell ref="J159:L159"/>
    <mergeCell ref="A9:C9"/>
    <mergeCell ref="A10:B10"/>
    <mergeCell ref="A11:B11"/>
    <mergeCell ref="A23:C23"/>
    <mergeCell ref="A25:B25"/>
    <mergeCell ref="A12:B12"/>
    <mergeCell ref="A13:B13"/>
    <mergeCell ref="A14:B14"/>
    <mergeCell ref="A15:B15"/>
    <mergeCell ref="A16:B16"/>
    <mergeCell ref="A17:B17"/>
    <mergeCell ref="A18:B18"/>
    <mergeCell ref="A19:B19"/>
    <mergeCell ref="A20:B20"/>
    <mergeCell ref="A21:B21"/>
    <mergeCell ref="A22:B22"/>
    <mergeCell ref="A24:B24"/>
    <mergeCell ref="A27:B27"/>
    <mergeCell ref="A28:B28"/>
    <mergeCell ref="A29:B29"/>
    <mergeCell ref="A30:B30"/>
    <mergeCell ref="K102:L102"/>
    <mergeCell ref="K103:L103"/>
    <mergeCell ref="K104:L104"/>
    <mergeCell ref="K105:L105"/>
    <mergeCell ref="K106:L106"/>
    <mergeCell ref="K107:L107"/>
    <mergeCell ref="K108:L108"/>
    <mergeCell ref="K109:L109"/>
    <mergeCell ref="K110:L110"/>
    <mergeCell ref="K93:L93"/>
    <mergeCell ref="K94:L94"/>
    <mergeCell ref="K95:L95"/>
    <mergeCell ref="K96:L96"/>
    <mergeCell ref="K97:L97"/>
    <mergeCell ref="K98:L98"/>
    <mergeCell ref="K99:L99"/>
    <mergeCell ref="K100:L100"/>
    <mergeCell ref="K101:L101"/>
    <mergeCell ref="K112:L112"/>
    <mergeCell ref="K113:L113"/>
    <mergeCell ref="K114:L114"/>
    <mergeCell ref="K115:L115"/>
    <mergeCell ref="K116:L116"/>
    <mergeCell ref="K117:L117"/>
    <mergeCell ref="K118:L118"/>
    <mergeCell ref="K119:L119"/>
    <mergeCell ref="K120:L120"/>
    <mergeCell ref="K121:L121"/>
    <mergeCell ref="K122:L122"/>
    <mergeCell ref="K123:L123"/>
    <mergeCell ref="K124:L124"/>
    <mergeCell ref="K125:L125"/>
    <mergeCell ref="K126:L126"/>
    <mergeCell ref="K127:L127"/>
    <mergeCell ref="K128:L128"/>
    <mergeCell ref="K129:L129"/>
    <mergeCell ref="K130:L130"/>
    <mergeCell ref="K131:L131"/>
    <mergeCell ref="K132:L132"/>
    <mergeCell ref="K133:L133"/>
    <mergeCell ref="K134:L134"/>
    <mergeCell ref="K135:L135"/>
    <mergeCell ref="K136:L136"/>
    <mergeCell ref="K137:L137"/>
    <mergeCell ref="K138:L138"/>
    <mergeCell ref="K139:L139"/>
    <mergeCell ref="K140:L140"/>
    <mergeCell ref="K141:L141"/>
    <mergeCell ref="K142:L142"/>
    <mergeCell ref="K143:L143"/>
    <mergeCell ref="K144:L144"/>
    <mergeCell ref="K145:L145"/>
    <mergeCell ref="K146:L146"/>
    <mergeCell ref="K147:L147"/>
    <mergeCell ref="E177:F177"/>
    <mergeCell ref="G177:H177"/>
    <mergeCell ref="J177:K177"/>
    <mergeCell ref="L177:L178"/>
    <mergeCell ref="J237:K237"/>
    <mergeCell ref="J238:K238"/>
    <mergeCell ref="A247:Q247"/>
    <mergeCell ref="K148:L148"/>
    <mergeCell ref="K149:L149"/>
    <mergeCell ref="K150:L150"/>
    <mergeCell ref="K151:L151"/>
    <mergeCell ref="K152:L152"/>
    <mergeCell ref="K153:L153"/>
    <mergeCell ref="K154:L154"/>
    <mergeCell ref="A245:Q245"/>
    <mergeCell ref="A246:S246"/>
    <mergeCell ref="F160:G160"/>
    <mergeCell ref="J160:L160"/>
    <mergeCell ref="F161:G161"/>
    <mergeCell ref="J161:L161"/>
    <mergeCell ref="D236:D238"/>
    <mergeCell ref="G236:H238"/>
    <mergeCell ref="J236:K236"/>
    <mergeCell ref="A180:B180"/>
    <mergeCell ref="Q274:R274"/>
    <mergeCell ref="H275:I275"/>
    <mergeCell ref="Q275:R275"/>
    <mergeCell ref="H276:I276"/>
    <mergeCell ref="Q276:R276"/>
    <mergeCell ref="B253:C253"/>
    <mergeCell ref="B254:C254"/>
    <mergeCell ref="B255:C255"/>
    <mergeCell ref="B256:C256"/>
    <mergeCell ref="B257:C257"/>
    <mergeCell ref="C377:D379"/>
    <mergeCell ref="F377:G377"/>
    <mergeCell ref="L377:L379"/>
    <mergeCell ref="N377:O377"/>
    <mergeCell ref="F378:G378"/>
    <mergeCell ref="N378:O378"/>
    <mergeCell ref="F379:G379"/>
    <mergeCell ref="N379:O379"/>
    <mergeCell ref="A380:B380"/>
    <mergeCell ref="C844:J844"/>
    <mergeCell ref="A847:J847"/>
    <mergeCell ref="I849:J849"/>
    <mergeCell ref="I850:J850"/>
    <mergeCell ref="I851:J851"/>
    <mergeCell ref="A849:A851"/>
    <mergeCell ref="E849:G851"/>
    <mergeCell ref="C808:J808"/>
    <mergeCell ref="A817:B817"/>
    <mergeCell ref="C817:J817"/>
    <mergeCell ref="B818:J818"/>
    <mergeCell ref="A821:B821"/>
    <mergeCell ref="C821:J821"/>
    <mergeCell ref="C822:J822"/>
    <mergeCell ref="B842:J842"/>
    <mergeCell ref="A843:B843"/>
    <mergeCell ref="C843:J843"/>
    <mergeCell ref="C831:J831"/>
    <mergeCell ref="B838:J838"/>
    <mergeCell ref="A839:B839"/>
    <mergeCell ref="C839:J839"/>
    <mergeCell ref="A841:B841"/>
    <mergeCell ref="C841:J841"/>
    <mergeCell ref="A827:B827"/>
    <mergeCell ref="I250:R250"/>
    <mergeCell ref="B266:C266"/>
    <mergeCell ref="B267:C267"/>
    <mergeCell ref="B268:C268"/>
    <mergeCell ref="B269:C269"/>
    <mergeCell ref="C84:C86"/>
    <mergeCell ref="K84:K86"/>
    <mergeCell ref="A249:S249"/>
    <mergeCell ref="A250:A252"/>
    <mergeCell ref="B250:C252"/>
    <mergeCell ref="D250:D252"/>
    <mergeCell ref="E250:E252"/>
    <mergeCell ref="F250:F252"/>
    <mergeCell ref="G250:G251"/>
    <mergeCell ref="H250:H252"/>
    <mergeCell ref="B258:C258"/>
    <mergeCell ref="B259:C259"/>
    <mergeCell ref="B260:C260"/>
    <mergeCell ref="B261:C261"/>
    <mergeCell ref="B262:C262"/>
    <mergeCell ref="B263:C263"/>
    <mergeCell ref="B264:C264"/>
    <mergeCell ref="B265:C265"/>
    <mergeCell ref="C176:M176"/>
    <mergeCell ref="D311:E313"/>
    <mergeCell ref="G311:H311"/>
    <mergeCell ref="M311:M313"/>
    <mergeCell ref="O311:P311"/>
    <mergeCell ref="G312:H312"/>
    <mergeCell ref="O312:P312"/>
    <mergeCell ref="G313:H313"/>
    <mergeCell ref="O313:P313"/>
    <mergeCell ref="B270:C270"/>
    <mergeCell ref="B273:D273"/>
    <mergeCell ref="F274:F276"/>
    <mergeCell ref="H274:I274"/>
    <mergeCell ref="O274:O276"/>
    <mergeCell ref="A308:B308"/>
    <mergeCell ref="A290:B290"/>
    <mergeCell ref="P287:R287"/>
    <mergeCell ref="B286:D286"/>
    <mergeCell ref="F286:R286"/>
    <mergeCell ref="A287:A288"/>
    <mergeCell ref="B287:B288"/>
    <mergeCell ref="C287:C288"/>
    <mergeCell ref="D287:F287"/>
    <mergeCell ref="G287:I287"/>
    <mergeCell ref="J287:L287"/>
  </mergeCells>
  <pageMargins left="0.25" right="0.25" top="0.75" bottom="0.75" header="0.3" footer="0.3"/>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1860-2423-45A3-82B6-3AF9759F75AE}">
  <dimension ref="B1:S215"/>
  <sheetViews>
    <sheetView workbookViewId="0">
      <selection activeCell="M215" sqref="M215"/>
    </sheetView>
  </sheetViews>
  <sheetFormatPr defaultRowHeight="15"/>
  <cols>
    <col min="2" max="2" width="15.140625" customWidth="1"/>
    <col min="3" max="3" width="24.7109375" customWidth="1"/>
    <col min="4" max="4" width="26" customWidth="1"/>
    <col min="5" max="5" width="26.85546875" customWidth="1"/>
    <col min="6" max="6" width="21.140625" customWidth="1"/>
    <col min="7" max="7" width="17" customWidth="1"/>
    <col min="8" max="8" width="13.28515625" customWidth="1"/>
    <col min="9" max="9" width="11.7109375" customWidth="1"/>
    <col min="10" max="10" width="13.5703125" customWidth="1"/>
    <col min="11" max="11" width="16.7109375" customWidth="1"/>
    <col min="12" max="12" width="13.7109375" customWidth="1"/>
    <col min="13" max="13" width="13.85546875" customWidth="1"/>
    <col min="14" max="14" width="13.28515625" customWidth="1"/>
    <col min="15" max="15" width="18.5703125" customWidth="1"/>
    <col min="16" max="16" width="14.5703125" customWidth="1"/>
    <col min="20" max="20" width="13.42578125" customWidth="1"/>
  </cols>
  <sheetData>
    <row r="1" spans="2:18" ht="15.75">
      <c r="F1" s="673" t="s">
        <v>531</v>
      </c>
      <c r="G1" s="673"/>
      <c r="H1" s="673"/>
      <c r="I1" s="673"/>
      <c r="J1" s="673"/>
      <c r="K1" s="673"/>
      <c r="L1" s="673"/>
      <c r="M1" s="673"/>
      <c r="N1" s="673"/>
      <c r="O1" s="673"/>
      <c r="P1" s="673"/>
    </row>
    <row r="2" spans="2:18" ht="16.5" thickBot="1">
      <c r="B2" s="686" t="s">
        <v>597</v>
      </c>
      <c r="C2" s="686"/>
      <c r="D2" s="686"/>
      <c r="E2" s="686"/>
      <c r="F2" s="686"/>
      <c r="G2" s="686"/>
      <c r="H2" s="686"/>
      <c r="I2" s="686"/>
      <c r="J2" s="686"/>
      <c r="K2" s="686"/>
      <c r="L2" s="686"/>
      <c r="M2" s="686"/>
      <c r="N2" s="686"/>
      <c r="O2" s="686"/>
      <c r="P2" s="686"/>
    </row>
    <row r="3" spans="2:18" ht="33" thickTop="1" thickBot="1">
      <c r="B3" s="674" t="s">
        <v>532</v>
      </c>
      <c r="C3" s="675" t="s">
        <v>533</v>
      </c>
      <c r="D3" s="675" t="s">
        <v>45</v>
      </c>
      <c r="E3" s="675" t="s">
        <v>534</v>
      </c>
      <c r="F3" s="675" t="s">
        <v>46</v>
      </c>
      <c r="G3" s="676" t="s">
        <v>535</v>
      </c>
      <c r="H3" s="676" t="s">
        <v>536</v>
      </c>
      <c r="I3" s="676" t="s">
        <v>537</v>
      </c>
      <c r="J3" s="676" t="s">
        <v>538</v>
      </c>
      <c r="K3" s="676" t="s">
        <v>539</v>
      </c>
      <c r="L3" s="676" t="s">
        <v>540</v>
      </c>
      <c r="M3" s="676" t="s">
        <v>541</v>
      </c>
      <c r="N3" s="676" t="s">
        <v>542</v>
      </c>
      <c r="O3" s="676" t="s">
        <v>543</v>
      </c>
      <c r="P3" s="677" t="s">
        <v>6</v>
      </c>
    </row>
    <row r="4" spans="2:18" ht="15.75">
      <c r="B4" s="678">
        <v>14</v>
      </c>
      <c r="C4" s="679">
        <v>3310</v>
      </c>
      <c r="D4" s="679" t="s">
        <v>32</v>
      </c>
      <c r="E4" s="679">
        <v>2025</v>
      </c>
      <c r="F4" s="680" t="s">
        <v>11</v>
      </c>
      <c r="G4" s="681">
        <v>0</v>
      </c>
      <c r="H4" s="682">
        <v>2000000</v>
      </c>
      <c r="I4" s="682">
        <v>60500000</v>
      </c>
      <c r="J4" s="682">
        <v>10300000</v>
      </c>
      <c r="K4" s="682">
        <v>41550000</v>
      </c>
      <c r="L4" s="681">
        <v>0</v>
      </c>
      <c r="M4" s="682">
        <v>8000000</v>
      </c>
      <c r="N4" s="681">
        <v>0</v>
      </c>
      <c r="O4" s="681">
        <v>0</v>
      </c>
      <c r="P4" s="683">
        <v>122350000</v>
      </c>
    </row>
    <row r="5" spans="2:18" ht="15.75">
      <c r="B5" s="678">
        <v>14</v>
      </c>
      <c r="C5" s="679">
        <v>3310</v>
      </c>
      <c r="D5" s="679" t="s">
        <v>32</v>
      </c>
      <c r="E5" s="679">
        <v>2025</v>
      </c>
      <c r="F5" s="680" t="s">
        <v>12</v>
      </c>
      <c r="G5" s="681">
        <v>0</v>
      </c>
      <c r="H5" s="682">
        <v>500000</v>
      </c>
      <c r="I5" s="682">
        <v>57500000</v>
      </c>
      <c r="J5" s="682">
        <v>9600000</v>
      </c>
      <c r="K5" s="682">
        <v>29526000</v>
      </c>
      <c r="L5" s="681">
        <v>0</v>
      </c>
      <c r="M5" s="682">
        <v>4800000</v>
      </c>
      <c r="N5" s="681">
        <v>0</v>
      </c>
      <c r="O5" s="682">
        <v>124000</v>
      </c>
      <c r="P5" s="683">
        <v>102050000</v>
      </c>
    </row>
    <row r="6" spans="2:18" ht="15.75">
      <c r="B6" s="678">
        <v>14</v>
      </c>
      <c r="C6" s="679">
        <v>3310</v>
      </c>
      <c r="D6" s="679" t="s">
        <v>32</v>
      </c>
      <c r="E6" s="679">
        <v>2025</v>
      </c>
      <c r="F6" s="680" t="s">
        <v>544</v>
      </c>
      <c r="G6" s="681">
        <v>0</v>
      </c>
      <c r="H6" s="682">
        <v>411480</v>
      </c>
      <c r="I6" s="682">
        <v>48135880</v>
      </c>
      <c r="J6" s="682">
        <v>8021727</v>
      </c>
      <c r="K6" s="682">
        <v>27584870</v>
      </c>
      <c r="L6" s="681">
        <v>0</v>
      </c>
      <c r="M6" s="682">
        <v>3419019</v>
      </c>
      <c r="N6" s="681">
        <v>0</v>
      </c>
      <c r="O6" s="682">
        <v>6000</v>
      </c>
      <c r="P6" s="683">
        <v>87578976</v>
      </c>
    </row>
    <row r="7" spans="2:18" ht="15.75">
      <c r="B7" s="678">
        <v>14</v>
      </c>
      <c r="C7" s="679">
        <v>3310</v>
      </c>
      <c r="D7" s="679" t="s">
        <v>32</v>
      </c>
      <c r="E7" s="679">
        <v>2025</v>
      </c>
      <c r="F7" s="680" t="s">
        <v>14</v>
      </c>
      <c r="G7" s="681">
        <v>0</v>
      </c>
      <c r="H7" s="681">
        <v>0</v>
      </c>
      <c r="I7" s="681">
        <v>0</v>
      </c>
      <c r="J7" s="681">
        <v>0</v>
      </c>
      <c r="K7" s="681">
        <v>0</v>
      </c>
      <c r="L7" s="681">
        <v>0</v>
      </c>
      <c r="M7" s="681">
        <v>0</v>
      </c>
      <c r="N7" s="681">
        <v>0</v>
      </c>
      <c r="O7" s="681">
        <v>0</v>
      </c>
      <c r="P7" s="684">
        <v>0</v>
      </c>
    </row>
    <row r="8" spans="2:18" ht="15.75">
      <c r="B8" s="678">
        <v>14</v>
      </c>
      <c r="C8" s="679"/>
      <c r="D8" s="679" t="s">
        <v>15</v>
      </c>
      <c r="E8" s="679">
        <v>2025</v>
      </c>
      <c r="F8" s="680"/>
      <c r="G8" s="681"/>
      <c r="H8" s="682">
        <v>-1500000</v>
      </c>
      <c r="I8" s="682">
        <v>-3000000</v>
      </c>
      <c r="J8" s="682">
        <v>-700000</v>
      </c>
      <c r="K8" s="682">
        <v>-12024000</v>
      </c>
      <c r="L8" s="681"/>
      <c r="M8" s="682">
        <v>-3200000</v>
      </c>
      <c r="N8" s="681"/>
      <c r="O8" s="682">
        <v>124000</v>
      </c>
      <c r="P8" s="683">
        <v>-20300000</v>
      </c>
    </row>
    <row r="9" spans="2:18" ht="15.75">
      <c r="B9" s="678">
        <v>14</v>
      </c>
      <c r="C9" s="679"/>
      <c r="D9" s="679" t="s">
        <v>16</v>
      </c>
      <c r="E9" s="679">
        <v>2025</v>
      </c>
      <c r="F9" s="680"/>
      <c r="G9" s="681"/>
      <c r="H9" s="685">
        <v>0.82</v>
      </c>
      <c r="I9" s="685">
        <v>0.84</v>
      </c>
      <c r="J9" s="685">
        <v>0.84</v>
      </c>
      <c r="K9" s="685">
        <v>0.93</v>
      </c>
      <c r="L9" s="681">
        <v>0</v>
      </c>
      <c r="M9" s="685">
        <v>0.71</v>
      </c>
      <c r="N9" s="685">
        <v>0</v>
      </c>
      <c r="O9" s="685">
        <v>0.05</v>
      </c>
      <c r="P9" s="685">
        <v>0.86</v>
      </c>
    </row>
    <row r="10" spans="2:18" ht="15.75">
      <c r="B10" s="678">
        <v>14</v>
      </c>
      <c r="C10" s="679"/>
      <c r="D10" s="679" t="s">
        <v>47</v>
      </c>
      <c r="E10" s="679">
        <v>2025</v>
      </c>
      <c r="F10" s="680" t="s">
        <v>544</v>
      </c>
      <c r="G10" s="681"/>
      <c r="H10" s="681"/>
      <c r="I10" s="681"/>
      <c r="J10" s="681"/>
      <c r="K10" s="681"/>
      <c r="L10" s="681"/>
      <c r="M10" s="681"/>
      <c r="N10" s="681"/>
      <c r="O10" s="681"/>
      <c r="P10" s="684">
        <v>0</v>
      </c>
    </row>
    <row r="11" spans="2:18" ht="15.75">
      <c r="B11" s="678">
        <v>14</v>
      </c>
      <c r="C11" s="679"/>
      <c r="D11" s="679" t="s">
        <v>546</v>
      </c>
      <c r="E11" s="679">
        <v>2025</v>
      </c>
      <c r="F11" s="680" t="s">
        <v>11</v>
      </c>
      <c r="G11" s="681">
        <v>39</v>
      </c>
      <c r="H11" s="681"/>
      <c r="I11" s="681"/>
      <c r="J11" s="681"/>
      <c r="K11" s="681"/>
      <c r="L11" s="681"/>
      <c r="M11" s="681"/>
      <c r="N11" s="681"/>
      <c r="O11" s="681"/>
      <c r="P11" s="684">
        <v>39</v>
      </c>
    </row>
    <row r="12" spans="2:18" ht="15.75">
      <c r="B12" s="678">
        <v>14</v>
      </c>
      <c r="C12" s="679"/>
      <c r="D12" s="679" t="s">
        <v>546</v>
      </c>
      <c r="E12" s="679">
        <v>2025</v>
      </c>
      <c r="F12" s="680" t="s">
        <v>12</v>
      </c>
      <c r="G12" s="681">
        <v>49</v>
      </c>
      <c r="H12" s="681"/>
      <c r="I12" s="681"/>
      <c r="J12" s="681"/>
      <c r="K12" s="681"/>
      <c r="L12" s="681"/>
      <c r="M12" s="681"/>
      <c r="N12" s="681"/>
      <c r="O12" s="681"/>
      <c r="P12" s="684">
        <v>49</v>
      </c>
    </row>
    <row r="13" spans="2:18" ht="15.75">
      <c r="B13" s="678">
        <v>14</v>
      </c>
      <c r="C13" s="679"/>
      <c r="D13" s="679" t="s">
        <v>546</v>
      </c>
      <c r="E13" s="679">
        <v>2025</v>
      </c>
      <c r="F13" s="680" t="s">
        <v>547</v>
      </c>
      <c r="G13" s="681">
        <v>38</v>
      </c>
      <c r="H13" s="681"/>
      <c r="I13" s="681"/>
      <c r="J13" s="681"/>
      <c r="K13" s="681"/>
      <c r="L13" s="681"/>
      <c r="M13" s="681"/>
      <c r="N13" s="681"/>
      <c r="O13" s="681"/>
      <c r="P13" s="684">
        <v>38</v>
      </c>
    </row>
    <row r="14" spans="2:18" ht="15.75">
      <c r="B14" s="672"/>
      <c r="C14" s="1711"/>
      <c r="D14" s="1711"/>
      <c r="E14" s="672"/>
      <c r="F14" s="672"/>
      <c r="G14" s="672"/>
      <c r="H14" s="672"/>
      <c r="I14" s="672"/>
      <c r="J14" s="672"/>
      <c r="K14" s="672"/>
      <c r="L14" s="672"/>
      <c r="M14" s="672"/>
      <c r="N14" s="672"/>
      <c r="O14" s="672"/>
      <c r="P14" s="672"/>
      <c r="Q14" s="672"/>
      <c r="R14" s="672"/>
    </row>
    <row r="17" spans="2:14" ht="15.75">
      <c r="B17" s="1712" t="s">
        <v>48</v>
      </c>
      <c r="C17" s="1712"/>
      <c r="D17" s="1712"/>
      <c r="E17" s="1712"/>
      <c r="F17" s="1712"/>
      <c r="G17" s="1712"/>
      <c r="H17" s="1712"/>
      <c r="I17" s="1712"/>
      <c r="J17" s="1712"/>
      <c r="K17" s="1712"/>
      <c r="L17" s="1712"/>
      <c r="M17" s="1712"/>
      <c r="N17" s="1712"/>
    </row>
    <row r="18" spans="2:14" ht="15.75">
      <c r="B18" s="1713" t="s">
        <v>597</v>
      </c>
      <c r="C18" s="1713"/>
      <c r="D18" s="1713"/>
      <c r="E18" s="1713"/>
      <c r="F18" s="1713"/>
      <c r="G18" s="1713"/>
      <c r="H18" s="1713"/>
      <c r="I18" s="1713"/>
      <c r="J18" s="1713"/>
      <c r="K18" s="1713"/>
      <c r="L18" s="1713"/>
      <c r="M18" s="1713"/>
      <c r="N18" s="1713"/>
    </row>
    <row r="19" spans="2:14" ht="15.75">
      <c r="B19" s="1714" t="s">
        <v>17</v>
      </c>
      <c r="C19" s="1714"/>
      <c r="D19" s="1714"/>
      <c r="E19" s="1714"/>
      <c r="F19" s="1714"/>
      <c r="G19" s="1714"/>
      <c r="H19" s="1714"/>
      <c r="I19" s="1714"/>
      <c r="J19" s="1714"/>
      <c r="K19" s="1714"/>
      <c r="L19" s="1714"/>
      <c r="M19" s="1714"/>
      <c r="N19" s="1714"/>
    </row>
    <row r="20" spans="2:14" ht="16.5" thickBot="1">
      <c r="B20" s="672"/>
      <c r="C20" s="672"/>
      <c r="D20" s="672"/>
      <c r="E20" s="672"/>
      <c r="F20" s="672"/>
      <c r="G20" s="672"/>
      <c r="H20" s="672"/>
      <c r="I20" s="672"/>
      <c r="J20" s="672"/>
      <c r="K20" s="672"/>
      <c r="L20" s="672"/>
      <c r="M20" s="672"/>
      <c r="N20" s="672"/>
    </row>
    <row r="21" spans="2:14" ht="15.75" thickTop="1">
      <c r="B21" s="1715" t="s">
        <v>18</v>
      </c>
      <c r="C21" s="1717" t="s">
        <v>19</v>
      </c>
      <c r="D21" s="1717"/>
      <c r="E21" s="1717"/>
      <c r="F21" s="1719" t="s">
        <v>20</v>
      </c>
      <c r="G21" s="1719"/>
      <c r="H21" s="1717">
        <v>14</v>
      </c>
      <c r="I21" s="1717"/>
      <c r="J21" s="1717"/>
      <c r="K21" s="1717"/>
      <c r="L21" s="1717"/>
      <c r="M21" s="1717"/>
      <c r="N21" s="1721"/>
    </row>
    <row r="22" spans="2:14">
      <c r="B22" s="1716"/>
      <c r="C22" s="1718"/>
      <c r="D22" s="1718"/>
      <c r="E22" s="1718"/>
      <c r="F22" s="1720"/>
      <c r="G22" s="1720"/>
      <c r="H22" s="1718"/>
      <c r="I22" s="1718"/>
      <c r="J22" s="1718"/>
      <c r="K22" s="1718"/>
      <c r="L22" s="1718"/>
      <c r="M22" s="1718"/>
      <c r="N22" s="1722"/>
    </row>
    <row r="23" spans="2:14" ht="15.75">
      <c r="B23" s="687" t="s">
        <v>322</v>
      </c>
      <c r="C23" s="1733" t="s">
        <v>32</v>
      </c>
      <c r="D23" s="1733"/>
      <c r="E23" s="1733"/>
      <c r="F23" s="1734" t="s">
        <v>49</v>
      </c>
      <c r="G23" s="1734"/>
      <c r="H23" s="1733">
        <v>3310</v>
      </c>
      <c r="I23" s="1733"/>
      <c r="J23" s="1733"/>
      <c r="K23" s="1733"/>
      <c r="L23" s="1733"/>
      <c r="M23" s="1733"/>
      <c r="N23" s="1735"/>
    </row>
    <row r="24" spans="2:14" ht="15.75">
      <c r="B24" s="1736" t="s">
        <v>21</v>
      </c>
      <c r="C24" s="1737"/>
      <c r="D24" s="1742" t="s">
        <v>50</v>
      </c>
      <c r="E24" s="1743"/>
      <c r="F24" s="1743"/>
      <c r="G24" s="1743"/>
      <c r="H24" s="1743"/>
      <c r="I24" s="1743"/>
      <c r="J24" s="1743"/>
      <c r="K24" s="1743"/>
      <c r="L24" s="1743"/>
      <c r="M24" s="1743"/>
      <c r="N24" s="1744"/>
    </row>
    <row r="25" spans="2:14" ht="31.5">
      <c r="B25" s="1738"/>
      <c r="C25" s="1739"/>
      <c r="D25" s="688" t="s">
        <v>51</v>
      </c>
      <c r="E25" s="689">
        <v>2024</v>
      </c>
      <c r="F25" s="1699" t="s">
        <v>3</v>
      </c>
      <c r="G25" s="1700"/>
      <c r="H25" s="1699" t="s">
        <v>3</v>
      </c>
      <c r="I25" s="1700"/>
      <c r="J25" s="690" t="s">
        <v>3</v>
      </c>
      <c r="K25" s="1699" t="s">
        <v>3</v>
      </c>
      <c r="L25" s="1700"/>
      <c r="M25" s="691" t="s">
        <v>603</v>
      </c>
      <c r="N25" s="1701" t="s">
        <v>22</v>
      </c>
    </row>
    <row r="26" spans="2:14" ht="15.75">
      <c r="B26" s="1738"/>
      <c r="C26" s="1739"/>
      <c r="D26" s="1704" t="s">
        <v>53</v>
      </c>
      <c r="E26" s="1706" t="s">
        <v>23</v>
      </c>
      <c r="F26" s="695" t="s">
        <v>323</v>
      </c>
      <c r="G26" s="1693" t="s">
        <v>23</v>
      </c>
      <c r="H26" s="695" t="s">
        <v>325</v>
      </c>
      <c r="I26" s="1693" t="s">
        <v>23</v>
      </c>
      <c r="J26" s="1708" t="s">
        <v>54</v>
      </c>
      <c r="K26" s="1695" t="s">
        <v>24</v>
      </c>
      <c r="L26" s="1693" t="s">
        <v>23</v>
      </c>
      <c r="M26" s="692" t="s">
        <v>361</v>
      </c>
      <c r="N26" s="1702"/>
    </row>
    <row r="27" spans="2:14" ht="15.75">
      <c r="B27" s="1738"/>
      <c r="C27" s="1739"/>
      <c r="D27" s="1705"/>
      <c r="E27" s="1707"/>
      <c r="F27" s="694" t="s">
        <v>324</v>
      </c>
      <c r="G27" s="1707"/>
      <c r="H27" s="694" t="s">
        <v>326</v>
      </c>
      <c r="I27" s="1707"/>
      <c r="J27" s="1709"/>
      <c r="K27" s="1705"/>
      <c r="L27" s="1707"/>
      <c r="M27" s="692"/>
      <c r="N27" s="1702"/>
    </row>
    <row r="28" spans="2:14" ht="15.75">
      <c r="B28" s="1738"/>
      <c r="C28" s="1739"/>
      <c r="D28" s="1696"/>
      <c r="E28" s="1694"/>
      <c r="F28" s="696" t="s">
        <v>483</v>
      </c>
      <c r="G28" s="1694"/>
      <c r="H28" s="696" t="s">
        <v>484</v>
      </c>
      <c r="I28" s="1694"/>
      <c r="J28" s="1710"/>
      <c r="K28" s="1696"/>
      <c r="L28" s="1694"/>
      <c r="M28" s="693"/>
      <c r="N28" s="1703"/>
    </row>
    <row r="29" spans="2:14" ht="16.5" thickBot="1">
      <c r="B29" s="1740"/>
      <c r="C29" s="1741"/>
      <c r="D29" s="698">
        <v>-1</v>
      </c>
      <c r="E29" s="698">
        <v>-2</v>
      </c>
      <c r="F29" s="698">
        <v>-3</v>
      </c>
      <c r="G29" s="698">
        <v>-4</v>
      </c>
      <c r="H29" s="698">
        <v>-5</v>
      </c>
      <c r="I29" s="698">
        <v>-6</v>
      </c>
      <c r="J29" s="698" t="s">
        <v>25</v>
      </c>
      <c r="K29" s="698">
        <v>-8</v>
      </c>
      <c r="L29" s="698">
        <v>-9</v>
      </c>
      <c r="M29" s="698" t="s">
        <v>26</v>
      </c>
      <c r="N29" s="699" t="s">
        <v>27</v>
      </c>
    </row>
    <row r="30" spans="2:14" ht="16.5" thickTop="1">
      <c r="B30" s="1726" t="s">
        <v>34</v>
      </c>
      <c r="C30" s="1727"/>
      <c r="D30" s="700"/>
      <c r="E30" s="701"/>
      <c r="F30" s="700"/>
      <c r="G30" s="701"/>
      <c r="H30" s="700"/>
      <c r="I30" s="701"/>
      <c r="J30" s="702"/>
      <c r="K30" s="700"/>
      <c r="L30" s="701"/>
      <c r="M30" s="700"/>
      <c r="N30" s="703"/>
    </row>
    <row r="31" spans="2:14" ht="15.75">
      <c r="B31" s="704" t="s">
        <v>28</v>
      </c>
      <c r="C31" s="705" t="s">
        <v>29</v>
      </c>
      <c r="D31" s="700"/>
      <c r="E31" s="701"/>
      <c r="F31" s="700"/>
      <c r="G31" s="701"/>
      <c r="H31" s="700"/>
      <c r="I31" s="701"/>
      <c r="J31" s="706"/>
      <c r="K31" s="700"/>
      <c r="L31" s="701"/>
      <c r="M31" s="700"/>
      <c r="N31" s="703"/>
    </row>
    <row r="32" spans="2:14" ht="15.75">
      <c r="B32" s="707">
        <v>600</v>
      </c>
      <c r="C32" s="708" t="s">
        <v>36</v>
      </c>
      <c r="D32" s="709">
        <v>39049757</v>
      </c>
      <c r="E32" s="710">
        <v>26</v>
      </c>
      <c r="F32" s="711">
        <v>60500000</v>
      </c>
      <c r="G32" s="712">
        <v>0.49</v>
      </c>
      <c r="H32" s="711">
        <v>57500000</v>
      </c>
      <c r="I32" s="712">
        <v>0.56000000000000005</v>
      </c>
      <c r="J32" s="711">
        <v>-3000000</v>
      </c>
      <c r="K32" s="711">
        <v>48135880</v>
      </c>
      <c r="L32" s="712">
        <v>0.55000000000000004</v>
      </c>
      <c r="M32" s="711">
        <v>9364120</v>
      </c>
      <c r="N32" s="713">
        <v>0.84</v>
      </c>
    </row>
    <row r="33" spans="2:14" ht="15.75">
      <c r="B33" s="707">
        <v>601</v>
      </c>
      <c r="C33" s="708" t="s">
        <v>37</v>
      </c>
      <c r="D33" s="709">
        <v>6422163</v>
      </c>
      <c r="E33" s="710">
        <v>25</v>
      </c>
      <c r="F33" s="711">
        <v>10300000</v>
      </c>
      <c r="G33" s="712">
        <v>0.08</v>
      </c>
      <c r="H33" s="711">
        <v>9600000</v>
      </c>
      <c r="I33" s="712">
        <v>0.09</v>
      </c>
      <c r="J33" s="711">
        <v>-700000</v>
      </c>
      <c r="K33" s="711">
        <v>8021727</v>
      </c>
      <c r="L33" s="712">
        <v>0.09</v>
      </c>
      <c r="M33" s="711">
        <v>1578273</v>
      </c>
      <c r="N33" s="713">
        <v>0.84</v>
      </c>
    </row>
    <row r="34" spans="2:14" ht="15.75">
      <c r="B34" s="707">
        <v>602</v>
      </c>
      <c r="C34" s="708" t="s">
        <v>38</v>
      </c>
      <c r="D34" s="709">
        <v>20581062</v>
      </c>
      <c r="E34" s="710">
        <v>19</v>
      </c>
      <c r="F34" s="711">
        <v>41550000</v>
      </c>
      <c r="G34" s="712">
        <v>0.34</v>
      </c>
      <c r="H34" s="711">
        <v>29526000</v>
      </c>
      <c r="I34" s="712">
        <v>0.28999999999999998</v>
      </c>
      <c r="J34" s="711">
        <v>-12024000</v>
      </c>
      <c r="K34" s="711">
        <v>27584870</v>
      </c>
      <c r="L34" s="712">
        <v>0.31</v>
      </c>
      <c r="M34" s="711">
        <v>1941130</v>
      </c>
      <c r="N34" s="713">
        <v>0.93</v>
      </c>
    </row>
    <row r="35" spans="2:14" ht="15.75">
      <c r="B35" s="707">
        <v>603</v>
      </c>
      <c r="C35" s="708" t="s">
        <v>39</v>
      </c>
      <c r="D35" s="710">
        <v>0</v>
      </c>
      <c r="E35" s="710">
        <v>0</v>
      </c>
      <c r="F35" s="710">
        <v>0</v>
      </c>
      <c r="G35" s="712">
        <v>0</v>
      </c>
      <c r="H35" s="710">
        <v>0</v>
      </c>
      <c r="I35" s="712">
        <v>0</v>
      </c>
      <c r="J35" s="710">
        <v>0</v>
      </c>
      <c r="K35" s="710">
        <v>0</v>
      </c>
      <c r="L35" s="712">
        <v>0</v>
      </c>
      <c r="M35" s="710">
        <v>0</v>
      </c>
      <c r="N35" s="713">
        <v>0</v>
      </c>
    </row>
    <row r="36" spans="2:14" ht="15.75">
      <c r="B36" s="707">
        <v>604</v>
      </c>
      <c r="C36" s="708" t="s">
        <v>40</v>
      </c>
      <c r="D36" s="709">
        <v>396279</v>
      </c>
      <c r="E36" s="710">
        <v>15</v>
      </c>
      <c r="F36" s="711">
        <v>8000000</v>
      </c>
      <c r="G36" s="712">
        <v>7.0000000000000007E-2</v>
      </c>
      <c r="H36" s="711">
        <v>4800000</v>
      </c>
      <c r="I36" s="712">
        <v>0.05</v>
      </c>
      <c r="J36" s="711">
        <v>-3200000</v>
      </c>
      <c r="K36" s="711">
        <v>3419019</v>
      </c>
      <c r="L36" s="712">
        <v>0.04</v>
      </c>
      <c r="M36" s="711">
        <v>1380981</v>
      </c>
      <c r="N36" s="713">
        <v>0.71</v>
      </c>
    </row>
    <row r="37" spans="2:14" ht="15.75">
      <c r="B37" s="707">
        <v>605</v>
      </c>
      <c r="C37" s="708" t="s">
        <v>41</v>
      </c>
      <c r="D37" s="710">
        <v>0</v>
      </c>
      <c r="E37" s="710">
        <v>0</v>
      </c>
      <c r="F37" s="710">
        <v>0</v>
      </c>
      <c r="G37" s="710"/>
      <c r="H37" s="710">
        <v>0</v>
      </c>
      <c r="I37" s="712">
        <v>0</v>
      </c>
      <c r="J37" s="710">
        <v>0</v>
      </c>
      <c r="K37" s="710">
        <v>0</v>
      </c>
      <c r="L37" s="712">
        <v>0</v>
      </c>
      <c r="M37" s="710">
        <v>0</v>
      </c>
      <c r="N37" s="713">
        <v>0</v>
      </c>
    </row>
    <row r="38" spans="2:14" ht="15.75">
      <c r="B38" s="707">
        <v>606</v>
      </c>
      <c r="C38" s="708" t="s">
        <v>42</v>
      </c>
      <c r="D38" s="709">
        <v>119000</v>
      </c>
      <c r="E38" s="710">
        <v>5</v>
      </c>
      <c r="F38" s="710">
        <v>0</v>
      </c>
      <c r="G38" s="710"/>
      <c r="H38" s="711">
        <v>124000</v>
      </c>
      <c r="I38" s="712">
        <v>0</v>
      </c>
      <c r="J38" s="711">
        <v>124000</v>
      </c>
      <c r="K38" s="711">
        <v>6000</v>
      </c>
      <c r="L38" s="714">
        <v>1E-4</v>
      </c>
      <c r="M38" s="711">
        <v>118000</v>
      </c>
      <c r="N38" s="713">
        <v>0.05</v>
      </c>
    </row>
    <row r="39" spans="2:14" ht="15.75">
      <c r="B39" s="715"/>
      <c r="C39" s="716" t="s">
        <v>55</v>
      </c>
      <c r="D39" s="717">
        <v>66568261</v>
      </c>
      <c r="E39" s="718">
        <v>22</v>
      </c>
      <c r="F39" s="719">
        <v>120350000</v>
      </c>
      <c r="G39" s="720">
        <v>0.98</v>
      </c>
      <c r="H39" s="719">
        <v>101550000</v>
      </c>
      <c r="I39" s="721">
        <v>0.995</v>
      </c>
      <c r="J39" s="719">
        <v>-18800000</v>
      </c>
      <c r="K39" s="719">
        <v>87167496</v>
      </c>
      <c r="L39" s="721">
        <v>0.995</v>
      </c>
      <c r="M39" s="719">
        <v>14382504</v>
      </c>
      <c r="N39" s="722">
        <v>0.86</v>
      </c>
    </row>
    <row r="40" spans="2:14" ht="15.75">
      <c r="B40" s="707">
        <v>230</v>
      </c>
      <c r="C40" s="708" t="s">
        <v>43</v>
      </c>
      <c r="D40" s="710">
        <v>0</v>
      </c>
      <c r="E40" s="710">
        <v>0</v>
      </c>
      <c r="F40" s="710">
        <v>0</v>
      </c>
      <c r="G40" s="710"/>
      <c r="H40" s="710">
        <v>0</v>
      </c>
      <c r="I40" s="710"/>
      <c r="J40" s="710">
        <v>0</v>
      </c>
      <c r="K40" s="710">
        <v>0</v>
      </c>
      <c r="L40" s="710"/>
      <c r="M40" s="710">
        <v>0</v>
      </c>
      <c r="N40" s="713">
        <v>0</v>
      </c>
    </row>
    <row r="41" spans="2:14" ht="15.75">
      <c r="B41" s="707">
        <v>231</v>
      </c>
      <c r="C41" s="708" t="s">
        <v>44</v>
      </c>
      <c r="D41" s="709">
        <v>330960</v>
      </c>
      <c r="E41" s="710">
        <v>0</v>
      </c>
      <c r="F41" s="711">
        <v>2000000</v>
      </c>
      <c r="G41" s="712">
        <v>0.02</v>
      </c>
      <c r="H41" s="711">
        <v>500000</v>
      </c>
      <c r="I41" s="712">
        <v>0</v>
      </c>
      <c r="J41" s="711">
        <v>-1500000</v>
      </c>
      <c r="K41" s="711">
        <v>411480</v>
      </c>
      <c r="L41" s="714">
        <v>5.0000000000000001E-3</v>
      </c>
      <c r="M41" s="711">
        <v>88520</v>
      </c>
      <c r="N41" s="713">
        <v>0.82</v>
      </c>
    </row>
    <row r="42" spans="2:14" ht="15.75">
      <c r="B42" s="715"/>
      <c r="C42" s="716" t="s">
        <v>56</v>
      </c>
      <c r="D42" s="717">
        <v>330960</v>
      </c>
      <c r="E42" s="718">
        <v>0</v>
      </c>
      <c r="F42" s="719">
        <v>2000000</v>
      </c>
      <c r="G42" s="720">
        <v>0.02</v>
      </c>
      <c r="H42" s="719">
        <v>500000</v>
      </c>
      <c r="I42" s="721">
        <v>5.0000000000000001E-3</v>
      </c>
      <c r="J42" s="719">
        <v>-1500000</v>
      </c>
      <c r="K42" s="719">
        <v>411480</v>
      </c>
      <c r="L42" s="721">
        <v>5.0000000000000001E-3</v>
      </c>
      <c r="M42" s="719">
        <v>88520</v>
      </c>
      <c r="N42" s="722">
        <v>0.82</v>
      </c>
    </row>
    <row r="43" spans="2:14" ht="15.75">
      <c r="B43" s="707">
        <v>230</v>
      </c>
      <c r="C43" s="708" t="s">
        <v>43</v>
      </c>
      <c r="D43" s="710">
        <v>0</v>
      </c>
      <c r="E43" s="710">
        <v>0</v>
      </c>
      <c r="F43" s="710">
        <v>0</v>
      </c>
      <c r="G43" s="710"/>
      <c r="H43" s="710">
        <v>0</v>
      </c>
      <c r="I43" s="710"/>
      <c r="J43" s="710">
        <v>0</v>
      </c>
      <c r="K43" s="710">
        <v>0</v>
      </c>
      <c r="L43" s="710"/>
      <c r="M43" s="710">
        <v>0</v>
      </c>
      <c r="N43" s="713">
        <v>0</v>
      </c>
    </row>
    <row r="44" spans="2:14" ht="15.75">
      <c r="B44" s="707">
        <v>231</v>
      </c>
      <c r="C44" s="708" t="s">
        <v>44</v>
      </c>
      <c r="D44" s="710">
        <v>0</v>
      </c>
      <c r="E44" s="710">
        <v>0</v>
      </c>
      <c r="F44" s="710">
        <v>0</v>
      </c>
      <c r="G44" s="710"/>
      <c r="H44" s="710">
        <v>0</v>
      </c>
      <c r="I44" s="710"/>
      <c r="J44" s="710">
        <v>0</v>
      </c>
      <c r="K44" s="710">
        <v>0</v>
      </c>
      <c r="L44" s="710"/>
      <c r="M44" s="710">
        <v>0</v>
      </c>
      <c r="N44" s="713">
        <v>0</v>
      </c>
    </row>
    <row r="45" spans="2:14" ht="15.75">
      <c r="B45" s="715"/>
      <c r="C45" s="716" t="s">
        <v>57</v>
      </c>
      <c r="D45" s="718">
        <v>0</v>
      </c>
      <c r="E45" s="718">
        <v>0</v>
      </c>
      <c r="F45" s="718">
        <v>0</v>
      </c>
      <c r="G45" s="718">
        <v>0</v>
      </c>
      <c r="H45" s="718">
        <v>0</v>
      </c>
      <c r="I45" s="718">
        <v>0</v>
      </c>
      <c r="J45" s="710">
        <v>0</v>
      </c>
      <c r="K45" s="718">
        <v>0</v>
      </c>
      <c r="L45" s="718">
        <v>0</v>
      </c>
      <c r="M45" s="710">
        <v>0</v>
      </c>
      <c r="N45" s="713">
        <v>0</v>
      </c>
    </row>
    <row r="46" spans="2:14" ht="15.75">
      <c r="B46" s="723"/>
      <c r="C46" s="724" t="s">
        <v>58</v>
      </c>
      <c r="D46" s="725">
        <v>330960</v>
      </c>
      <c r="E46" s="726">
        <v>0</v>
      </c>
      <c r="F46" s="727">
        <v>2000000</v>
      </c>
      <c r="G46" s="728">
        <v>0.02</v>
      </c>
      <c r="H46" s="727">
        <v>500000</v>
      </c>
      <c r="I46" s="729">
        <v>5.0000000000000001E-3</v>
      </c>
      <c r="J46" s="727">
        <v>-1500000</v>
      </c>
      <c r="K46" s="727">
        <v>411480</v>
      </c>
      <c r="L46" s="729">
        <v>5.0000000000000001E-3</v>
      </c>
      <c r="M46" s="727">
        <v>88520</v>
      </c>
      <c r="N46" s="728">
        <v>0.82</v>
      </c>
    </row>
    <row r="47" spans="2:14" ht="15.75">
      <c r="B47" s="723"/>
      <c r="C47" s="724" t="s">
        <v>59</v>
      </c>
      <c r="D47" s="725">
        <v>66899221</v>
      </c>
      <c r="E47" s="726">
        <v>22</v>
      </c>
      <c r="F47" s="727">
        <v>122350000</v>
      </c>
      <c r="G47" s="728">
        <v>1</v>
      </c>
      <c r="H47" s="727">
        <v>102050000</v>
      </c>
      <c r="I47" s="728">
        <v>1</v>
      </c>
      <c r="J47" s="727">
        <v>-20300000</v>
      </c>
      <c r="K47" s="727">
        <v>87578976</v>
      </c>
      <c r="L47" s="728">
        <v>1</v>
      </c>
      <c r="M47" s="727">
        <v>14471024</v>
      </c>
      <c r="N47" s="728">
        <v>0.86</v>
      </c>
    </row>
    <row r="48" spans="2:14" ht="15.75">
      <c r="B48" s="715"/>
      <c r="C48" s="716" t="s">
        <v>60</v>
      </c>
      <c r="D48" s="717">
        <v>12868553</v>
      </c>
      <c r="E48" s="718"/>
      <c r="F48" s="718"/>
      <c r="G48" s="718"/>
      <c r="H48" s="718"/>
      <c r="I48" s="718"/>
      <c r="J48" s="718"/>
      <c r="K48" s="719">
        <v>2627550</v>
      </c>
      <c r="L48" s="718"/>
      <c r="M48" s="718"/>
      <c r="N48" s="730"/>
    </row>
    <row r="49" spans="2:14" ht="15.75">
      <c r="B49" s="715"/>
      <c r="C49" s="716" t="s">
        <v>61</v>
      </c>
      <c r="D49" s="718">
        <v>0</v>
      </c>
      <c r="E49" s="718"/>
      <c r="F49" s="718"/>
      <c r="G49" s="718"/>
      <c r="H49" s="718"/>
      <c r="I49" s="718"/>
      <c r="J49" s="718"/>
      <c r="K49" s="718">
        <v>0</v>
      </c>
      <c r="L49" s="718"/>
      <c r="M49" s="718"/>
      <c r="N49" s="730"/>
    </row>
    <row r="50" spans="2:14" ht="16.5" thickBot="1">
      <c r="B50" s="723"/>
      <c r="C50" s="724" t="s">
        <v>62</v>
      </c>
      <c r="D50" s="725">
        <v>79767774</v>
      </c>
      <c r="E50" s="726"/>
      <c r="F50" s="726"/>
      <c r="G50" s="726"/>
      <c r="H50" s="726"/>
      <c r="I50" s="726"/>
      <c r="J50" s="726"/>
      <c r="K50" s="727">
        <v>90206526</v>
      </c>
      <c r="L50" s="726"/>
      <c r="M50" s="726"/>
      <c r="N50" s="731"/>
    </row>
    <row r="51" spans="2:14" ht="16.5" thickTop="1">
      <c r="B51" s="1728" t="s">
        <v>63</v>
      </c>
      <c r="C51" s="1729"/>
      <c r="D51" s="732"/>
      <c r="E51" s="733"/>
      <c r="F51" s="732"/>
      <c r="G51" s="733"/>
      <c r="H51" s="732"/>
      <c r="I51" s="733"/>
      <c r="J51" s="734"/>
      <c r="K51" s="732"/>
      <c r="L51" s="733"/>
      <c r="M51" s="732"/>
      <c r="N51" s="735"/>
    </row>
    <row r="52" spans="2:14" ht="15.75">
      <c r="B52" s="704" t="s">
        <v>35</v>
      </c>
      <c r="C52" s="705" t="s">
        <v>29</v>
      </c>
      <c r="D52" s="700"/>
      <c r="E52" s="701"/>
      <c r="F52" s="700"/>
      <c r="G52" s="701"/>
      <c r="H52" s="700"/>
      <c r="I52" s="701"/>
      <c r="J52" s="706"/>
      <c r="K52" s="700"/>
      <c r="L52" s="701"/>
      <c r="M52" s="700"/>
      <c r="N52" s="703"/>
    </row>
    <row r="53" spans="2:14" ht="31.5">
      <c r="B53" s="707"/>
      <c r="C53" s="736" t="s">
        <v>64</v>
      </c>
      <c r="D53" s="725">
        <v>66568261</v>
      </c>
      <c r="E53" s="726">
        <v>100</v>
      </c>
      <c r="F53" s="727">
        <v>120350000</v>
      </c>
      <c r="G53" s="728">
        <v>0.98</v>
      </c>
      <c r="H53" s="727">
        <v>101550000</v>
      </c>
      <c r="I53" s="729">
        <v>0.995</v>
      </c>
      <c r="J53" s="727">
        <v>-18800000</v>
      </c>
      <c r="K53" s="727">
        <v>87167496</v>
      </c>
      <c r="L53" s="729">
        <v>0.995</v>
      </c>
      <c r="M53" s="727">
        <v>14382504</v>
      </c>
      <c r="N53" s="728">
        <v>0.86</v>
      </c>
    </row>
    <row r="54" spans="2:14" ht="15.75">
      <c r="B54" s="707" t="s">
        <v>65</v>
      </c>
      <c r="C54" s="737" t="s">
        <v>66</v>
      </c>
      <c r="D54" s="710"/>
      <c r="E54" s="710"/>
      <c r="F54" s="710"/>
      <c r="G54" s="710"/>
      <c r="H54" s="710"/>
      <c r="I54" s="710"/>
      <c r="J54" s="710"/>
      <c r="K54" s="710"/>
      <c r="L54" s="710"/>
      <c r="M54" s="710"/>
      <c r="N54" s="738"/>
    </row>
    <row r="55" spans="2:14" ht="31.5">
      <c r="B55" s="707" t="s">
        <v>136</v>
      </c>
      <c r="C55" s="737" t="s">
        <v>137</v>
      </c>
      <c r="D55" s="709">
        <v>55988082</v>
      </c>
      <c r="E55" s="710">
        <v>84</v>
      </c>
      <c r="F55" s="711">
        <v>93350000</v>
      </c>
      <c r="G55" s="712">
        <v>0.76</v>
      </c>
      <c r="H55" s="711">
        <v>82950000</v>
      </c>
      <c r="I55" s="712">
        <v>0.81</v>
      </c>
      <c r="J55" s="711">
        <v>-10400000</v>
      </c>
      <c r="K55" s="709">
        <v>69789877</v>
      </c>
      <c r="L55" s="712">
        <v>0.8</v>
      </c>
      <c r="M55" s="711">
        <v>13160123</v>
      </c>
      <c r="N55" s="713">
        <v>0.84</v>
      </c>
    </row>
    <row r="56" spans="2:14" ht="31.5">
      <c r="B56" s="707" t="s">
        <v>138</v>
      </c>
      <c r="C56" s="737" t="s">
        <v>139</v>
      </c>
      <c r="D56" s="709">
        <v>10580179</v>
      </c>
      <c r="E56" s="710">
        <v>16</v>
      </c>
      <c r="F56" s="711">
        <v>27000000</v>
      </c>
      <c r="G56" s="712">
        <v>0.22</v>
      </c>
      <c r="H56" s="711">
        <v>18600000</v>
      </c>
      <c r="I56" s="712">
        <v>0.18</v>
      </c>
      <c r="J56" s="711">
        <v>-8400000</v>
      </c>
      <c r="K56" s="709">
        <v>17377619</v>
      </c>
      <c r="L56" s="712">
        <v>0.2</v>
      </c>
      <c r="M56" s="711">
        <v>1222381</v>
      </c>
      <c r="N56" s="713">
        <v>0.93</v>
      </c>
    </row>
    <row r="57" spans="2:14" ht="31.5">
      <c r="B57" s="707"/>
      <c r="C57" s="736" t="s">
        <v>67</v>
      </c>
      <c r="D57" s="725">
        <v>330960</v>
      </c>
      <c r="E57" s="726">
        <v>1</v>
      </c>
      <c r="F57" s="727">
        <v>2000000</v>
      </c>
      <c r="G57" s="728">
        <v>0.02</v>
      </c>
      <c r="H57" s="727">
        <v>500000</v>
      </c>
      <c r="I57" s="728">
        <v>0</v>
      </c>
      <c r="J57" s="727">
        <v>-1500000</v>
      </c>
      <c r="K57" s="727">
        <v>411480</v>
      </c>
      <c r="L57" s="729">
        <v>5.0000000000000001E-3</v>
      </c>
      <c r="M57" s="727">
        <v>88520</v>
      </c>
      <c r="N57" s="728">
        <v>0.82</v>
      </c>
    </row>
    <row r="58" spans="2:14" ht="15.75">
      <c r="B58" s="707" t="s">
        <v>65</v>
      </c>
      <c r="C58" s="737" t="s">
        <v>66</v>
      </c>
      <c r="D58" s="710"/>
      <c r="E58" s="710"/>
      <c r="F58" s="710"/>
      <c r="G58" s="710"/>
      <c r="H58" s="710"/>
      <c r="I58" s="710"/>
      <c r="J58" s="710"/>
      <c r="K58" s="710"/>
      <c r="L58" s="710"/>
      <c r="M58" s="710"/>
      <c r="N58" s="738"/>
    </row>
    <row r="59" spans="2:14" ht="31.5">
      <c r="B59" s="707" t="s">
        <v>140</v>
      </c>
      <c r="C59" s="737" t="s">
        <v>141</v>
      </c>
      <c r="D59" s="709">
        <v>330960</v>
      </c>
      <c r="E59" s="710">
        <v>1</v>
      </c>
      <c r="F59" s="711">
        <v>1000000</v>
      </c>
      <c r="G59" s="712">
        <v>0.01</v>
      </c>
      <c r="H59" s="711">
        <v>500000</v>
      </c>
      <c r="I59" s="714">
        <v>5.0000000000000001E-3</v>
      </c>
      <c r="J59" s="711">
        <v>-500000</v>
      </c>
      <c r="K59" s="709">
        <v>411480</v>
      </c>
      <c r="L59" s="712">
        <v>0</v>
      </c>
      <c r="M59" s="711">
        <v>88520</v>
      </c>
      <c r="N59" s="713">
        <v>0.82</v>
      </c>
    </row>
    <row r="60" spans="2:14" ht="15.75">
      <c r="B60" s="707" t="s">
        <v>142</v>
      </c>
      <c r="C60" s="737" t="s">
        <v>143</v>
      </c>
      <c r="D60" s="710">
        <v>0</v>
      </c>
      <c r="E60" s="710">
        <v>0</v>
      </c>
      <c r="F60" s="711">
        <v>1000000</v>
      </c>
      <c r="G60" s="712">
        <v>0.01</v>
      </c>
      <c r="H60" s="710">
        <v>0</v>
      </c>
      <c r="I60" s="712">
        <v>0</v>
      </c>
      <c r="J60" s="711">
        <v>-1000000</v>
      </c>
      <c r="K60" s="710">
        <v>0</v>
      </c>
      <c r="L60" s="712">
        <v>0</v>
      </c>
      <c r="M60" s="710">
        <v>0</v>
      </c>
      <c r="N60" s="713">
        <v>0</v>
      </c>
    </row>
    <row r="61" spans="2:14" ht="47.25">
      <c r="B61" s="707"/>
      <c r="C61" s="739" t="s">
        <v>56</v>
      </c>
      <c r="D61" s="717">
        <v>330960</v>
      </c>
      <c r="E61" s="718">
        <v>1</v>
      </c>
      <c r="F61" s="719">
        <v>122350000</v>
      </c>
      <c r="G61" s="720">
        <v>1</v>
      </c>
      <c r="H61" s="719">
        <v>102050000</v>
      </c>
      <c r="I61" s="720">
        <v>1</v>
      </c>
      <c r="J61" s="719">
        <v>-20300000</v>
      </c>
      <c r="K61" s="719">
        <v>87578976</v>
      </c>
      <c r="L61" s="720">
        <v>1</v>
      </c>
      <c r="M61" s="719">
        <v>14471024</v>
      </c>
      <c r="N61" s="720">
        <v>0.86</v>
      </c>
    </row>
    <row r="62" spans="2:14" ht="15.75">
      <c r="B62" s="707" t="s">
        <v>65</v>
      </c>
      <c r="C62" s="737" t="s">
        <v>66</v>
      </c>
      <c r="D62" s="710"/>
      <c r="E62" s="710"/>
      <c r="F62" s="710"/>
      <c r="G62" s="710"/>
      <c r="H62" s="710"/>
      <c r="I62" s="710"/>
      <c r="J62" s="710"/>
      <c r="K62" s="710"/>
      <c r="L62" s="710"/>
      <c r="M62" s="710"/>
      <c r="N62" s="738"/>
    </row>
    <row r="63" spans="2:14" ht="47.25">
      <c r="B63" s="707"/>
      <c r="C63" s="739" t="s">
        <v>57</v>
      </c>
      <c r="D63" s="718">
        <v>0</v>
      </c>
      <c r="E63" s="718">
        <v>0</v>
      </c>
      <c r="F63" s="718">
        <v>0</v>
      </c>
      <c r="G63" s="712">
        <v>0</v>
      </c>
      <c r="H63" s="718">
        <v>0</v>
      </c>
      <c r="I63" s="712">
        <v>0</v>
      </c>
      <c r="J63" s="718">
        <v>0</v>
      </c>
      <c r="K63" s="718">
        <v>0</v>
      </c>
      <c r="L63" s="712">
        <v>0</v>
      </c>
      <c r="M63" s="710">
        <v>0</v>
      </c>
      <c r="N63" s="713">
        <v>0</v>
      </c>
    </row>
    <row r="64" spans="2:14" ht="47.25">
      <c r="B64" s="707"/>
      <c r="C64" s="736" t="s">
        <v>144</v>
      </c>
      <c r="D64" s="725">
        <v>12868553</v>
      </c>
      <c r="E64" s="726">
        <v>100</v>
      </c>
      <c r="F64" s="726"/>
      <c r="G64" s="726"/>
      <c r="H64" s="726"/>
      <c r="I64" s="726"/>
      <c r="J64" s="726"/>
      <c r="K64" s="725">
        <v>2627550</v>
      </c>
      <c r="L64" s="726"/>
      <c r="M64" s="726"/>
      <c r="N64" s="731"/>
    </row>
    <row r="65" spans="2:19" ht="47.25">
      <c r="B65" s="707"/>
      <c r="C65" s="736" t="s">
        <v>145</v>
      </c>
      <c r="D65" s="725">
        <v>12868553</v>
      </c>
      <c r="E65" s="726">
        <v>100</v>
      </c>
      <c r="F65" s="726"/>
      <c r="G65" s="726"/>
      <c r="H65" s="726"/>
      <c r="I65" s="726"/>
      <c r="J65" s="726"/>
      <c r="K65" s="725">
        <v>2627550</v>
      </c>
      <c r="L65" s="726"/>
      <c r="M65" s="726"/>
      <c r="N65" s="731"/>
    </row>
    <row r="66" spans="2:19" ht="15.75">
      <c r="B66" s="707" t="s">
        <v>65</v>
      </c>
      <c r="C66" s="737" t="s">
        <v>66</v>
      </c>
      <c r="D66" s="710"/>
      <c r="E66" s="710"/>
      <c r="F66" s="710"/>
      <c r="G66" s="710"/>
      <c r="H66" s="710"/>
      <c r="I66" s="710"/>
      <c r="J66" s="710"/>
      <c r="K66" s="710"/>
      <c r="L66" s="710"/>
      <c r="M66" s="710"/>
      <c r="N66" s="738"/>
    </row>
    <row r="67" spans="2:19" ht="31.5">
      <c r="B67" s="707" t="s">
        <v>136</v>
      </c>
      <c r="C67" s="737" t="s">
        <v>137</v>
      </c>
      <c r="D67" s="709">
        <v>12868553</v>
      </c>
      <c r="E67" s="710">
        <v>100</v>
      </c>
      <c r="F67" s="710"/>
      <c r="G67" s="710"/>
      <c r="H67" s="710"/>
      <c r="I67" s="710"/>
      <c r="J67" s="710"/>
      <c r="K67" s="709">
        <v>2627550</v>
      </c>
      <c r="L67" s="710"/>
      <c r="M67" s="710"/>
      <c r="N67" s="738"/>
    </row>
    <row r="68" spans="2:19" ht="15.75">
      <c r="B68" s="707" t="s">
        <v>65</v>
      </c>
      <c r="C68" s="737" t="s">
        <v>66</v>
      </c>
      <c r="D68" s="710"/>
      <c r="E68" s="710"/>
      <c r="F68" s="710"/>
      <c r="G68" s="710"/>
      <c r="H68" s="710"/>
      <c r="I68" s="710"/>
      <c r="J68" s="710"/>
      <c r="K68" s="710"/>
      <c r="L68" s="710"/>
      <c r="M68" s="710"/>
      <c r="N68" s="738"/>
    </row>
    <row r="69" spans="2:19" ht="31.5">
      <c r="B69" s="707"/>
      <c r="C69" s="740" t="s">
        <v>62</v>
      </c>
      <c r="D69" s="741">
        <v>79767774</v>
      </c>
      <c r="E69" s="742"/>
      <c r="F69" s="743">
        <v>122350000</v>
      </c>
      <c r="G69" s="744">
        <v>1</v>
      </c>
      <c r="H69" s="743">
        <v>102050000</v>
      </c>
      <c r="I69" s="744">
        <v>1</v>
      </c>
      <c r="J69" s="743">
        <v>-20300000</v>
      </c>
      <c r="K69" s="743">
        <v>90206526</v>
      </c>
      <c r="L69" s="744">
        <v>1</v>
      </c>
      <c r="M69" s="743">
        <v>14471024</v>
      </c>
      <c r="N69" s="742"/>
    </row>
    <row r="73" spans="2:19" ht="15.75">
      <c r="B73" s="1660" t="s">
        <v>68</v>
      </c>
      <c r="C73" s="1660"/>
      <c r="D73" s="1660"/>
      <c r="E73" s="1660"/>
      <c r="F73" s="1660"/>
      <c r="G73" s="1660"/>
      <c r="H73" s="1660"/>
      <c r="I73" s="1660"/>
      <c r="J73" s="1660"/>
      <c r="K73" s="1660"/>
      <c r="L73" s="1660"/>
      <c r="M73" s="1660"/>
      <c r="N73" s="1660"/>
      <c r="O73" s="1660"/>
      <c r="P73" s="1660"/>
      <c r="Q73" s="1660"/>
      <c r="R73" s="1660"/>
      <c r="S73" s="1660"/>
    </row>
    <row r="74" spans="2:19" ht="16.5" thickBot="1">
      <c r="B74" s="745" t="s">
        <v>597</v>
      </c>
      <c r="C74" s="756"/>
      <c r="D74" s="756"/>
      <c r="E74" s="745"/>
      <c r="F74" s="745"/>
      <c r="G74" s="745"/>
      <c r="H74" s="745"/>
      <c r="I74" s="745"/>
      <c r="J74" s="745"/>
      <c r="K74" s="745"/>
      <c r="L74" s="745"/>
      <c r="M74" s="745"/>
      <c r="N74" s="745"/>
      <c r="O74" s="745"/>
      <c r="P74" s="745"/>
      <c r="Q74" s="745"/>
      <c r="R74" s="745"/>
      <c r="S74" s="745"/>
    </row>
    <row r="75" spans="2:19" ht="33" thickTop="1" thickBot="1">
      <c r="B75" s="746" t="s">
        <v>0</v>
      </c>
      <c r="C75" s="747" t="s">
        <v>28</v>
      </c>
      <c r="D75" s="747"/>
      <c r="E75" s="747" t="s">
        <v>45</v>
      </c>
      <c r="F75" s="747" t="s">
        <v>1</v>
      </c>
      <c r="G75" s="748" t="s">
        <v>2</v>
      </c>
      <c r="H75" s="747" t="s">
        <v>3</v>
      </c>
      <c r="I75" s="747" t="s">
        <v>4</v>
      </c>
      <c r="J75" s="749" t="s">
        <v>5</v>
      </c>
      <c r="K75" s="749"/>
      <c r="L75" s="749"/>
      <c r="M75" s="749"/>
      <c r="N75" s="749"/>
      <c r="O75" s="749"/>
      <c r="P75" s="749"/>
      <c r="Q75" s="749"/>
      <c r="R75" s="749"/>
      <c r="S75" s="749"/>
    </row>
    <row r="76" spans="2:19" ht="17.25" thickTop="1" thickBot="1">
      <c r="B76" s="746"/>
      <c r="C76" s="747"/>
      <c r="D76" s="747"/>
      <c r="E76" s="747"/>
      <c r="F76" s="747"/>
      <c r="G76" s="748"/>
      <c r="H76" s="747"/>
      <c r="I76" s="747"/>
      <c r="J76" s="750">
        <v>230</v>
      </c>
      <c r="K76" s="750">
        <v>231</v>
      </c>
      <c r="L76" s="750">
        <v>600</v>
      </c>
      <c r="M76" s="750">
        <v>601</v>
      </c>
      <c r="N76" s="750">
        <v>602</v>
      </c>
      <c r="O76" s="750">
        <v>603</v>
      </c>
      <c r="P76" s="750">
        <v>604</v>
      </c>
      <c r="Q76" s="750">
        <v>605</v>
      </c>
      <c r="R76" s="750">
        <v>606</v>
      </c>
      <c r="S76" s="751" t="s">
        <v>6</v>
      </c>
    </row>
    <row r="77" spans="2:19" ht="95.25" thickTop="1">
      <c r="B77" s="746"/>
      <c r="C77" s="747"/>
      <c r="D77" s="747"/>
      <c r="E77" s="747"/>
      <c r="F77" s="747"/>
      <c r="G77" s="748"/>
      <c r="H77" s="752" t="s">
        <v>7</v>
      </c>
      <c r="I77" s="747"/>
      <c r="J77" s="753" t="s">
        <v>69</v>
      </c>
      <c r="K77" s="753" t="s">
        <v>70</v>
      </c>
      <c r="L77" s="753" t="s">
        <v>8</v>
      </c>
      <c r="M77" s="753" t="s">
        <v>71</v>
      </c>
      <c r="N77" s="753" t="s">
        <v>72</v>
      </c>
      <c r="O77" s="753" t="s">
        <v>73</v>
      </c>
      <c r="P77" s="753" t="s">
        <v>74</v>
      </c>
      <c r="Q77" s="753" t="s">
        <v>75</v>
      </c>
      <c r="R77" s="753" t="s">
        <v>9</v>
      </c>
      <c r="S77" s="754" t="s">
        <v>6</v>
      </c>
    </row>
    <row r="78" spans="2:19" ht="15.75">
      <c r="B78" s="678">
        <v>14</v>
      </c>
      <c r="C78" s="679">
        <v>3310</v>
      </c>
      <c r="D78" s="679"/>
      <c r="E78" s="680" t="s">
        <v>32</v>
      </c>
      <c r="F78" s="679">
        <v>1</v>
      </c>
      <c r="G78" s="755" t="s">
        <v>10</v>
      </c>
      <c r="H78" s="679">
        <v>2025</v>
      </c>
      <c r="I78" s="680" t="s">
        <v>11</v>
      </c>
      <c r="J78" s="681">
        <v>0</v>
      </c>
      <c r="K78" s="682">
        <v>2000000</v>
      </c>
      <c r="L78" s="682">
        <v>60500000</v>
      </c>
      <c r="M78" s="682">
        <v>10300000</v>
      </c>
      <c r="N78" s="682">
        <v>41550000</v>
      </c>
      <c r="O78" s="681">
        <v>0</v>
      </c>
      <c r="P78" s="682">
        <v>8000000</v>
      </c>
      <c r="Q78" s="681">
        <v>0</v>
      </c>
      <c r="R78" s="681">
        <v>0</v>
      </c>
      <c r="S78" s="683">
        <v>122350000</v>
      </c>
    </row>
    <row r="79" spans="2:19" ht="15.75">
      <c r="B79" s="678">
        <v>14</v>
      </c>
      <c r="C79" s="679">
        <v>3310</v>
      </c>
      <c r="D79" s="679"/>
      <c r="E79" s="680" t="s">
        <v>32</v>
      </c>
      <c r="F79" s="679">
        <v>1</v>
      </c>
      <c r="G79" s="755" t="s">
        <v>10</v>
      </c>
      <c r="H79" s="679">
        <v>2025</v>
      </c>
      <c r="I79" s="680" t="s">
        <v>12</v>
      </c>
      <c r="J79" s="681">
        <v>0</v>
      </c>
      <c r="K79" s="682">
        <v>500000</v>
      </c>
      <c r="L79" s="682">
        <v>57500000</v>
      </c>
      <c r="M79" s="682">
        <v>9600000</v>
      </c>
      <c r="N79" s="682">
        <v>29526000</v>
      </c>
      <c r="O79" s="681">
        <v>0</v>
      </c>
      <c r="P79" s="682">
        <v>4800000</v>
      </c>
      <c r="Q79" s="681">
        <v>0</v>
      </c>
      <c r="R79" s="682">
        <v>124000</v>
      </c>
      <c r="S79" s="683">
        <v>102050000</v>
      </c>
    </row>
    <row r="80" spans="2:19" ht="15.75">
      <c r="B80" s="678">
        <v>14</v>
      </c>
      <c r="C80" s="679">
        <v>3310</v>
      </c>
      <c r="D80" s="679"/>
      <c r="E80" s="680" t="s">
        <v>32</v>
      </c>
      <c r="F80" s="679">
        <v>1</v>
      </c>
      <c r="G80" s="755" t="s">
        <v>10</v>
      </c>
      <c r="H80" s="679">
        <v>2025</v>
      </c>
      <c r="I80" s="680" t="s">
        <v>13</v>
      </c>
      <c r="J80" s="681">
        <v>0</v>
      </c>
      <c r="K80" s="682">
        <v>411480</v>
      </c>
      <c r="L80" s="682">
        <v>48135880</v>
      </c>
      <c r="M80" s="682">
        <v>8021727</v>
      </c>
      <c r="N80" s="682">
        <v>27584870</v>
      </c>
      <c r="O80" s="681">
        <v>0</v>
      </c>
      <c r="P80" s="682">
        <v>3419019</v>
      </c>
      <c r="Q80" s="681">
        <v>0</v>
      </c>
      <c r="R80" s="682">
        <v>6000</v>
      </c>
      <c r="S80" s="683">
        <v>87578976</v>
      </c>
    </row>
    <row r="81" spans="2:19" ht="15.75">
      <c r="B81" s="678">
        <v>14</v>
      </c>
      <c r="C81" s="679">
        <v>3310</v>
      </c>
      <c r="D81" s="679"/>
      <c r="E81" s="680" t="s">
        <v>32</v>
      </c>
      <c r="F81" s="679">
        <v>1</v>
      </c>
      <c r="G81" s="755" t="s">
        <v>10</v>
      </c>
      <c r="H81" s="679">
        <v>2025</v>
      </c>
      <c r="I81" s="680" t="s">
        <v>14</v>
      </c>
      <c r="J81" s="681">
        <v>0</v>
      </c>
      <c r="K81" s="681">
        <v>0</v>
      </c>
      <c r="L81" s="681">
        <v>0</v>
      </c>
      <c r="M81" s="681">
        <v>0</v>
      </c>
      <c r="N81" s="681">
        <v>0</v>
      </c>
      <c r="O81" s="681">
        <v>0</v>
      </c>
      <c r="P81" s="681">
        <v>0</v>
      </c>
      <c r="Q81" s="681">
        <v>0</v>
      </c>
      <c r="R81" s="681">
        <v>0</v>
      </c>
      <c r="S81" s="684">
        <v>0</v>
      </c>
    </row>
    <row r="82" spans="2:19" ht="15.75">
      <c r="B82" s="678">
        <v>14</v>
      </c>
      <c r="C82" s="679">
        <v>3310</v>
      </c>
      <c r="D82" s="679"/>
      <c r="E82" s="680" t="s">
        <v>32</v>
      </c>
      <c r="F82" s="679"/>
      <c r="G82" s="755" t="s">
        <v>6</v>
      </c>
      <c r="H82" s="679">
        <v>2025</v>
      </c>
      <c r="I82" s="680" t="s">
        <v>11</v>
      </c>
      <c r="J82" s="681">
        <v>0</v>
      </c>
      <c r="K82" s="682">
        <v>2000000</v>
      </c>
      <c r="L82" s="682">
        <v>60500000</v>
      </c>
      <c r="M82" s="682">
        <v>10300000</v>
      </c>
      <c r="N82" s="682">
        <v>41550000</v>
      </c>
      <c r="O82" s="681">
        <v>0</v>
      </c>
      <c r="P82" s="682">
        <v>8000000</v>
      </c>
      <c r="Q82" s="681">
        <v>0</v>
      </c>
      <c r="R82" s="681">
        <v>0</v>
      </c>
      <c r="S82" s="683">
        <v>122350000</v>
      </c>
    </row>
    <row r="83" spans="2:19" ht="15.75">
      <c r="B83" s="678">
        <v>14</v>
      </c>
      <c r="C83" s="679">
        <v>3310</v>
      </c>
      <c r="D83" s="679"/>
      <c r="E83" s="680" t="s">
        <v>32</v>
      </c>
      <c r="F83" s="679"/>
      <c r="G83" s="755" t="s">
        <v>6</v>
      </c>
      <c r="H83" s="679">
        <v>2025</v>
      </c>
      <c r="I83" s="680" t="s">
        <v>12</v>
      </c>
      <c r="J83" s="681">
        <v>0</v>
      </c>
      <c r="K83" s="682">
        <v>500000</v>
      </c>
      <c r="L83" s="682">
        <v>57500000</v>
      </c>
      <c r="M83" s="682">
        <v>9600000</v>
      </c>
      <c r="N83" s="682">
        <v>29526000</v>
      </c>
      <c r="O83" s="681">
        <v>0</v>
      </c>
      <c r="P83" s="682">
        <v>4800000</v>
      </c>
      <c r="Q83" s="681">
        <v>0</v>
      </c>
      <c r="R83" s="682">
        <v>124000</v>
      </c>
      <c r="S83" s="683">
        <v>102050000</v>
      </c>
    </row>
    <row r="84" spans="2:19" ht="15.75">
      <c r="B84" s="678">
        <v>14</v>
      </c>
      <c r="C84" s="679">
        <v>3310</v>
      </c>
      <c r="D84" s="679"/>
      <c r="E84" s="680" t="s">
        <v>32</v>
      </c>
      <c r="F84" s="679"/>
      <c r="G84" s="755" t="s">
        <v>6</v>
      </c>
      <c r="H84" s="679">
        <v>2025</v>
      </c>
      <c r="I84" s="680" t="s">
        <v>13</v>
      </c>
      <c r="J84" s="681">
        <v>0</v>
      </c>
      <c r="K84" s="682">
        <v>411480</v>
      </c>
      <c r="L84" s="682">
        <v>48135880</v>
      </c>
      <c r="M84" s="682">
        <v>8021727</v>
      </c>
      <c r="N84" s="682">
        <v>27584870</v>
      </c>
      <c r="O84" s="681">
        <v>0</v>
      </c>
      <c r="P84" s="682">
        <v>3419019</v>
      </c>
      <c r="Q84" s="681">
        <v>0</v>
      </c>
      <c r="R84" s="682">
        <v>6000</v>
      </c>
      <c r="S84" s="683">
        <v>87578976</v>
      </c>
    </row>
    <row r="85" spans="2:19" ht="15.75">
      <c r="B85" s="678">
        <v>14</v>
      </c>
      <c r="C85" s="679">
        <v>3310</v>
      </c>
      <c r="D85" s="679"/>
      <c r="E85" s="680" t="s">
        <v>32</v>
      </c>
      <c r="F85" s="679"/>
      <c r="G85" s="755" t="s">
        <v>6</v>
      </c>
      <c r="H85" s="679">
        <v>2025</v>
      </c>
      <c r="I85" s="680" t="s">
        <v>14</v>
      </c>
      <c r="J85" s="681">
        <v>0</v>
      </c>
      <c r="K85" s="681">
        <v>0</v>
      </c>
      <c r="L85" s="681">
        <v>0</v>
      </c>
      <c r="M85" s="681">
        <v>0</v>
      </c>
      <c r="N85" s="681">
        <v>0</v>
      </c>
      <c r="O85" s="681">
        <v>0</v>
      </c>
      <c r="P85" s="681">
        <v>0</v>
      </c>
      <c r="Q85" s="681">
        <v>0</v>
      </c>
      <c r="R85" s="681">
        <v>0</v>
      </c>
      <c r="S85" s="684">
        <v>0</v>
      </c>
    </row>
    <row r="86" spans="2:19" ht="15.75">
      <c r="B86" s="678">
        <v>14</v>
      </c>
      <c r="C86" s="679">
        <v>3310</v>
      </c>
      <c r="D86" s="679"/>
      <c r="E86" s="680" t="s">
        <v>15</v>
      </c>
      <c r="F86" s="679"/>
      <c r="G86" s="755"/>
      <c r="H86" s="679">
        <v>2025</v>
      </c>
      <c r="I86" s="680"/>
      <c r="J86" s="681">
        <v>0</v>
      </c>
      <c r="K86" s="682">
        <v>88520</v>
      </c>
      <c r="L86" s="682">
        <v>9364120</v>
      </c>
      <c r="M86" s="682">
        <v>1578273</v>
      </c>
      <c r="N86" s="682">
        <v>1941130</v>
      </c>
      <c r="O86" s="681">
        <v>0</v>
      </c>
      <c r="P86" s="682">
        <v>1380981</v>
      </c>
      <c r="Q86" s="681">
        <v>0</v>
      </c>
      <c r="R86" s="682">
        <v>118000</v>
      </c>
      <c r="S86" s="682">
        <v>14471024</v>
      </c>
    </row>
    <row r="87" spans="2:19" ht="15.75">
      <c r="B87" s="678">
        <v>14</v>
      </c>
      <c r="C87" s="679">
        <v>3310</v>
      </c>
      <c r="D87" s="679"/>
      <c r="E87" s="680" t="s">
        <v>16</v>
      </c>
      <c r="F87" s="679"/>
      <c r="G87" s="755"/>
      <c r="H87" s="679">
        <v>2025</v>
      </c>
      <c r="I87" s="680"/>
      <c r="J87" s="681">
        <v>0</v>
      </c>
      <c r="K87" s="685">
        <v>0.82</v>
      </c>
      <c r="L87" s="685">
        <v>0.84</v>
      </c>
      <c r="M87" s="685">
        <v>0.84</v>
      </c>
      <c r="N87" s="685">
        <v>0.93</v>
      </c>
      <c r="O87" s="685">
        <v>0</v>
      </c>
      <c r="P87" s="685">
        <v>0.71</v>
      </c>
      <c r="Q87" s="685">
        <v>0</v>
      </c>
      <c r="R87" s="685">
        <v>0.05</v>
      </c>
      <c r="S87" s="685">
        <v>0.86</v>
      </c>
    </row>
    <row r="88" spans="2:19" ht="15.75">
      <c r="B88" s="678">
        <v>14</v>
      </c>
      <c r="C88" s="679">
        <v>3310</v>
      </c>
      <c r="D88" s="679"/>
      <c r="E88" s="680" t="s">
        <v>47</v>
      </c>
      <c r="F88" s="679">
        <v>6</v>
      </c>
      <c r="G88" s="755"/>
      <c r="H88" s="679">
        <v>2025</v>
      </c>
      <c r="I88" s="680" t="s">
        <v>13</v>
      </c>
      <c r="J88" s="681">
        <v>0</v>
      </c>
      <c r="K88" s="681">
        <v>0</v>
      </c>
      <c r="L88" s="682">
        <v>2101299</v>
      </c>
      <c r="M88" s="682">
        <v>167751</v>
      </c>
      <c r="N88" s="682">
        <v>358500</v>
      </c>
      <c r="O88" s="681">
        <v>0</v>
      </c>
      <c r="P88" s="681">
        <v>0</v>
      </c>
      <c r="Q88" s="681">
        <v>0</v>
      </c>
      <c r="R88" s="681">
        <v>0</v>
      </c>
      <c r="S88" s="683">
        <v>2627550</v>
      </c>
    </row>
    <row r="92" spans="2:19" ht="15.75">
      <c r="B92" s="1712" t="s">
        <v>78</v>
      </c>
      <c r="C92" s="1712"/>
      <c r="D92" s="1712"/>
      <c r="E92" s="1712"/>
      <c r="F92" s="1712"/>
      <c r="G92" s="1712"/>
      <c r="H92" s="1712"/>
      <c r="I92" s="1712"/>
      <c r="J92" s="1712"/>
      <c r="K92" s="1712"/>
      <c r="L92" s="1712"/>
      <c r="M92" s="1712"/>
      <c r="N92" s="1712"/>
      <c r="O92" s="1712"/>
      <c r="P92" s="1712"/>
      <c r="Q92" s="1712"/>
      <c r="R92" s="1712"/>
      <c r="S92" s="1712"/>
    </row>
    <row r="93" spans="2:19" ht="15.75">
      <c r="B93" s="1713" t="s">
        <v>597</v>
      </c>
      <c r="C93" s="1713"/>
      <c r="D93" s="1713"/>
      <c r="E93" s="1713"/>
      <c r="F93" s="1713"/>
      <c r="G93" s="1713"/>
      <c r="H93" s="1713"/>
      <c r="I93" s="1713"/>
      <c r="J93" s="1713"/>
      <c r="K93" s="1713"/>
      <c r="L93" s="1713"/>
      <c r="M93" s="1713"/>
      <c r="N93" s="1713"/>
      <c r="O93" s="1713"/>
      <c r="P93" s="1713"/>
      <c r="Q93" s="1713"/>
      <c r="R93" s="1713"/>
      <c r="S93" s="1713"/>
    </row>
    <row r="94" spans="2:19" ht="16.5" thickBot="1">
      <c r="B94" s="1730" t="s">
        <v>17</v>
      </c>
      <c r="C94" s="1730"/>
      <c r="D94" s="1730"/>
      <c r="E94" s="1730"/>
      <c r="F94" s="1730"/>
      <c r="G94" s="1730"/>
      <c r="H94" s="1730"/>
      <c r="I94" s="1730"/>
      <c r="J94" s="1730"/>
      <c r="K94" s="1730"/>
      <c r="L94" s="1730"/>
      <c r="M94" s="1730"/>
      <c r="N94" s="1730"/>
      <c r="O94" s="1730"/>
      <c r="P94" s="1730"/>
      <c r="Q94" s="1730"/>
      <c r="R94" s="1730"/>
      <c r="S94" s="1730"/>
    </row>
    <row r="95" spans="2:19" ht="16.5" thickTop="1">
      <c r="B95" s="757" t="s">
        <v>18</v>
      </c>
      <c r="C95" s="1731" t="s">
        <v>19</v>
      </c>
      <c r="D95" s="1731"/>
      <c r="E95" s="1731"/>
      <c r="F95" s="758" t="s">
        <v>20</v>
      </c>
      <c r="G95" s="1731">
        <v>14</v>
      </c>
      <c r="H95" s="1731"/>
      <c r="I95" s="1731"/>
      <c r="J95" s="1731"/>
      <c r="K95" s="1731"/>
      <c r="L95" s="1731"/>
      <c r="M95" s="1731"/>
      <c r="N95" s="1731"/>
      <c r="O95" s="1731"/>
      <c r="P95" s="1731"/>
      <c r="Q95" s="1731"/>
      <c r="R95" s="1731"/>
      <c r="S95" s="1732"/>
    </row>
    <row r="96" spans="2:19" ht="15.75" customHeight="1">
      <c r="B96" s="759" t="s">
        <v>322</v>
      </c>
      <c r="C96" s="1723" t="s">
        <v>32</v>
      </c>
      <c r="D96" s="1723"/>
      <c r="E96" s="1723"/>
      <c r="F96" s="760" t="s">
        <v>49</v>
      </c>
      <c r="G96" s="1724">
        <v>3310</v>
      </c>
      <c r="H96" s="1724"/>
      <c r="I96" s="1724"/>
      <c r="J96" s="1724"/>
      <c r="K96" s="1724"/>
      <c r="L96" s="1724"/>
      <c r="M96" s="1724"/>
      <c r="N96" s="1724"/>
      <c r="O96" s="1724"/>
      <c r="P96" s="1724"/>
      <c r="Q96" s="1724"/>
      <c r="R96" s="1724"/>
      <c r="S96" s="1725"/>
    </row>
    <row r="97" spans="2:19" ht="15.75">
      <c r="B97" s="1745" t="s">
        <v>79</v>
      </c>
      <c r="C97" s="1748" t="s">
        <v>80</v>
      </c>
      <c r="D97" s="1749" t="s">
        <v>81</v>
      </c>
      <c r="E97" s="1752" t="s">
        <v>51</v>
      </c>
      <c r="F97" s="1753"/>
      <c r="G97" s="1754"/>
      <c r="H97" s="1687" t="s">
        <v>82</v>
      </c>
      <c r="I97" s="1688"/>
      <c r="J97" s="1689"/>
      <c r="K97" s="1687" t="s">
        <v>82</v>
      </c>
      <c r="L97" s="1688"/>
      <c r="M97" s="1689"/>
      <c r="N97" s="1687" t="s">
        <v>82</v>
      </c>
      <c r="O97" s="1688"/>
      <c r="P97" s="1689"/>
      <c r="Q97" s="1687" t="s">
        <v>83</v>
      </c>
      <c r="R97" s="1688"/>
      <c r="S97" s="1690"/>
    </row>
    <row r="98" spans="2:19" ht="78.75" customHeight="1">
      <c r="B98" s="1746"/>
      <c r="C98" s="1709"/>
      <c r="D98" s="1750"/>
      <c r="E98" s="694" t="s">
        <v>327</v>
      </c>
      <c r="F98" s="761" t="s">
        <v>329</v>
      </c>
      <c r="G98" s="697" t="s">
        <v>331</v>
      </c>
      <c r="H98" s="695" t="s">
        <v>333</v>
      </c>
      <c r="I98" s="761" t="s">
        <v>335</v>
      </c>
      <c r="J98" s="764" t="s">
        <v>331</v>
      </c>
      <c r="K98" s="695" t="s">
        <v>333</v>
      </c>
      <c r="L98" s="1691" t="s">
        <v>84</v>
      </c>
      <c r="M98" s="1693" t="s">
        <v>85</v>
      </c>
      <c r="N98" s="1695" t="s">
        <v>86</v>
      </c>
      <c r="O98" s="1691" t="s">
        <v>87</v>
      </c>
      <c r="P98" s="1693" t="s">
        <v>88</v>
      </c>
      <c r="Q98" s="1695" t="s">
        <v>89</v>
      </c>
      <c r="R98" s="1691" t="s">
        <v>90</v>
      </c>
      <c r="S98" s="1697" t="s">
        <v>91</v>
      </c>
    </row>
    <row r="99" spans="2:19" ht="47.25">
      <c r="B99" s="1747"/>
      <c r="C99" s="1710"/>
      <c r="D99" s="1751"/>
      <c r="E99" s="696" t="s">
        <v>328</v>
      </c>
      <c r="F99" s="762" t="s">
        <v>330</v>
      </c>
      <c r="G99" s="763" t="s">
        <v>332</v>
      </c>
      <c r="H99" s="696" t="s">
        <v>334</v>
      </c>
      <c r="I99" s="762" t="s">
        <v>336</v>
      </c>
      <c r="J99" s="765" t="s">
        <v>337</v>
      </c>
      <c r="K99" s="696" t="s">
        <v>338</v>
      </c>
      <c r="L99" s="1692"/>
      <c r="M99" s="1694"/>
      <c r="N99" s="1696"/>
      <c r="O99" s="1692"/>
      <c r="P99" s="1694"/>
      <c r="Q99" s="1696"/>
      <c r="R99" s="1692"/>
      <c r="S99" s="1698"/>
    </row>
    <row r="100" spans="2:19" ht="16.5" thickBot="1">
      <c r="B100" s="766"/>
      <c r="C100" s="698"/>
      <c r="D100" s="698"/>
      <c r="E100" s="698">
        <v>-1</v>
      </c>
      <c r="F100" s="698">
        <v>-2</v>
      </c>
      <c r="G100" s="698">
        <v>-3</v>
      </c>
      <c r="H100" s="698">
        <v>-4</v>
      </c>
      <c r="I100" s="698">
        <v>-5</v>
      </c>
      <c r="J100" s="698">
        <v>-6</v>
      </c>
      <c r="K100" s="698">
        <v>-7</v>
      </c>
      <c r="L100" s="698">
        <v>-8</v>
      </c>
      <c r="M100" s="698">
        <v>-9</v>
      </c>
      <c r="N100" s="698">
        <v>-10</v>
      </c>
      <c r="O100" s="698">
        <v>-11</v>
      </c>
      <c r="P100" s="698">
        <v>-12</v>
      </c>
      <c r="Q100" s="698">
        <v>-13</v>
      </c>
      <c r="R100" s="698">
        <v>-14</v>
      </c>
      <c r="S100" s="699">
        <v>-15</v>
      </c>
    </row>
    <row r="101" spans="2:19" ht="31.5" customHeight="1" thickTop="1">
      <c r="B101" s="1656" t="s">
        <v>92</v>
      </c>
      <c r="C101" s="1657"/>
      <c r="D101" s="700"/>
      <c r="E101" s="701"/>
      <c r="F101" s="700"/>
      <c r="G101" s="701"/>
      <c r="H101" s="700"/>
      <c r="I101" s="701"/>
      <c r="J101" s="702"/>
      <c r="K101" s="700"/>
      <c r="L101" s="701"/>
      <c r="M101" s="702"/>
      <c r="N101" s="700"/>
      <c r="O101" s="701"/>
      <c r="P101" s="702"/>
      <c r="Q101" s="700"/>
      <c r="R101" s="701"/>
      <c r="S101" s="767"/>
    </row>
    <row r="102" spans="2:19" ht="31.5">
      <c r="B102" s="678" t="s">
        <v>136</v>
      </c>
      <c r="C102" s="755" t="s">
        <v>137</v>
      </c>
      <c r="D102" s="680" t="s">
        <v>93</v>
      </c>
      <c r="E102" s="682">
        <v>1823</v>
      </c>
      <c r="F102" s="682">
        <v>55988082</v>
      </c>
      <c r="G102" s="682">
        <v>30712</v>
      </c>
      <c r="H102" s="681">
        <v>2000</v>
      </c>
      <c r="I102" s="682">
        <v>93350000</v>
      </c>
      <c r="J102" s="682">
        <v>46675</v>
      </c>
      <c r="K102" s="682">
        <v>2000</v>
      </c>
      <c r="L102" s="682">
        <v>82950000</v>
      </c>
      <c r="M102" s="682">
        <v>41475</v>
      </c>
      <c r="N102" s="682">
        <v>2240</v>
      </c>
      <c r="O102" s="682">
        <v>69789877</v>
      </c>
      <c r="P102" s="682">
        <v>31156</v>
      </c>
      <c r="Q102" s="681">
        <v>444</v>
      </c>
      <c r="R102" s="682">
        <v>-15519</v>
      </c>
      <c r="S102" s="682">
        <v>-10319</v>
      </c>
    </row>
    <row r="103" spans="2:19" ht="31.5">
      <c r="B103" s="678" t="s">
        <v>138</v>
      </c>
      <c r="C103" s="755" t="s">
        <v>139</v>
      </c>
      <c r="D103" s="680" t="s">
        <v>93</v>
      </c>
      <c r="E103" s="682">
        <v>2160</v>
      </c>
      <c r="F103" s="682">
        <v>10580179</v>
      </c>
      <c r="G103" s="682">
        <v>4898</v>
      </c>
      <c r="H103" s="681">
        <v>3000</v>
      </c>
      <c r="I103" s="682">
        <v>27000000</v>
      </c>
      <c r="J103" s="682">
        <v>9000</v>
      </c>
      <c r="K103" s="682">
        <v>3000</v>
      </c>
      <c r="L103" s="682">
        <v>18600000</v>
      </c>
      <c r="M103" s="682">
        <v>6200</v>
      </c>
      <c r="N103" s="682">
        <v>3060</v>
      </c>
      <c r="O103" s="682">
        <v>17377619</v>
      </c>
      <c r="P103" s="682">
        <v>5679</v>
      </c>
      <c r="Q103" s="681">
        <v>781</v>
      </c>
      <c r="R103" s="682">
        <v>-3321</v>
      </c>
      <c r="S103" s="681">
        <v>-521</v>
      </c>
    </row>
    <row r="104" spans="2:19" ht="31.5">
      <c r="B104" s="678" t="s">
        <v>140</v>
      </c>
      <c r="C104" s="755" t="s">
        <v>141</v>
      </c>
      <c r="D104" s="680" t="s">
        <v>94</v>
      </c>
      <c r="E104" s="681">
        <v>28</v>
      </c>
      <c r="F104" s="682">
        <v>330960</v>
      </c>
      <c r="G104" s="682">
        <v>11820</v>
      </c>
      <c r="H104" s="681">
        <v>14</v>
      </c>
      <c r="I104" s="682">
        <v>1000000</v>
      </c>
      <c r="J104" s="682">
        <v>71429</v>
      </c>
      <c r="K104" s="681">
        <v>14</v>
      </c>
      <c r="L104" s="682">
        <v>500000</v>
      </c>
      <c r="M104" s="682">
        <v>35714</v>
      </c>
      <c r="N104" s="681">
        <v>11</v>
      </c>
      <c r="O104" s="682">
        <v>411480</v>
      </c>
      <c r="P104" s="682">
        <v>37407</v>
      </c>
      <c r="Q104" s="682">
        <v>25587</v>
      </c>
      <c r="R104" s="682">
        <v>-34021</v>
      </c>
      <c r="S104" s="682">
        <v>1693</v>
      </c>
    </row>
    <row r="105" spans="2:19" ht="15.75">
      <c r="B105" s="678" t="s">
        <v>142</v>
      </c>
      <c r="C105" s="755" t="s">
        <v>143</v>
      </c>
      <c r="D105" s="680" t="s">
        <v>94</v>
      </c>
      <c r="E105" s="681"/>
      <c r="F105" s="681">
        <v>0</v>
      </c>
      <c r="G105" s="681"/>
      <c r="H105" s="681">
        <v>20</v>
      </c>
      <c r="I105" s="682">
        <v>1000000</v>
      </c>
      <c r="J105" s="682">
        <v>50000</v>
      </c>
      <c r="K105" s="681">
        <v>20</v>
      </c>
      <c r="L105" s="681">
        <v>0</v>
      </c>
      <c r="M105" s="681">
        <v>0</v>
      </c>
      <c r="N105" s="681">
        <v>0</v>
      </c>
      <c r="O105" s="681">
        <v>0</v>
      </c>
      <c r="P105" s="681">
        <v>0</v>
      </c>
      <c r="Q105" s="681">
        <v>0</v>
      </c>
      <c r="R105" s="682">
        <v>-50000</v>
      </c>
      <c r="S105" s="681">
        <v>0</v>
      </c>
    </row>
    <row r="106" spans="2:19" ht="15.75">
      <c r="B106" s="678" t="s">
        <v>97</v>
      </c>
      <c r="C106" s="755" t="s">
        <v>6</v>
      </c>
      <c r="D106" s="680"/>
      <c r="E106" s="681"/>
      <c r="F106" s="682">
        <v>66899221</v>
      </c>
      <c r="G106" s="681"/>
      <c r="H106" s="681">
        <v>5034</v>
      </c>
      <c r="I106" s="682">
        <v>122350000</v>
      </c>
      <c r="J106" s="682">
        <v>24305</v>
      </c>
      <c r="K106" s="682">
        <v>5034</v>
      </c>
      <c r="L106" s="682">
        <v>102050000</v>
      </c>
      <c r="M106" s="682">
        <v>83389</v>
      </c>
      <c r="N106" s="682">
        <v>5311</v>
      </c>
      <c r="O106" s="682">
        <v>87578976</v>
      </c>
      <c r="P106" s="682">
        <v>74242</v>
      </c>
      <c r="Q106" s="682">
        <v>26812</v>
      </c>
      <c r="R106" s="682">
        <v>-102861</v>
      </c>
      <c r="S106" s="682">
        <v>-9147</v>
      </c>
    </row>
    <row r="107" spans="2:19" ht="31.5" customHeight="1">
      <c r="B107" s="1658" t="s">
        <v>98</v>
      </c>
      <c r="C107" s="1659"/>
      <c r="D107" s="700"/>
      <c r="E107" s="701"/>
      <c r="F107" s="700"/>
      <c r="G107" s="701"/>
      <c r="H107" s="700"/>
      <c r="I107" s="701"/>
      <c r="J107" s="702"/>
      <c r="K107" s="700"/>
      <c r="L107" s="701"/>
      <c r="M107" s="702"/>
      <c r="N107" s="700"/>
      <c r="O107" s="701"/>
      <c r="P107" s="702"/>
      <c r="Q107" s="700"/>
      <c r="R107" s="701"/>
      <c r="S107" s="767"/>
    </row>
    <row r="108" spans="2:19" ht="31.5">
      <c r="B108" s="768" t="s">
        <v>136</v>
      </c>
      <c r="C108" s="737" t="s">
        <v>137</v>
      </c>
      <c r="D108" s="737" t="s">
        <v>93</v>
      </c>
      <c r="E108" s="769"/>
      <c r="F108" s="770">
        <v>12868553</v>
      </c>
      <c r="G108" s="769"/>
      <c r="H108" s="769"/>
      <c r="I108" s="770">
        <v>2711395</v>
      </c>
      <c r="J108" s="769"/>
      <c r="K108" s="769"/>
      <c r="L108" s="769">
        <v>2711395</v>
      </c>
      <c r="M108" s="769"/>
      <c r="N108" s="769"/>
      <c r="O108" s="770">
        <v>2627550</v>
      </c>
      <c r="P108" s="769"/>
      <c r="Q108" s="769"/>
      <c r="R108" s="769"/>
      <c r="S108" s="771"/>
    </row>
    <row r="109" spans="2:19" ht="15.75">
      <c r="B109" s="768" t="s">
        <v>97</v>
      </c>
      <c r="C109" s="737" t="s">
        <v>6</v>
      </c>
      <c r="D109" s="737"/>
      <c r="E109" s="769"/>
      <c r="F109" s="770">
        <v>12868553</v>
      </c>
      <c r="G109" s="769"/>
      <c r="H109" s="769"/>
      <c r="I109" s="770">
        <v>2711395</v>
      </c>
      <c r="J109" s="769"/>
      <c r="K109" s="769"/>
      <c r="L109" s="770">
        <v>2711395</v>
      </c>
      <c r="M109" s="769"/>
      <c r="N109" s="769"/>
      <c r="O109" s="770">
        <v>2627550</v>
      </c>
      <c r="P109" s="769"/>
      <c r="Q109" s="769"/>
      <c r="R109" s="769"/>
      <c r="S109" s="771"/>
    </row>
    <row r="113" spans="2:18" ht="15.75">
      <c r="B113" s="1660" t="s">
        <v>146</v>
      </c>
      <c r="C113" s="1660"/>
      <c r="D113" s="1660"/>
      <c r="E113" s="1660"/>
      <c r="F113" s="1660"/>
      <c r="G113" s="1660"/>
      <c r="H113" s="1660"/>
      <c r="I113" s="1660"/>
      <c r="J113" s="1660"/>
      <c r="K113" s="1660"/>
      <c r="L113" s="1660"/>
      <c r="M113" s="1660"/>
      <c r="N113" s="1660"/>
      <c r="O113" s="1660"/>
      <c r="P113" s="1660"/>
      <c r="Q113" s="1660"/>
      <c r="R113" s="1660"/>
    </row>
    <row r="114" spans="2:18" ht="16.5" thickBot="1">
      <c r="B114" s="1661" t="s">
        <v>597</v>
      </c>
      <c r="C114" s="1661"/>
      <c r="D114" s="1661"/>
      <c r="E114" s="1661"/>
      <c r="F114" s="1661"/>
      <c r="G114" s="1661"/>
      <c r="H114" s="1661"/>
      <c r="I114" s="1661"/>
      <c r="J114" s="1661"/>
      <c r="K114" s="1661"/>
      <c r="L114" s="1661"/>
      <c r="M114" s="1661"/>
      <c r="N114" s="1661"/>
      <c r="O114" s="1661"/>
      <c r="P114" s="1661"/>
      <c r="Q114" s="1661"/>
      <c r="R114" s="1661"/>
    </row>
    <row r="115" spans="2:18" ht="16.5" thickTop="1">
      <c r="B115" s="1662" t="s">
        <v>0</v>
      </c>
      <c r="C115" s="1665" t="s">
        <v>28</v>
      </c>
      <c r="D115" s="1665" t="s">
        <v>45</v>
      </c>
      <c r="E115" s="1665" t="s">
        <v>147</v>
      </c>
      <c r="F115" s="1668" t="s">
        <v>80</v>
      </c>
      <c r="G115" s="1669"/>
      <c r="H115" s="1665" t="s">
        <v>46</v>
      </c>
      <c r="I115" s="1674" t="s">
        <v>148</v>
      </c>
      <c r="J115" s="1677" t="s">
        <v>5</v>
      </c>
      <c r="K115" s="1678"/>
      <c r="L115" s="1678"/>
      <c r="M115" s="1678"/>
      <c r="N115" s="1678"/>
      <c r="O115" s="1678"/>
      <c r="P115" s="1678"/>
      <c r="Q115" s="1678"/>
      <c r="R115" s="1679"/>
    </row>
    <row r="116" spans="2:18" ht="15.75">
      <c r="B116" s="1663"/>
      <c r="C116" s="1666"/>
      <c r="D116" s="1666"/>
      <c r="E116" s="1666"/>
      <c r="F116" s="1670"/>
      <c r="G116" s="1671"/>
      <c r="H116" s="1666"/>
      <c r="I116" s="1675"/>
      <c r="J116" s="1680" t="s">
        <v>6</v>
      </c>
      <c r="K116" s="750">
        <v>230</v>
      </c>
      <c r="L116" s="750">
        <v>231</v>
      </c>
      <c r="M116" s="750">
        <v>600</v>
      </c>
      <c r="N116" s="750">
        <v>601</v>
      </c>
      <c r="O116" s="750">
        <v>602</v>
      </c>
      <c r="P116" s="750">
        <v>604</v>
      </c>
      <c r="Q116" s="750">
        <v>605</v>
      </c>
      <c r="R116" s="751">
        <v>606</v>
      </c>
    </row>
    <row r="117" spans="2:18" ht="31.5" customHeight="1">
      <c r="B117" s="1663"/>
      <c r="C117" s="1666"/>
      <c r="D117" s="1666"/>
      <c r="E117" s="1666"/>
      <c r="F117" s="1670"/>
      <c r="G117" s="1671"/>
      <c r="H117" s="1666"/>
      <c r="I117" s="1675"/>
      <c r="J117" s="1666"/>
      <c r="K117" s="772" t="s">
        <v>339</v>
      </c>
      <c r="L117" s="772" t="s">
        <v>339</v>
      </c>
      <c r="M117" s="1681" t="s">
        <v>8</v>
      </c>
      <c r="N117" s="772" t="s">
        <v>340</v>
      </c>
      <c r="O117" s="772" t="s">
        <v>342</v>
      </c>
      <c r="P117" s="772" t="s">
        <v>346</v>
      </c>
      <c r="Q117" s="772" t="s">
        <v>348</v>
      </c>
      <c r="R117" s="1683" t="s">
        <v>149</v>
      </c>
    </row>
    <row r="118" spans="2:18" ht="31.5">
      <c r="B118" s="1664"/>
      <c r="C118" s="1667"/>
      <c r="D118" s="1667"/>
      <c r="E118" s="1667"/>
      <c r="F118" s="1672"/>
      <c r="G118" s="1673"/>
      <c r="H118" s="1667"/>
      <c r="I118" s="1676"/>
      <c r="J118" s="1667"/>
      <c r="K118" s="773" t="s">
        <v>43</v>
      </c>
      <c r="L118" s="773" t="s">
        <v>44</v>
      </c>
      <c r="M118" s="1682"/>
      <c r="N118" s="773" t="s">
        <v>341</v>
      </c>
      <c r="O118" s="773" t="s">
        <v>343</v>
      </c>
      <c r="P118" s="773" t="s">
        <v>347</v>
      </c>
      <c r="Q118" s="773" t="s">
        <v>349</v>
      </c>
      <c r="R118" s="1684"/>
    </row>
    <row r="119" spans="2:18" ht="31.5" customHeight="1">
      <c r="B119" s="678">
        <v>14</v>
      </c>
      <c r="C119" s="679">
        <v>3310</v>
      </c>
      <c r="D119" s="755" t="s">
        <v>32</v>
      </c>
      <c r="E119" s="679" t="s">
        <v>136</v>
      </c>
      <c r="F119" s="1685" t="s">
        <v>137</v>
      </c>
      <c r="G119" s="1686"/>
      <c r="H119" s="680" t="s">
        <v>11</v>
      </c>
      <c r="I119" s="681">
        <v>2000</v>
      </c>
      <c r="J119" s="682">
        <v>93350000</v>
      </c>
      <c r="K119" s="681">
        <v>0</v>
      </c>
      <c r="L119" s="681">
        <v>0</v>
      </c>
      <c r="M119" s="682">
        <v>60500000</v>
      </c>
      <c r="N119" s="682">
        <v>10300000</v>
      </c>
      <c r="O119" s="682">
        <v>18550000</v>
      </c>
      <c r="P119" s="682">
        <v>4000000</v>
      </c>
      <c r="Q119" s="681">
        <v>0</v>
      </c>
      <c r="R119" s="684"/>
    </row>
    <row r="120" spans="2:18" ht="31.5" customHeight="1">
      <c r="B120" s="678">
        <v>14</v>
      </c>
      <c r="C120" s="679">
        <v>3310</v>
      </c>
      <c r="D120" s="755" t="s">
        <v>32</v>
      </c>
      <c r="E120" s="679" t="s">
        <v>136</v>
      </c>
      <c r="F120" s="1685" t="s">
        <v>137</v>
      </c>
      <c r="G120" s="1686"/>
      <c r="H120" s="680" t="s">
        <v>12</v>
      </c>
      <c r="I120" s="681">
        <v>2000</v>
      </c>
      <c r="J120" s="682">
        <v>82950000</v>
      </c>
      <c r="K120" s="681">
        <v>0</v>
      </c>
      <c r="L120" s="681">
        <v>0</v>
      </c>
      <c r="M120" s="682">
        <v>57500000</v>
      </c>
      <c r="N120" s="682">
        <v>9600000</v>
      </c>
      <c r="O120" s="682">
        <v>13526000</v>
      </c>
      <c r="P120" s="682">
        <v>2200000</v>
      </c>
      <c r="Q120" s="681">
        <v>0</v>
      </c>
      <c r="R120" s="683">
        <v>124000</v>
      </c>
    </row>
    <row r="121" spans="2:18" ht="31.5" customHeight="1">
      <c r="B121" s="678">
        <v>14</v>
      </c>
      <c r="C121" s="679">
        <v>3310</v>
      </c>
      <c r="D121" s="755" t="s">
        <v>32</v>
      </c>
      <c r="E121" s="679" t="s">
        <v>136</v>
      </c>
      <c r="F121" s="1685" t="s">
        <v>137</v>
      </c>
      <c r="G121" s="1686"/>
      <c r="H121" s="680" t="s">
        <v>13</v>
      </c>
      <c r="I121" s="681">
        <v>2240</v>
      </c>
      <c r="J121" s="682">
        <v>69789877</v>
      </c>
      <c r="K121" s="681">
        <v>0</v>
      </c>
      <c r="L121" s="681">
        <v>0</v>
      </c>
      <c r="M121" s="682">
        <v>48135880</v>
      </c>
      <c r="N121" s="682">
        <v>8021727</v>
      </c>
      <c r="O121" s="682">
        <v>12021426</v>
      </c>
      <c r="P121" s="682">
        <v>1604844</v>
      </c>
      <c r="Q121" s="681">
        <v>0</v>
      </c>
      <c r="R121" s="683">
        <v>6000</v>
      </c>
    </row>
    <row r="122" spans="2:18" ht="31.5" customHeight="1">
      <c r="B122" s="678">
        <v>14</v>
      </c>
      <c r="C122" s="679">
        <v>3310</v>
      </c>
      <c r="D122" s="755" t="s">
        <v>32</v>
      </c>
      <c r="E122" s="679" t="s">
        <v>138</v>
      </c>
      <c r="F122" s="1685" t="s">
        <v>139</v>
      </c>
      <c r="G122" s="1686"/>
      <c r="H122" s="680" t="s">
        <v>11</v>
      </c>
      <c r="I122" s="681">
        <v>3000</v>
      </c>
      <c r="J122" s="682">
        <v>27000000</v>
      </c>
      <c r="K122" s="681">
        <v>0</v>
      </c>
      <c r="L122" s="681">
        <v>0</v>
      </c>
      <c r="M122" s="681">
        <v>0</v>
      </c>
      <c r="N122" s="681">
        <v>0</v>
      </c>
      <c r="O122" s="682">
        <v>23000000</v>
      </c>
      <c r="P122" s="682">
        <v>4000000</v>
      </c>
      <c r="Q122" s="681">
        <v>0</v>
      </c>
      <c r="R122" s="681">
        <v>0</v>
      </c>
    </row>
    <row r="123" spans="2:18" ht="31.5" customHeight="1">
      <c r="B123" s="678">
        <v>14</v>
      </c>
      <c r="C123" s="679">
        <v>3310</v>
      </c>
      <c r="D123" s="755" t="s">
        <v>32</v>
      </c>
      <c r="E123" s="679" t="s">
        <v>138</v>
      </c>
      <c r="F123" s="1685" t="s">
        <v>139</v>
      </c>
      <c r="G123" s="1686"/>
      <c r="H123" s="680" t="s">
        <v>12</v>
      </c>
      <c r="I123" s="681">
        <v>3000</v>
      </c>
      <c r="J123" s="682">
        <v>18600000</v>
      </c>
      <c r="K123" s="681">
        <v>0</v>
      </c>
      <c r="L123" s="681">
        <v>0</v>
      </c>
      <c r="M123" s="681">
        <v>0</v>
      </c>
      <c r="N123" s="681">
        <v>0</v>
      </c>
      <c r="O123" s="682">
        <v>16000000</v>
      </c>
      <c r="P123" s="682">
        <v>2600000</v>
      </c>
      <c r="Q123" s="681">
        <v>0</v>
      </c>
      <c r="R123" s="681">
        <v>0</v>
      </c>
    </row>
    <row r="124" spans="2:18" ht="31.5" customHeight="1">
      <c r="B124" s="678">
        <v>14</v>
      </c>
      <c r="C124" s="679">
        <v>3310</v>
      </c>
      <c r="D124" s="755" t="s">
        <v>32</v>
      </c>
      <c r="E124" s="679" t="s">
        <v>138</v>
      </c>
      <c r="F124" s="1685" t="s">
        <v>139</v>
      </c>
      <c r="G124" s="1686"/>
      <c r="H124" s="680" t="s">
        <v>13</v>
      </c>
      <c r="I124" s="681">
        <v>3060</v>
      </c>
      <c r="J124" s="682">
        <v>17377619</v>
      </c>
      <c r="K124" s="681">
        <v>0</v>
      </c>
      <c r="L124" s="681">
        <v>0</v>
      </c>
      <c r="M124" s="681">
        <v>0</v>
      </c>
      <c r="N124" s="681">
        <v>0</v>
      </c>
      <c r="O124" s="682">
        <v>15563444</v>
      </c>
      <c r="P124" s="682">
        <v>1814175</v>
      </c>
      <c r="Q124" s="681">
        <v>0</v>
      </c>
      <c r="R124" s="681">
        <v>0</v>
      </c>
    </row>
    <row r="125" spans="2:18" ht="15.75">
      <c r="B125" s="678">
        <v>14</v>
      </c>
      <c r="C125" s="679">
        <v>3310</v>
      </c>
      <c r="D125" s="755" t="s">
        <v>32</v>
      </c>
      <c r="E125" s="679" t="s">
        <v>140</v>
      </c>
      <c r="F125" s="1685" t="s">
        <v>141</v>
      </c>
      <c r="G125" s="1686"/>
      <c r="H125" s="680" t="s">
        <v>11</v>
      </c>
      <c r="I125" s="681">
        <v>14</v>
      </c>
      <c r="J125" s="682">
        <v>1000000</v>
      </c>
      <c r="K125" s="681">
        <v>0</v>
      </c>
      <c r="L125" s="682">
        <v>1000000</v>
      </c>
      <c r="M125" s="681">
        <v>0</v>
      </c>
      <c r="N125" s="681">
        <v>0</v>
      </c>
      <c r="O125" s="681">
        <v>0</v>
      </c>
      <c r="P125" s="681">
        <v>0</v>
      </c>
      <c r="Q125" s="681">
        <v>0</v>
      </c>
      <c r="R125" s="681">
        <v>0</v>
      </c>
    </row>
    <row r="126" spans="2:18" ht="15.75">
      <c r="B126" s="678">
        <v>14</v>
      </c>
      <c r="C126" s="679">
        <v>3310</v>
      </c>
      <c r="D126" s="755" t="s">
        <v>32</v>
      </c>
      <c r="E126" s="679" t="s">
        <v>140</v>
      </c>
      <c r="F126" s="1685" t="s">
        <v>141</v>
      </c>
      <c r="G126" s="1686"/>
      <c r="H126" s="680" t="s">
        <v>12</v>
      </c>
      <c r="I126" s="681">
        <v>14</v>
      </c>
      <c r="J126" s="682">
        <v>500000</v>
      </c>
      <c r="K126" s="681">
        <v>0</v>
      </c>
      <c r="L126" s="682">
        <v>500000</v>
      </c>
      <c r="M126" s="681">
        <v>0</v>
      </c>
      <c r="N126" s="681">
        <v>0</v>
      </c>
      <c r="O126" s="681">
        <v>0</v>
      </c>
      <c r="P126" s="681">
        <v>0</v>
      </c>
      <c r="Q126" s="681">
        <v>0</v>
      </c>
      <c r="R126" s="681">
        <v>0</v>
      </c>
    </row>
    <row r="127" spans="2:18" ht="15.75">
      <c r="B127" s="678">
        <v>14</v>
      </c>
      <c r="C127" s="679">
        <v>3310</v>
      </c>
      <c r="D127" s="755" t="s">
        <v>32</v>
      </c>
      <c r="E127" s="679" t="s">
        <v>140</v>
      </c>
      <c r="F127" s="1685" t="s">
        <v>141</v>
      </c>
      <c r="G127" s="1686"/>
      <c r="H127" s="680" t="s">
        <v>13</v>
      </c>
      <c r="I127" s="681">
        <v>11</v>
      </c>
      <c r="J127" s="682">
        <v>411480</v>
      </c>
      <c r="K127" s="681">
        <v>0</v>
      </c>
      <c r="L127" s="682">
        <v>411480</v>
      </c>
      <c r="M127" s="681">
        <v>0</v>
      </c>
      <c r="N127" s="681">
        <v>0</v>
      </c>
      <c r="O127" s="681">
        <v>0</v>
      </c>
      <c r="P127" s="681">
        <v>0</v>
      </c>
      <c r="Q127" s="681">
        <v>0</v>
      </c>
      <c r="R127" s="681">
        <v>0</v>
      </c>
    </row>
    <row r="128" spans="2:18" ht="15.75">
      <c r="B128" s="678">
        <v>14</v>
      </c>
      <c r="C128" s="679">
        <v>3310</v>
      </c>
      <c r="D128" s="755" t="s">
        <v>32</v>
      </c>
      <c r="E128" s="679" t="s">
        <v>142</v>
      </c>
      <c r="F128" s="1685" t="s">
        <v>143</v>
      </c>
      <c r="G128" s="1686"/>
      <c r="H128" s="680" t="s">
        <v>11</v>
      </c>
      <c r="I128" s="681">
        <v>20</v>
      </c>
      <c r="J128" s="682">
        <v>1000000</v>
      </c>
      <c r="K128" s="681">
        <v>0</v>
      </c>
      <c r="L128" s="682">
        <v>1000000</v>
      </c>
      <c r="M128" s="681">
        <v>0</v>
      </c>
      <c r="N128" s="681">
        <v>0</v>
      </c>
      <c r="O128" s="681">
        <v>0</v>
      </c>
      <c r="P128" s="681">
        <v>0</v>
      </c>
      <c r="Q128" s="681">
        <v>0</v>
      </c>
      <c r="R128" s="681">
        <v>0</v>
      </c>
    </row>
    <row r="129" spans="2:18" ht="15.75">
      <c r="B129" s="678">
        <v>14</v>
      </c>
      <c r="C129" s="679">
        <v>3310</v>
      </c>
      <c r="D129" s="755" t="s">
        <v>32</v>
      </c>
      <c r="E129" s="679" t="s">
        <v>142</v>
      </c>
      <c r="F129" s="1685" t="s">
        <v>143</v>
      </c>
      <c r="G129" s="1686"/>
      <c r="H129" s="680" t="s">
        <v>12</v>
      </c>
      <c r="I129" s="681">
        <v>0</v>
      </c>
      <c r="J129" s="681">
        <v>0</v>
      </c>
      <c r="K129" s="681">
        <v>0</v>
      </c>
      <c r="L129" s="681">
        <v>0</v>
      </c>
      <c r="M129" s="681">
        <v>0</v>
      </c>
      <c r="N129" s="681">
        <v>0</v>
      </c>
      <c r="O129" s="681">
        <v>0</v>
      </c>
      <c r="P129" s="681">
        <v>0</v>
      </c>
      <c r="Q129" s="681">
        <v>0</v>
      </c>
      <c r="R129" s="681">
        <v>0</v>
      </c>
    </row>
    <row r="130" spans="2:18" ht="15.75">
      <c r="B130" s="678">
        <v>14</v>
      </c>
      <c r="C130" s="679">
        <v>3310</v>
      </c>
      <c r="D130" s="755" t="s">
        <v>32</v>
      </c>
      <c r="E130" s="679" t="s">
        <v>142</v>
      </c>
      <c r="F130" s="1685" t="s">
        <v>143</v>
      </c>
      <c r="G130" s="1686"/>
      <c r="H130" s="680" t="s">
        <v>13</v>
      </c>
      <c r="I130" s="681">
        <v>0</v>
      </c>
      <c r="J130" s="681">
        <v>0</v>
      </c>
      <c r="K130" s="681">
        <v>0</v>
      </c>
      <c r="L130" s="681">
        <v>0</v>
      </c>
      <c r="M130" s="681">
        <v>0</v>
      </c>
      <c r="N130" s="681">
        <v>0</v>
      </c>
      <c r="O130" s="681">
        <v>0</v>
      </c>
      <c r="P130" s="681">
        <v>0</v>
      </c>
      <c r="Q130" s="681">
        <v>0</v>
      </c>
      <c r="R130" s="681">
        <v>0</v>
      </c>
    </row>
    <row r="131" spans="2:18" ht="15.75" customHeight="1">
      <c r="B131" s="678"/>
      <c r="C131" s="679"/>
      <c r="D131" s="755"/>
      <c r="E131" s="679"/>
      <c r="F131" s="1685" t="s">
        <v>150</v>
      </c>
      <c r="G131" s="1686"/>
      <c r="H131" s="680" t="s">
        <v>11</v>
      </c>
      <c r="I131" s="681"/>
      <c r="J131" s="682">
        <v>122350000</v>
      </c>
      <c r="K131" s="681">
        <v>0</v>
      </c>
      <c r="L131" s="682">
        <v>2000000</v>
      </c>
      <c r="M131" s="682">
        <v>60500000</v>
      </c>
      <c r="N131" s="682">
        <v>10300000</v>
      </c>
      <c r="O131" s="682">
        <v>41550000</v>
      </c>
      <c r="P131" s="682">
        <v>8000000</v>
      </c>
      <c r="Q131" s="681">
        <v>0</v>
      </c>
      <c r="R131" s="681">
        <v>0</v>
      </c>
    </row>
    <row r="132" spans="2:18" ht="15.75" customHeight="1">
      <c r="B132" s="678"/>
      <c r="C132" s="679"/>
      <c r="D132" s="755"/>
      <c r="E132" s="679"/>
      <c r="F132" s="1685" t="s">
        <v>150</v>
      </c>
      <c r="G132" s="1686"/>
      <c r="H132" s="680" t="s">
        <v>12</v>
      </c>
      <c r="I132" s="681"/>
      <c r="J132" s="682">
        <v>102050000</v>
      </c>
      <c r="K132" s="681">
        <v>0</v>
      </c>
      <c r="L132" s="682">
        <v>500000</v>
      </c>
      <c r="M132" s="682">
        <v>57500000</v>
      </c>
      <c r="N132" s="682">
        <v>9600000</v>
      </c>
      <c r="O132" s="682">
        <v>29526000</v>
      </c>
      <c r="P132" s="682">
        <v>4800000</v>
      </c>
      <c r="Q132" s="681">
        <v>0</v>
      </c>
      <c r="R132" s="682">
        <v>124000</v>
      </c>
    </row>
    <row r="133" spans="2:18" ht="15.75" customHeight="1">
      <c r="B133" s="678"/>
      <c r="C133" s="679"/>
      <c r="D133" s="755"/>
      <c r="E133" s="679"/>
      <c r="F133" s="1685" t="s">
        <v>150</v>
      </c>
      <c r="G133" s="1686"/>
      <c r="H133" s="680" t="s">
        <v>13</v>
      </c>
      <c r="I133" s="681"/>
      <c r="J133" s="682">
        <v>87578976</v>
      </c>
      <c r="K133" s="681">
        <v>0</v>
      </c>
      <c r="L133" s="682">
        <v>411480</v>
      </c>
      <c r="M133" s="682">
        <v>48135880</v>
      </c>
      <c r="N133" s="682">
        <v>8021727</v>
      </c>
      <c r="O133" s="682">
        <v>27584870</v>
      </c>
      <c r="P133" s="682">
        <v>3419019</v>
      </c>
      <c r="Q133" s="681">
        <v>0</v>
      </c>
      <c r="R133" s="682">
        <v>6000</v>
      </c>
    </row>
    <row r="134" spans="2:18" ht="31.5" customHeight="1">
      <c r="B134" s="678">
        <v>14</v>
      </c>
      <c r="C134" s="679">
        <v>3310</v>
      </c>
      <c r="D134" s="755" t="s">
        <v>32</v>
      </c>
      <c r="E134" s="679" t="s">
        <v>136</v>
      </c>
      <c r="F134" s="1685" t="s">
        <v>137</v>
      </c>
      <c r="G134" s="1686"/>
      <c r="H134" s="680" t="s">
        <v>13</v>
      </c>
      <c r="I134" s="681"/>
      <c r="J134" s="682">
        <v>2627550</v>
      </c>
      <c r="K134" s="681">
        <v>0</v>
      </c>
      <c r="L134" s="681">
        <v>0</v>
      </c>
      <c r="M134" s="682">
        <v>2101299</v>
      </c>
      <c r="N134" s="682">
        <v>167751</v>
      </c>
      <c r="O134" s="682">
        <v>358500</v>
      </c>
      <c r="P134" s="681">
        <v>0</v>
      </c>
      <c r="Q134" s="681">
        <v>0</v>
      </c>
      <c r="R134" s="684">
        <v>0</v>
      </c>
    </row>
    <row r="135" spans="2:18" ht="31.5" customHeight="1">
      <c r="B135" s="678"/>
      <c r="C135" s="679"/>
      <c r="D135" s="755"/>
      <c r="E135" s="679"/>
      <c r="F135" s="1685" t="s">
        <v>151</v>
      </c>
      <c r="G135" s="1686"/>
      <c r="H135" s="680" t="s">
        <v>13</v>
      </c>
      <c r="I135" s="681"/>
      <c r="J135" s="682">
        <v>2627550</v>
      </c>
      <c r="K135" s="681">
        <v>0</v>
      </c>
      <c r="L135" s="681">
        <v>0</v>
      </c>
      <c r="M135" s="682">
        <v>2101299</v>
      </c>
      <c r="N135" s="682">
        <v>167751</v>
      </c>
      <c r="O135" s="682">
        <v>358500</v>
      </c>
      <c r="P135" s="681">
        <v>0</v>
      </c>
      <c r="Q135" s="681">
        <v>0</v>
      </c>
      <c r="R135" s="684">
        <v>0</v>
      </c>
    </row>
    <row r="138" spans="2:18" ht="16.5" thickBot="1">
      <c r="B138" s="1770" t="s">
        <v>99</v>
      </c>
      <c r="C138" s="1770"/>
      <c r="D138" s="1770"/>
      <c r="E138" s="1770"/>
      <c r="F138" s="1770"/>
      <c r="G138" s="1770"/>
      <c r="H138" s="1770"/>
      <c r="I138" s="1770"/>
      <c r="J138" s="1770"/>
      <c r="K138" s="1770"/>
      <c r="L138" s="1770"/>
    </row>
    <row r="139" spans="2:18" ht="16.5" thickTop="1">
      <c r="B139" s="746" t="s">
        <v>100</v>
      </c>
      <c r="C139" s="747" t="s">
        <v>101</v>
      </c>
      <c r="D139" s="747" t="s">
        <v>102</v>
      </c>
      <c r="E139" s="747" t="s">
        <v>103</v>
      </c>
      <c r="F139" s="747" t="s">
        <v>104</v>
      </c>
      <c r="G139" s="747" t="s">
        <v>105</v>
      </c>
      <c r="H139" s="747" t="s">
        <v>106</v>
      </c>
      <c r="I139" s="747">
        <v>2022</v>
      </c>
      <c r="J139" s="747">
        <v>2023</v>
      </c>
      <c r="K139" s="747">
        <v>2024</v>
      </c>
      <c r="L139" s="774">
        <v>2025</v>
      </c>
    </row>
    <row r="140" spans="2:18" ht="47.25">
      <c r="B140" s="775">
        <v>14</v>
      </c>
      <c r="C140" s="776">
        <v>3310</v>
      </c>
      <c r="D140" s="777" t="s">
        <v>32</v>
      </c>
      <c r="E140" s="776"/>
      <c r="F140" s="776" t="s">
        <v>136</v>
      </c>
      <c r="G140" s="778" t="s">
        <v>137</v>
      </c>
      <c r="H140" s="779" t="s">
        <v>107</v>
      </c>
      <c r="I140" s="780">
        <v>2024</v>
      </c>
      <c r="J140" s="780">
        <v>2600</v>
      </c>
      <c r="K140" s="780">
        <v>2000</v>
      </c>
      <c r="L140" s="781">
        <v>2000</v>
      </c>
    </row>
    <row r="141" spans="2:18" ht="47.25">
      <c r="B141" s="775">
        <v>14</v>
      </c>
      <c r="C141" s="776">
        <v>3310</v>
      </c>
      <c r="D141" s="777" t="s">
        <v>32</v>
      </c>
      <c r="E141" s="776"/>
      <c r="F141" s="776" t="s">
        <v>136</v>
      </c>
      <c r="G141" s="778" t="s">
        <v>137</v>
      </c>
      <c r="H141" s="778" t="s">
        <v>108</v>
      </c>
      <c r="I141" s="780">
        <v>51000000</v>
      </c>
      <c r="J141" s="780">
        <v>62950000</v>
      </c>
      <c r="K141" s="780">
        <v>79100000</v>
      </c>
      <c r="L141" s="782">
        <v>93350000</v>
      </c>
    </row>
    <row r="142" spans="2:18" ht="47.25">
      <c r="B142" s="775">
        <v>14</v>
      </c>
      <c r="C142" s="776">
        <v>3310</v>
      </c>
      <c r="D142" s="777" t="s">
        <v>32</v>
      </c>
      <c r="E142" s="776"/>
      <c r="F142" s="776" t="s">
        <v>136</v>
      </c>
      <c r="G142" s="778" t="s">
        <v>137</v>
      </c>
      <c r="H142" s="778" t="s">
        <v>109</v>
      </c>
      <c r="I142" s="780">
        <v>25198</v>
      </c>
      <c r="J142" s="780">
        <v>24212</v>
      </c>
      <c r="K142" s="780">
        <v>39550</v>
      </c>
      <c r="L142" s="782">
        <v>46675</v>
      </c>
    </row>
    <row r="143" spans="2:18" ht="47.25">
      <c r="B143" s="775"/>
      <c r="C143" s="776"/>
      <c r="D143" s="777"/>
      <c r="E143" s="776"/>
      <c r="F143" s="776"/>
      <c r="G143" s="783" t="s">
        <v>110</v>
      </c>
      <c r="H143" s="784"/>
      <c r="I143" s="785"/>
      <c r="J143" s="785">
        <v>-986</v>
      </c>
      <c r="K143" s="786">
        <v>15338</v>
      </c>
      <c r="L143" s="787">
        <v>7125</v>
      </c>
    </row>
    <row r="144" spans="2:18" ht="47.25">
      <c r="B144" s="775">
        <v>14</v>
      </c>
      <c r="C144" s="776">
        <v>3310</v>
      </c>
      <c r="D144" s="777" t="s">
        <v>32</v>
      </c>
      <c r="E144" s="776"/>
      <c r="F144" s="776" t="s">
        <v>136</v>
      </c>
      <c r="G144" s="778" t="s">
        <v>137</v>
      </c>
      <c r="H144" s="779" t="s">
        <v>111</v>
      </c>
      <c r="I144" s="780">
        <v>2024</v>
      </c>
      <c r="J144" s="780">
        <v>2600</v>
      </c>
      <c r="K144" s="780">
        <v>2000</v>
      </c>
      <c r="L144" s="782">
        <v>2000</v>
      </c>
    </row>
    <row r="145" spans="2:12" ht="47.25">
      <c r="B145" s="775">
        <v>14</v>
      </c>
      <c r="C145" s="776">
        <v>3310</v>
      </c>
      <c r="D145" s="777" t="s">
        <v>32</v>
      </c>
      <c r="E145" s="776"/>
      <c r="F145" s="776" t="s">
        <v>136</v>
      </c>
      <c r="G145" s="778" t="s">
        <v>137</v>
      </c>
      <c r="H145" s="778" t="s">
        <v>112</v>
      </c>
      <c r="I145" s="780">
        <v>35500000</v>
      </c>
      <c r="J145" s="780">
        <v>54550000</v>
      </c>
      <c r="K145" s="780">
        <v>61200000</v>
      </c>
      <c r="L145" s="782">
        <v>82950000</v>
      </c>
    </row>
    <row r="146" spans="2:12" ht="47.25">
      <c r="B146" s="775">
        <v>14</v>
      </c>
      <c r="C146" s="776">
        <v>3310</v>
      </c>
      <c r="D146" s="777" t="s">
        <v>32</v>
      </c>
      <c r="E146" s="776"/>
      <c r="F146" s="776" t="s">
        <v>136</v>
      </c>
      <c r="G146" s="778" t="s">
        <v>137</v>
      </c>
      <c r="H146" s="778" t="s">
        <v>113</v>
      </c>
      <c r="I146" s="780">
        <v>17540</v>
      </c>
      <c r="J146" s="780">
        <v>20981</v>
      </c>
      <c r="K146" s="780">
        <v>30600</v>
      </c>
      <c r="L146" s="782">
        <v>41475</v>
      </c>
    </row>
    <row r="147" spans="2:12" ht="47.25">
      <c r="B147" s="775"/>
      <c r="C147" s="776"/>
      <c r="D147" s="777"/>
      <c r="E147" s="776"/>
      <c r="F147" s="776"/>
      <c r="G147" s="783" t="s">
        <v>114</v>
      </c>
      <c r="H147" s="784"/>
      <c r="I147" s="785"/>
      <c r="J147" s="786">
        <v>3441</v>
      </c>
      <c r="K147" s="786">
        <v>9619</v>
      </c>
      <c r="L147" s="787">
        <v>10875</v>
      </c>
    </row>
    <row r="148" spans="2:12" ht="47.25">
      <c r="B148" s="775">
        <v>14</v>
      </c>
      <c r="C148" s="776">
        <v>3310</v>
      </c>
      <c r="D148" s="777" t="s">
        <v>32</v>
      </c>
      <c r="E148" s="776"/>
      <c r="F148" s="776" t="s">
        <v>136</v>
      </c>
      <c r="G148" s="778" t="s">
        <v>137</v>
      </c>
      <c r="H148" s="779" t="s">
        <v>115</v>
      </c>
      <c r="I148" s="788">
        <v>285</v>
      </c>
      <c r="J148" s="780">
        <v>1191</v>
      </c>
      <c r="K148" s="780">
        <v>1823</v>
      </c>
      <c r="L148" s="782">
        <v>2240</v>
      </c>
    </row>
    <row r="149" spans="2:12" ht="47.25">
      <c r="B149" s="775">
        <v>14</v>
      </c>
      <c r="C149" s="776">
        <v>3310</v>
      </c>
      <c r="D149" s="777" t="s">
        <v>32</v>
      </c>
      <c r="E149" s="776"/>
      <c r="F149" s="776" t="s">
        <v>136</v>
      </c>
      <c r="G149" s="778" t="s">
        <v>137</v>
      </c>
      <c r="H149" s="778" t="s">
        <v>116</v>
      </c>
      <c r="I149" s="780">
        <v>28779097</v>
      </c>
      <c r="J149" s="780">
        <v>40395435</v>
      </c>
      <c r="K149" s="780">
        <v>55988082</v>
      </c>
      <c r="L149" s="782">
        <v>69789877</v>
      </c>
    </row>
    <row r="150" spans="2:12" ht="47.25">
      <c r="B150" s="775">
        <v>14</v>
      </c>
      <c r="C150" s="776">
        <v>3310</v>
      </c>
      <c r="D150" s="777" t="s">
        <v>32</v>
      </c>
      <c r="E150" s="776"/>
      <c r="F150" s="776" t="s">
        <v>136</v>
      </c>
      <c r="G150" s="778" t="s">
        <v>137</v>
      </c>
      <c r="H150" s="778" t="s">
        <v>117</v>
      </c>
      <c r="I150" s="780">
        <v>100979</v>
      </c>
      <c r="J150" s="780">
        <v>33917</v>
      </c>
      <c r="K150" s="780">
        <v>30712</v>
      </c>
      <c r="L150" s="782">
        <v>31156</v>
      </c>
    </row>
    <row r="151" spans="2:12" ht="63">
      <c r="B151" s="775"/>
      <c r="C151" s="776"/>
      <c r="D151" s="777"/>
      <c r="E151" s="776"/>
      <c r="F151" s="776"/>
      <c r="G151" s="789" t="s">
        <v>118</v>
      </c>
      <c r="H151" s="790"/>
      <c r="I151" s="791"/>
      <c r="J151" s="792">
        <v>-67062</v>
      </c>
      <c r="K151" s="792">
        <v>-3205</v>
      </c>
      <c r="L151" s="793">
        <v>444</v>
      </c>
    </row>
    <row r="152" spans="2:12" ht="47.25">
      <c r="B152" s="775">
        <v>14</v>
      </c>
      <c r="C152" s="776">
        <v>3310</v>
      </c>
      <c r="D152" s="777" t="s">
        <v>32</v>
      </c>
      <c r="E152" s="776"/>
      <c r="F152" s="776" t="s">
        <v>138</v>
      </c>
      <c r="G152" s="778" t="s">
        <v>139</v>
      </c>
      <c r="H152" s="779" t="s">
        <v>107</v>
      </c>
      <c r="I152" s="780">
        <v>3036</v>
      </c>
      <c r="J152" s="780">
        <v>3700</v>
      </c>
      <c r="K152" s="780">
        <v>3000</v>
      </c>
      <c r="L152" s="782">
        <v>3000</v>
      </c>
    </row>
    <row r="153" spans="2:12" ht="47.25">
      <c r="B153" s="775">
        <v>14</v>
      </c>
      <c r="C153" s="776">
        <v>3310</v>
      </c>
      <c r="D153" s="777" t="s">
        <v>32</v>
      </c>
      <c r="E153" s="776"/>
      <c r="F153" s="776" t="s">
        <v>138</v>
      </c>
      <c r="G153" s="778" t="s">
        <v>139</v>
      </c>
      <c r="H153" s="778" t="s">
        <v>108</v>
      </c>
      <c r="I153" s="780">
        <v>31000000</v>
      </c>
      <c r="J153" s="780">
        <v>27000000</v>
      </c>
      <c r="K153" s="780">
        <v>26350000</v>
      </c>
      <c r="L153" s="782">
        <v>27000000</v>
      </c>
    </row>
    <row r="154" spans="2:12" ht="47.25">
      <c r="B154" s="775">
        <v>14</v>
      </c>
      <c r="C154" s="776">
        <v>3310</v>
      </c>
      <c r="D154" s="777" t="s">
        <v>32</v>
      </c>
      <c r="E154" s="776"/>
      <c r="F154" s="776" t="s">
        <v>138</v>
      </c>
      <c r="G154" s="778" t="s">
        <v>139</v>
      </c>
      <c r="H154" s="778" t="s">
        <v>109</v>
      </c>
      <c r="I154" s="780">
        <v>10211</v>
      </c>
      <c r="J154" s="780">
        <v>7297</v>
      </c>
      <c r="K154" s="780">
        <v>8783</v>
      </c>
      <c r="L154" s="782">
        <v>9000</v>
      </c>
    </row>
    <row r="155" spans="2:12" ht="47.25">
      <c r="B155" s="775"/>
      <c r="C155" s="776"/>
      <c r="D155" s="777"/>
      <c r="E155" s="776"/>
      <c r="F155" s="776"/>
      <c r="G155" s="783" t="s">
        <v>110</v>
      </c>
      <c r="H155" s="784"/>
      <c r="I155" s="785"/>
      <c r="J155" s="786">
        <v>-2914</v>
      </c>
      <c r="K155" s="786">
        <v>1486</v>
      </c>
      <c r="L155" s="793">
        <v>217</v>
      </c>
    </row>
    <row r="156" spans="2:12" ht="47.25">
      <c r="B156" s="775">
        <v>14</v>
      </c>
      <c r="C156" s="776">
        <v>3310</v>
      </c>
      <c r="D156" s="777" t="s">
        <v>32</v>
      </c>
      <c r="E156" s="776"/>
      <c r="F156" s="776" t="s">
        <v>138</v>
      </c>
      <c r="G156" s="778" t="s">
        <v>139</v>
      </c>
      <c r="H156" s="779" t="s">
        <v>111</v>
      </c>
      <c r="I156" s="780">
        <v>3036</v>
      </c>
      <c r="J156" s="780">
        <v>3700</v>
      </c>
      <c r="K156" s="780">
        <v>3000</v>
      </c>
      <c r="L156" s="782">
        <v>3000</v>
      </c>
    </row>
    <row r="157" spans="2:12" ht="47.25">
      <c r="B157" s="775">
        <v>14</v>
      </c>
      <c r="C157" s="776">
        <v>3310</v>
      </c>
      <c r="D157" s="777" t="s">
        <v>32</v>
      </c>
      <c r="E157" s="776"/>
      <c r="F157" s="776" t="s">
        <v>138</v>
      </c>
      <c r="G157" s="778" t="s">
        <v>139</v>
      </c>
      <c r="H157" s="778" t="s">
        <v>112</v>
      </c>
      <c r="I157" s="780">
        <v>10400000</v>
      </c>
      <c r="J157" s="780">
        <v>10000000</v>
      </c>
      <c r="K157" s="780">
        <v>10750000</v>
      </c>
      <c r="L157" s="782">
        <v>18600000</v>
      </c>
    </row>
    <row r="158" spans="2:12" ht="47.25">
      <c r="B158" s="775">
        <v>14</v>
      </c>
      <c r="C158" s="776">
        <v>3310</v>
      </c>
      <c r="D158" s="777" t="s">
        <v>32</v>
      </c>
      <c r="E158" s="776"/>
      <c r="F158" s="776" t="s">
        <v>138</v>
      </c>
      <c r="G158" s="778" t="s">
        <v>139</v>
      </c>
      <c r="H158" s="778" t="s">
        <v>113</v>
      </c>
      <c r="I158" s="780">
        <v>3426</v>
      </c>
      <c r="J158" s="780">
        <v>2703</v>
      </c>
      <c r="K158" s="780">
        <v>3583</v>
      </c>
      <c r="L158" s="782">
        <v>6200</v>
      </c>
    </row>
    <row r="159" spans="2:12" ht="47.25">
      <c r="B159" s="775"/>
      <c r="C159" s="776"/>
      <c r="D159" s="777"/>
      <c r="E159" s="776"/>
      <c r="F159" s="776"/>
      <c r="G159" s="783" t="s">
        <v>114</v>
      </c>
      <c r="H159" s="784"/>
      <c r="I159" s="785"/>
      <c r="J159" s="785">
        <v>-723</v>
      </c>
      <c r="K159" s="785">
        <v>880</v>
      </c>
      <c r="L159" s="787">
        <v>2617</v>
      </c>
    </row>
    <row r="160" spans="2:12" ht="47.25">
      <c r="B160" s="775">
        <v>14</v>
      </c>
      <c r="C160" s="776">
        <v>3310</v>
      </c>
      <c r="D160" s="777" t="s">
        <v>32</v>
      </c>
      <c r="E160" s="776"/>
      <c r="F160" s="776" t="s">
        <v>138</v>
      </c>
      <c r="G160" s="778" t="s">
        <v>139</v>
      </c>
      <c r="H160" s="779" t="s">
        <v>115</v>
      </c>
      <c r="I160" s="788">
        <v>303</v>
      </c>
      <c r="J160" s="780">
        <v>1403</v>
      </c>
      <c r="K160" s="780">
        <v>2160</v>
      </c>
      <c r="L160" s="782">
        <v>3060</v>
      </c>
    </row>
    <row r="161" spans="2:12" ht="47.25">
      <c r="B161" s="775">
        <v>14</v>
      </c>
      <c r="C161" s="776">
        <v>3310</v>
      </c>
      <c r="D161" s="777" t="s">
        <v>32</v>
      </c>
      <c r="E161" s="776"/>
      <c r="F161" s="776" t="s">
        <v>138</v>
      </c>
      <c r="G161" s="778" t="s">
        <v>139</v>
      </c>
      <c r="H161" s="778" t="s">
        <v>116</v>
      </c>
      <c r="I161" s="780">
        <v>6876640</v>
      </c>
      <c r="J161" s="780">
        <v>9324439</v>
      </c>
      <c r="K161" s="780">
        <v>10580179</v>
      </c>
      <c r="L161" s="782">
        <v>17377619</v>
      </c>
    </row>
    <row r="162" spans="2:12" ht="47.25">
      <c r="B162" s="775">
        <v>14</v>
      </c>
      <c r="C162" s="776">
        <v>3310</v>
      </c>
      <c r="D162" s="777" t="s">
        <v>32</v>
      </c>
      <c r="E162" s="776"/>
      <c r="F162" s="776" t="s">
        <v>138</v>
      </c>
      <c r="G162" s="778" t="s">
        <v>139</v>
      </c>
      <c r="H162" s="778" t="s">
        <v>117</v>
      </c>
      <c r="I162" s="780">
        <v>22695</v>
      </c>
      <c r="J162" s="780">
        <v>6646</v>
      </c>
      <c r="K162" s="780">
        <v>4898</v>
      </c>
      <c r="L162" s="782">
        <v>5679</v>
      </c>
    </row>
    <row r="163" spans="2:12" ht="63">
      <c r="B163" s="775"/>
      <c r="C163" s="776"/>
      <c r="D163" s="777"/>
      <c r="E163" s="776"/>
      <c r="F163" s="776"/>
      <c r="G163" s="789" t="s">
        <v>118</v>
      </c>
      <c r="H163" s="790"/>
      <c r="I163" s="791"/>
      <c r="J163" s="792">
        <v>-16049</v>
      </c>
      <c r="K163" s="792">
        <v>-1748</v>
      </c>
      <c r="L163" s="791">
        <v>781</v>
      </c>
    </row>
    <row r="164" spans="2:12" ht="31.5">
      <c r="B164" s="775">
        <v>14</v>
      </c>
      <c r="C164" s="776">
        <v>3310</v>
      </c>
      <c r="D164" s="777" t="s">
        <v>32</v>
      </c>
      <c r="E164" s="776"/>
      <c r="F164" s="776" t="s">
        <v>140</v>
      </c>
      <c r="G164" s="778" t="s">
        <v>141</v>
      </c>
      <c r="H164" s="779" t="s">
        <v>107</v>
      </c>
      <c r="I164" s="788">
        <v>20</v>
      </c>
      <c r="J164" s="788">
        <v>14</v>
      </c>
      <c r="K164" s="788">
        <v>14</v>
      </c>
      <c r="L164" s="781">
        <v>14</v>
      </c>
    </row>
    <row r="165" spans="2:12" ht="31.5">
      <c r="B165" s="775">
        <v>14</v>
      </c>
      <c r="C165" s="776">
        <v>3310</v>
      </c>
      <c r="D165" s="777" t="s">
        <v>32</v>
      </c>
      <c r="E165" s="776"/>
      <c r="F165" s="776" t="s">
        <v>140</v>
      </c>
      <c r="G165" s="778" t="s">
        <v>141</v>
      </c>
      <c r="H165" s="778" t="s">
        <v>108</v>
      </c>
      <c r="I165" s="780">
        <v>1000000</v>
      </c>
      <c r="J165" s="780">
        <v>1000000</v>
      </c>
      <c r="K165" s="780">
        <v>1000000</v>
      </c>
      <c r="L165" s="782">
        <v>1000000</v>
      </c>
    </row>
    <row r="166" spans="2:12" ht="31.5">
      <c r="B166" s="775">
        <v>14</v>
      </c>
      <c r="C166" s="776">
        <v>3310</v>
      </c>
      <c r="D166" s="777" t="s">
        <v>32</v>
      </c>
      <c r="E166" s="776"/>
      <c r="F166" s="776" t="s">
        <v>140</v>
      </c>
      <c r="G166" s="778" t="s">
        <v>141</v>
      </c>
      <c r="H166" s="778" t="s">
        <v>109</v>
      </c>
      <c r="I166" s="780">
        <v>50000</v>
      </c>
      <c r="J166" s="780">
        <v>71429</v>
      </c>
      <c r="K166" s="780">
        <v>71429</v>
      </c>
      <c r="L166" s="782">
        <v>71429</v>
      </c>
    </row>
    <row r="167" spans="2:12" ht="47.25">
      <c r="B167" s="775"/>
      <c r="C167" s="776"/>
      <c r="D167" s="777"/>
      <c r="E167" s="776"/>
      <c r="F167" s="776"/>
      <c r="G167" s="783" t="s">
        <v>110</v>
      </c>
      <c r="H167" s="784"/>
      <c r="I167" s="785"/>
      <c r="J167" s="786">
        <v>21429</v>
      </c>
      <c r="K167" s="785">
        <v>0</v>
      </c>
      <c r="L167" s="793">
        <v>0</v>
      </c>
    </row>
    <row r="168" spans="2:12" ht="31.5">
      <c r="B168" s="775">
        <v>14</v>
      </c>
      <c r="C168" s="776">
        <v>3310</v>
      </c>
      <c r="D168" s="777" t="s">
        <v>32</v>
      </c>
      <c r="E168" s="776"/>
      <c r="F168" s="776" t="s">
        <v>140</v>
      </c>
      <c r="G168" s="778" t="s">
        <v>141</v>
      </c>
      <c r="H168" s="779" t="s">
        <v>111</v>
      </c>
      <c r="I168" s="788">
        <v>20</v>
      </c>
      <c r="J168" s="788">
        <v>14</v>
      </c>
      <c r="K168" s="788">
        <v>14</v>
      </c>
      <c r="L168" s="781">
        <v>14</v>
      </c>
    </row>
    <row r="169" spans="2:12" ht="31.5">
      <c r="B169" s="775">
        <v>14</v>
      </c>
      <c r="C169" s="776">
        <v>3310</v>
      </c>
      <c r="D169" s="777" t="s">
        <v>32</v>
      </c>
      <c r="E169" s="776"/>
      <c r="F169" s="776" t="s">
        <v>140</v>
      </c>
      <c r="G169" s="778" t="s">
        <v>141</v>
      </c>
      <c r="H169" s="778" t="s">
        <v>112</v>
      </c>
      <c r="I169" s="780">
        <v>800000</v>
      </c>
      <c r="J169" s="780">
        <v>1000000</v>
      </c>
      <c r="K169" s="780">
        <v>340000</v>
      </c>
      <c r="L169" s="782">
        <v>500000</v>
      </c>
    </row>
    <row r="170" spans="2:12" ht="31.5">
      <c r="B170" s="775">
        <v>14</v>
      </c>
      <c r="C170" s="776">
        <v>3310</v>
      </c>
      <c r="D170" s="777" t="s">
        <v>32</v>
      </c>
      <c r="E170" s="776"/>
      <c r="F170" s="776" t="s">
        <v>140</v>
      </c>
      <c r="G170" s="778" t="s">
        <v>141</v>
      </c>
      <c r="H170" s="778" t="s">
        <v>113</v>
      </c>
      <c r="I170" s="780">
        <v>40000</v>
      </c>
      <c r="J170" s="780">
        <v>71429</v>
      </c>
      <c r="K170" s="780">
        <v>24286</v>
      </c>
      <c r="L170" s="782">
        <v>35714</v>
      </c>
    </row>
    <row r="171" spans="2:12" ht="47.25">
      <c r="B171" s="775"/>
      <c r="C171" s="776"/>
      <c r="D171" s="777"/>
      <c r="E171" s="776"/>
      <c r="F171" s="776"/>
      <c r="G171" s="783" t="s">
        <v>114</v>
      </c>
      <c r="H171" s="784"/>
      <c r="I171" s="785"/>
      <c r="J171" s="786">
        <v>31429</v>
      </c>
      <c r="K171" s="786">
        <v>-47143</v>
      </c>
      <c r="L171" s="787">
        <v>11428</v>
      </c>
    </row>
    <row r="172" spans="2:12" ht="31.5">
      <c r="B172" s="775">
        <v>14</v>
      </c>
      <c r="C172" s="776">
        <v>3310</v>
      </c>
      <c r="D172" s="777" t="s">
        <v>32</v>
      </c>
      <c r="E172" s="776"/>
      <c r="F172" s="776" t="s">
        <v>140</v>
      </c>
      <c r="G172" s="778" t="s">
        <v>141</v>
      </c>
      <c r="H172" s="779" t="s">
        <v>115</v>
      </c>
      <c r="I172" s="788"/>
      <c r="J172" s="788">
        <v>26</v>
      </c>
      <c r="K172" s="788">
        <v>28</v>
      </c>
      <c r="L172" s="781">
        <v>11</v>
      </c>
    </row>
    <row r="173" spans="2:12" ht="31.5">
      <c r="B173" s="775">
        <v>14</v>
      </c>
      <c r="C173" s="776">
        <v>3310</v>
      </c>
      <c r="D173" s="777" t="s">
        <v>32</v>
      </c>
      <c r="E173" s="776"/>
      <c r="F173" s="776" t="s">
        <v>140</v>
      </c>
      <c r="G173" s="778" t="s">
        <v>141</v>
      </c>
      <c r="H173" s="778" t="s">
        <v>116</v>
      </c>
      <c r="I173" s="780">
        <v>701880</v>
      </c>
      <c r="J173" s="780">
        <v>696384</v>
      </c>
      <c r="K173" s="780">
        <v>330960</v>
      </c>
      <c r="L173" s="782">
        <v>411480</v>
      </c>
    </row>
    <row r="174" spans="2:12" ht="31.5">
      <c r="B174" s="775">
        <v>14</v>
      </c>
      <c r="C174" s="776">
        <v>3310</v>
      </c>
      <c r="D174" s="777" t="s">
        <v>32</v>
      </c>
      <c r="E174" s="776"/>
      <c r="F174" s="776" t="s">
        <v>140</v>
      </c>
      <c r="G174" s="778" t="s">
        <v>141</v>
      </c>
      <c r="H174" s="778" t="s">
        <v>117</v>
      </c>
      <c r="I174" s="780">
        <v>701880</v>
      </c>
      <c r="J174" s="780">
        <v>26784</v>
      </c>
      <c r="K174" s="780">
        <v>11820</v>
      </c>
      <c r="L174" s="782">
        <v>37407</v>
      </c>
    </row>
    <row r="175" spans="2:12" ht="63">
      <c r="B175" s="775"/>
      <c r="C175" s="776"/>
      <c r="D175" s="777"/>
      <c r="E175" s="776"/>
      <c r="F175" s="776"/>
      <c r="G175" s="789" t="s">
        <v>118</v>
      </c>
      <c r="H175" s="790"/>
      <c r="I175" s="791"/>
      <c r="J175" s="792">
        <v>-675096</v>
      </c>
      <c r="K175" s="792">
        <v>-14964</v>
      </c>
      <c r="L175" s="792">
        <v>25587</v>
      </c>
    </row>
    <row r="176" spans="2:12" ht="31.5">
      <c r="B176" s="775">
        <v>14</v>
      </c>
      <c r="C176" s="776">
        <v>3310</v>
      </c>
      <c r="D176" s="777" t="s">
        <v>32</v>
      </c>
      <c r="E176" s="776"/>
      <c r="F176" s="776" t="s">
        <v>142</v>
      </c>
      <c r="G176" s="778" t="s">
        <v>143</v>
      </c>
      <c r="H176" s="779" t="s">
        <v>107</v>
      </c>
      <c r="I176" s="788">
        <v>20</v>
      </c>
      <c r="J176" s="788">
        <v>20</v>
      </c>
      <c r="K176" s="788">
        <v>20</v>
      </c>
      <c r="L176" s="781">
        <v>20</v>
      </c>
    </row>
    <row r="177" spans="2:12" ht="31.5">
      <c r="B177" s="775">
        <v>14</v>
      </c>
      <c r="C177" s="776">
        <v>3310</v>
      </c>
      <c r="D177" s="777" t="s">
        <v>32</v>
      </c>
      <c r="E177" s="776"/>
      <c r="F177" s="776" t="s">
        <v>142</v>
      </c>
      <c r="G177" s="778" t="s">
        <v>143</v>
      </c>
      <c r="H177" s="778" t="s">
        <v>108</v>
      </c>
      <c r="I177" s="780">
        <v>1000000</v>
      </c>
      <c r="J177" s="780">
        <v>1000000</v>
      </c>
      <c r="K177" s="780">
        <v>1000000</v>
      </c>
      <c r="L177" s="782">
        <v>1000000</v>
      </c>
    </row>
    <row r="178" spans="2:12" ht="31.5">
      <c r="B178" s="775">
        <v>14</v>
      </c>
      <c r="C178" s="776">
        <v>3310</v>
      </c>
      <c r="D178" s="777" t="s">
        <v>32</v>
      </c>
      <c r="E178" s="776"/>
      <c r="F178" s="776" t="s">
        <v>142</v>
      </c>
      <c r="G178" s="778" t="s">
        <v>143</v>
      </c>
      <c r="H178" s="778" t="s">
        <v>109</v>
      </c>
      <c r="I178" s="780">
        <v>50000</v>
      </c>
      <c r="J178" s="780">
        <v>50000</v>
      </c>
      <c r="K178" s="780">
        <v>50000</v>
      </c>
      <c r="L178" s="782">
        <v>50000</v>
      </c>
    </row>
    <row r="179" spans="2:12" ht="47.25">
      <c r="B179" s="775"/>
      <c r="C179" s="776"/>
      <c r="D179" s="777"/>
      <c r="E179" s="776"/>
      <c r="F179" s="776"/>
      <c r="G179" s="783" t="s">
        <v>110</v>
      </c>
      <c r="H179" s="784"/>
      <c r="I179" s="785"/>
      <c r="J179" s="785">
        <v>0</v>
      </c>
      <c r="K179" s="785">
        <v>0</v>
      </c>
      <c r="L179" s="793">
        <v>0</v>
      </c>
    </row>
    <row r="180" spans="2:12" ht="31.5">
      <c r="B180" s="775">
        <v>14</v>
      </c>
      <c r="C180" s="776">
        <v>3310</v>
      </c>
      <c r="D180" s="777" t="s">
        <v>32</v>
      </c>
      <c r="E180" s="776"/>
      <c r="F180" s="776" t="s">
        <v>142</v>
      </c>
      <c r="G180" s="778" t="s">
        <v>143</v>
      </c>
      <c r="H180" s="779" t="s">
        <v>111</v>
      </c>
      <c r="I180" s="788">
        <v>20</v>
      </c>
      <c r="J180" s="788">
        <v>20</v>
      </c>
      <c r="K180" s="788">
        <v>20</v>
      </c>
      <c r="L180" s="781">
        <v>0</v>
      </c>
    </row>
    <row r="181" spans="2:12" ht="31.5">
      <c r="B181" s="775">
        <v>14</v>
      </c>
      <c r="C181" s="776">
        <v>3310</v>
      </c>
      <c r="D181" s="777" t="s">
        <v>32</v>
      </c>
      <c r="E181" s="776"/>
      <c r="F181" s="776" t="s">
        <v>142</v>
      </c>
      <c r="G181" s="778" t="s">
        <v>143</v>
      </c>
      <c r="H181" s="778" t="s">
        <v>112</v>
      </c>
      <c r="I181" s="780">
        <v>500000</v>
      </c>
      <c r="J181" s="780">
        <v>1000000</v>
      </c>
      <c r="K181" s="788">
        <v>0</v>
      </c>
      <c r="L181" s="781">
        <v>0</v>
      </c>
    </row>
    <row r="182" spans="2:12" ht="31.5">
      <c r="B182" s="775">
        <v>14</v>
      </c>
      <c r="C182" s="776">
        <v>3310</v>
      </c>
      <c r="D182" s="777" t="s">
        <v>32</v>
      </c>
      <c r="E182" s="776"/>
      <c r="F182" s="776" t="s">
        <v>142</v>
      </c>
      <c r="G182" s="778" t="s">
        <v>143</v>
      </c>
      <c r="H182" s="778" t="s">
        <v>113</v>
      </c>
      <c r="I182" s="780">
        <v>25000</v>
      </c>
      <c r="J182" s="780">
        <v>50000</v>
      </c>
      <c r="K182" s="788">
        <v>0</v>
      </c>
      <c r="L182" s="781">
        <v>0</v>
      </c>
    </row>
    <row r="183" spans="2:12" ht="47.25">
      <c r="B183" s="775"/>
      <c r="C183" s="776"/>
      <c r="D183" s="777"/>
      <c r="E183" s="776"/>
      <c r="F183" s="776"/>
      <c r="G183" s="783" t="s">
        <v>114</v>
      </c>
      <c r="H183" s="784"/>
      <c r="I183" s="785"/>
      <c r="J183" s="786">
        <v>25000</v>
      </c>
      <c r="K183" s="786">
        <v>-50000</v>
      </c>
      <c r="L183" s="793">
        <v>0</v>
      </c>
    </row>
    <row r="184" spans="2:12" ht="31.5">
      <c r="B184" s="775">
        <v>14</v>
      </c>
      <c r="C184" s="776">
        <v>3310</v>
      </c>
      <c r="D184" s="777" t="s">
        <v>32</v>
      </c>
      <c r="E184" s="776"/>
      <c r="F184" s="776" t="s">
        <v>142</v>
      </c>
      <c r="G184" s="778" t="s">
        <v>143</v>
      </c>
      <c r="H184" s="779" t="s">
        <v>115</v>
      </c>
      <c r="I184" s="788"/>
      <c r="J184" s="788">
        <v>50</v>
      </c>
      <c r="K184" s="788"/>
      <c r="L184" s="781">
        <v>0</v>
      </c>
    </row>
    <row r="185" spans="2:12" ht="31.5">
      <c r="B185" s="775">
        <v>14</v>
      </c>
      <c r="C185" s="776">
        <v>3310</v>
      </c>
      <c r="D185" s="777" t="s">
        <v>32</v>
      </c>
      <c r="E185" s="776"/>
      <c r="F185" s="776" t="s">
        <v>142</v>
      </c>
      <c r="G185" s="778" t="s">
        <v>143</v>
      </c>
      <c r="H185" s="778" t="s">
        <v>116</v>
      </c>
      <c r="I185" s="780">
        <v>479998</v>
      </c>
      <c r="J185" s="780">
        <v>816000</v>
      </c>
      <c r="K185" s="788">
        <v>0</v>
      </c>
      <c r="L185" s="781">
        <v>0</v>
      </c>
    </row>
    <row r="186" spans="2:12" ht="31.5">
      <c r="B186" s="775">
        <v>14</v>
      </c>
      <c r="C186" s="776">
        <v>3310</v>
      </c>
      <c r="D186" s="777" t="s">
        <v>32</v>
      </c>
      <c r="E186" s="776"/>
      <c r="F186" s="776" t="s">
        <v>142</v>
      </c>
      <c r="G186" s="778" t="s">
        <v>143</v>
      </c>
      <c r="H186" s="778" t="s">
        <v>117</v>
      </c>
      <c r="I186" s="780">
        <v>479998</v>
      </c>
      <c r="J186" s="780">
        <v>16320</v>
      </c>
      <c r="K186" s="788">
        <v>0</v>
      </c>
      <c r="L186" s="781">
        <v>0</v>
      </c>
    </row>
    <row r="187" spans="2:12" ht="63">
      <c r="B187" s="775"/>
      <c r="C187" s="776"/>
      <c r="D187" s="777"/>
      <c r="E187" s="776"/>
      <c r="F187" s="776"/>
      <c r="G187" s="789" t="s">
        <v>118</v>
      </c>
      <c r="H187" s="790"/>
      <c r="I187" s="791"/>
      <c r="J187" s="792">
        <v>-463678</v>
      </c>
      <c r="K187" s="792">
        <v>-16320</v>
      </c>
      <c r="L187" s="791">
        <v>0</v>
      </c>
    </row>
    <row r="191" spans="2:12" ht="15.75">
      <c r="B191" s="1771" t="s">
        <v>119</v>
      </c>
      <c r="C191" s="1771"/>
      <c r="D191" s="1771"/>
      <c r="E191" s="1771"/>
      <c r="F191" s="1771"/>
      <c r="G191" s="1771"/>
      <c r="H191" s="1771"/>
      <c r="I191" s="1771"/>
      <c r="J191" s="1771"/>
      <c r="K191" s="1771"/>
    </row>
    <row r="192" spans="2:12" ht="16.5" thickBot="1">
      <c r="B192" s="1772" t="s">
        <v>597</v>
      </c>
      <c r="C192" s="1772"/>
      <c r="D192" s="1772"/>
      <c r="E192" s="1772"/>
      <c r="F192" s="1772"/>
      <c r="G192" s="672"/>
      <c r="H192" s="672"/>
      <c r="I192" s="672"/>
      <c r="J192" s="672"/>
      <c r="K192" s="672"/>
    </row>
    <row r="193" spans="2:11" ht="15.75" customHeight="1">
      <c r="B193" s="794" t="s">
        <v>18</v>
      </c>
      <c r="C193" s="1773" t="s">
        <v>19</v>
      </c>
      <c r="D193" s="1773"/>
      <c r="E193" s="1774" t="s">
        <v>120</v>
      </c>
      <c r="F193" s="1774"/>
      <c r="G193" s="1774">
        <v>14</v>
      </c>
      <c r="H193" s="1774"/>
      <c r="I193" s="1774"/>
      <c r="J193" s="1774"/>
      <c r="K193" s="1775"/>
    </row>
    <row r="194" spans="2:11" ht="32.25" thickBot="1">
      <c r="B194" s="795" t="s">
        <v>121</v>
      </c>
      <c r="C194" s="1755" t="s">
        <v>32</v>
      </c>
      <c r="D194" s="1755"/>
      <c r="E194" s="1756" t="s">
        <v>28</v>
      </c>
      <c r="F194" s="1756"/>
      <c r="G194" s="1756">
        <v>3310</v>
      </c>
      <c r="H194" s="1756"/>
      <c r="I194" s="1756"/>
      <c r="J194" s="1756"/>
      <c r="K194" s="1757"/>
    </row>
    <row r="195" spans="2:11" ht="47.25">
      <c r="B195" s="796" t="s">
        <v>122</v>
      </c>
      <c r="C195" s="1758" t="s">
        <v>366</v>
      </c>
      <c r="D195" s="1759"/>
      <c r="E195" s="1759"/>
      <c r="F195" s="1759"/>
      <c r="G195" s="1759"/>
      <c r="H195" s="1759"/>
      <c r="I195" s="1759"/>
      <c r="J195" s="1759"/>
      <c r="K195" s="1760"/>
    </row>
    <row r="196" spans="2:11" ht="15.75">
      <c r="B196" s="1640" t="s">
        <v>123</v>
      </c>
      <c r="C196" s="1641"/>
      <c r="D196" s="1761" t="s">
        <v>124</v>
      </c>
      <c r="E196" s="1762"/>
      <c r="F196" s="1762"/>
      <c r="G196" s="1762"/>
      <c r="H196" s="1762"/>
      <c r="I196" s="1762"/>
      <c r="J196" s="1762"/>
      <c r="K196" s="1763"/>
    </row>
    <row r="197" spans="2:11" ht="31.5">
      <c r="B197" s="1764" t="s">
        <v>125</v>
      </c>
      <c r="C197" s="1767" t="s">
        <v>126</v>
      </c>
      <c r="D197" s="797" t="s">
        <v>350</v>
      </c>
      <c r="E197" s="1776" t="s">
        <v>127</v>
      </c>
      <c r="F197" s="797" t="s">
        <v>353</v>
      </c>
      <c r="G197" s="800" t="s">
        <v>355</v>
      </c>
      <c r="H197" s="800" t="s">
        <v>355</v>
      </c>
      <c r="I197" s="800" t="s">
        <v>13</v>
      </c>
      <c r="J197" s="797" t="s">
        <v>360</v>
      </c>
      <c r="K197" s="1779" t="s">
        <v>128</v>
      </c>
    </row>
    <row r="198" spans="2:11" ht="31.5">
      <c r="B198" s="1765"/>
      <c r="C198" s="1768"/>
      <c r="D198" s="798" t="s">
        <v>351</v>
      </c>
      <c r="E198" s="1777"/>
      <c r="F198" s="798" t="s">
        <v>354</v>
      </c>
      <c r="G198" s="798" t="s">
        <v>356</v>
      </c>
      <c r="H198" s="798" t="s">
        <v>357</v>
      </c>
      <c r="I198" s="798" t="s">
        <v>358</v>
      </c>
      <c r="J198" s="798" t="s">
        <v>361</v>
      </c>
      <c r="K198" s="1780"/>
    </row>
    <row r="199" spans="2:11" ht="31.5">
      <c r="B199" s="1766"/>
      <c r="C199" s="1769"/>
      <c r="D199" s="799" t="s">
        <v>352</v>
      </c>
      <c r="E199" s="1778"/>
      <c r="F199" s="799"/>
      <c r="G199" s="799" t="s">
        <v>483</v>
      </c>
      <c r="H199" s="799" t="s">
        <v>483</v>
      </c>
      <c r="I199" s="799" t="s">
        <v>359</v>
      </c>
      <c r="J199" s="799"/>
      <c r="K199" s="1781"/>
    </row>
    <row r="200" spans="2:11" ht="47.25">
      <c r="B200" s="801" t="s">
        <v>136</v>
      </c>
      <c r="C200" s="802" t="s">
        <v>367</v>
      </c>
      <c r="D200" s="803"/>
      <c r="E200" s="804"/>
      <c r="F200" s="805"/>
      <c r="G200" s="806">
        <v>5000</v>
      </c>
      <c r="H200" s="806">
        <v>5000</v>
      </c>
      <c r="I200" s="806">
        <v>5300</v>
      </c>
      <c r="J200" s="806">
        <v>-300</v>
      </c>
      <c r="K200" s="807"/>
    </row>
    <row r="201" spans="2:11" ht="47.25">
      <c r="B201" s="801" t="s">
        <v>136</v>
      </c>
      <c r="C201" s="802" t="s">
        <v>368</v>
      </c>
      <c r="D201" s="803"/>
      <c r="E201" s="804"/>
      <c r="F201" s="805"/>
      <c r="G201" s="808">
        <v>0.85</v>
      </c>
      <c r="H201" s="808">
        <v>0.85</v>
      </c>
      <c r="I201" s="808">
        <v>0.85</v>
      </c>
      <c r="J201" s="808">
        <v>0</v>
      </c>
      <c r="K201" s="807"/>
    </row>
    <row r="202" spans="2:11" ht="15.75">
      <c r="B202" s="1640" t="s">
        <v>130</v>
      </c>
      <c r="C202" s="1641"/>
      <c r="D202" s="1642"/>
      <c r="E202" s="1643"/>
      <c r="F202" s="1643"/>
      <c r="G202" s="1643"/>
      <c r="H202" s="1643"/>
      <c r="I202" s="1643"/>
      <c r="J202" s="1643"/>
      <c r="K202" s="1644"/>
    </row>
    <row r="203" spans="2:11" ht="15.75" customHeight="1">
      <c r="B203" s="809" t="s">
        <v>131</v>
      </c>
      <c r="C203" s="1645" t="s">
        <v>369</v>
      </c>
      <c r="D203" s="1646"/>
      <c r="E203" s="1646"/>
      <c r="F203" s="1646"/>
      <c r="G203" s="1646"/>
      <c r="H203" s="1646"/>
      <c r="I203" s="1646"/>
      <c r="J203" s="1646"/>
      <c r="K203" s="1647"/>
    </row>
    <row r="204" spans="2:11" ht="63">
      <c r="B204" s="801" t="s">
        <v>138</v>
      </c>
      <c r="C204" s="802" t="s">
        <v>370</v>
      </c>
      <c r="D204" s="806"/>
      <c r="E204" s="806"/>
      <c r="F204" s="805"/>
      <c r="G204" s="808">
        <v>0.99</v>
      </c>
      <c r="H204" s="808">
        <v>0.95</v>
      </c>
      <c r="I204" s="808">
        <v>0.95</v>
      </c>
      <c r="J204" s="808">
        <v>0</v>
      </c>
      <c r="K204" s="807"/>
    </row>
    <row r="205" spans="2:11" ht="31.5">
      <c r="B205" s="801" t="s">
        <v>138</v>
      </c>
      <c r="C205" s="802" t="s">
        <v>371</v>
      </c>
      <c r="D205" s="806" t="s">
        <v>129</v>
      </c>
      <c r="E205" s="806"/>
      <c r="F205" s="805"/>
      <c r="G205" s="806">
        <v>3000</v>
      </c>
      <c r="H205" s="806">
        <v>3000</v>
      </c>
      <c r="I205" s="806">
        <v>3060</v>
      </c>
      <c r="J205" s="806">
        <v>-60</v>
      </c>
      <c r="K205" s="807"/>
    </row>
    <row r="206" spans="2:11" ht="15.75">
      <c r="B206" s="1648" t="s">
        <v>132</v>
      </c>
      <c r="C206" s="1649"/>
      <c r="D206" s="1650"/>
      <c r="E206" s="1651"/>
      <c r="F206" s="1651"/>
      <c r="G206" s="1651"/>
      <c r="H206" s="1651"/>
      <c r="I206" s="1651"/>
      <c r="J206" s="1651"/>
      <c r="K206" s="1652"/>
    </row>
    <row r="207" spans="2:11" ht="31.5">
      <c r="B207" s="796" t="s">
        <v>133</v>
      </c>
      <c r="C207" s="810" t="s">
        <v>134</v>
      </c>
      <c r="D207" s="1653"/>
      <c r="E207" s="1654"/>
      <c r="F207" s="1654"/>
      <c r="G207" s="1654"/>
      <c r="H207" s="1654"/>
      <c r="I207" s="1654"/>
      <c r="J207" s="1654"/>
      <c r="K207" s="1655"/>
    </row>
    <row r="208" spans="2:11" ht="31.5">
      <c r="B208" s="801" t="s">
        <v>136</v>
      </c>
      <c r="C208" s="811" t="s">
        <v>137</v>
      </c>
      <c r="D208" s="812"/>
      <c r="E208" s="813" t="s">
        <v>93</v>
      </c>
      <c r="F208" s="814">
        <v>1823</v>
      </c>
      <c r="G208" s="815">
        <v>2000</v>
      </c>
      <c r="H208" s="815">
        <v>2000</v>
      </c>
      <c r="I208" s="815">
        <v>2240</v>
      </c>
      <c r="J208" s="815">
        <v>-240</v>
      </c>
      <c r="K208" s="816">
        <v>1.1200000000000001</v>
      </c>
    </row>
    <row r="209" spans="2:13" ht="15.75">
      <c r="B209" s="801"/>
      <c r="C209" s="811"/>
      <c r="D209" s="812"/>
      <c r="E209" s="813" t="s">
        <v>135</v>
      </c>
      <c r="F209" s="814">
        <v>55988082</v>
      </c>
      <c r="G209" s="817">
        <v>93350000</v>
      </c>
      <c r="H209" s="817">
        <v>82950000</v>
      </c>
      <c r="I209" s="817">
        <v>69789877</v>
      </c>
      <c r="J209" s="817">
        <v>13160123</v>
      </c>
      <c r="K209" s="816">
        <v>0.84</v>
      </c>
    </row>
    <row r="210" spans="2:13" ht="47.25">
      <c r="B210" s="801" t="s">
        <v>138</v>
      </c>
      <c r="C210" s="811" t="s">
        <v>372</v>
      </c>
      <c r="D210" s="812"/>
      <c r="E210" s="813" t="s">
        <v>93</v>
      </c>
      <c r="F210" s="814">
        <v>2160</v>
      </c>
      <c r="G210" s="817">
        <v>3000</v>
      </c>
      <c r="H210" s="817">
        <v>3000</v>
      </c>
      <c r="I210" s="817">
        <v>3060</v>
      </c>
      <c r="J210" s="815">
        <v>-60</v>
      </c>
      <c r="K210" s="816">
        <v>1.02</v>
      </c>
    </row>
    <row r="211" spans="2:13" ht="15.75">
      <c r="B211" s="801"/>
      <c r="C211" s="811"/>
      <c r="D211" s="812"/>
      <c r="E211" s="813" t="s">
        <v>135</v>
      </c>
      <c r="F211" s="814">
        <v>10580179</v>
      </c>
      <c r="G211" s="817">
        <v>27000000</v>
      </c>
      <c r="H211" s="817">
        <v>18600000</v>
      </c>
      <c r="I211" s="817">
        <v>17377619</v>
      </c>
      <c r="J211" s="817">
        <v>1222381</v>
      </c>
      <c r="K211" s="816">
        <v>0.93</v>
      </c>
    </row>
    <row r="212" spans="2:13" ht="15.75">
      <c r="B212" s="801" t="s">
        <v>140</v>
      </c>
      <c r="C212" s="811" t="s">
        <v>373</v>
      </c>
      <c r="D212" s="812"/>
      <c r="E212" s="813" t="s">
        <v>94</v>
      </c>
      <c r="F212" s="818">
        <v>28</v>
      </c>
      <c r="G212" s="815">
        <v>14</v>
      </c>
      <c r="H212" s="815">
        <v>14</v>
      </c>
      <c r="I212" s="815">
        <v>11</v>
      </c>
      <c r="J212" s="815">
        <v>3</v>
      </c>
      <c r="K212" s="816">
        <v>0.79</v>
      </c>
    </row>
    <row r="213" spans="2:13" ht="15.75">
      <c r="B213" s="801"/>
      <c r="C213" s="811"/>
      <c r="D213" s="812"/>
      <c r="E213" s="813" t="s">
        <v>135</v>
      </c>
      <c r="F213" s="814">
        <v>330960</v>
      </c>
      <c r="G213" s="817">
        <v>1000000</v>
      </c>
      <c r="H213" s="817">
        <v>500000</v>
      </c>
      <c r="I213" s="817">
        <v>411480</v>
      </c>
      <c r="J213" s="817">
        <v>88520</v>
      </c>
      <c r="K213" s="816">
        <v>0.82</v>
      </c>
    </row>
    <row r="214" spans="2:13" ht="15.75">
      <c r="B214" s="801" t="s">
        <v>142</v>
      </c>
      <c r="C214" s="811" t="s">
        <v>374</v>
      </c>
      <c r="D214" s="812"/>
      <c r="E214" s="813" t="s">
        <v>152</v>
      </c>
      <c r="F214" s="818"/>
      <c r="G214" s="815">
        <v>20</v>
      </c>
      <c r="H214" s="815">
        <v>20</v>
      </c>
      <c r="I214" s="815">
        <v>0</v>
      </c>
      <c r="J214" s="815">
        <v>20</v>
      </c>
      <c r="K214" s="816">
        <v>0</v>
      </c>
    </row>
    <row r="215" spans="2:13" ht="21">
      <c r="B215" s="801"/>
      <c r="C215" s="811"/>
      <c r="D215" s="812"/>
      <c r="E215" s="813" t="s">
        <v>135</v>
      </c>
      <c r="F215" s="818">
        <v>0</v>
      </c>
      <c r="G215" s="817">
        <v>1000000</v>
      </c>
      <c r="H215" s="815">
        <v>0</v>
      </c>
      <c r="I215" s="815">
        <v>0</v>
      </c>
      <c r="J215" s="815">
        <v>0</v>
      </c>
      <c r="K215" s="816">
        <v>0</v>
      </c>
      <c r="M215" s="1038"/>
    </row>
  </sheetData>
  <mergeCells count="104">
    <mergeCell ref="C195:K195"/>
    <mergeCell ref="B196:C196"/>
    <mergeCell ref="D196:K196"/>
    <mergeCell ref="B197:B199"/>
    <mergeCell ref="C197:C199"/>
    <mergeCell ref="F132:G132"/>
    <mergeCell ref="F133:G133"/>
    <mergeCell ref="F134:G134"/>
    <mergeCell ref="F135:G135"/>
    <mergeCell ref="B138:L138"/>
    <mergeCell ref="B191:K191"/>
    <mergeCell ref="B192:F192"/>
    <mergeCell ref="C193:D193"/>
    <mergeCell ref="E193:F193"/>
    <mergeCell ref="G193:K193"/>
    <mergeCell ref="E197:E199"/>
    <mergeCell ref="K197:K199"/>
    <mergeCell ref="F125:G125"/>
    <mergeCell ref="F126:G126"/>
    <mergeCell ref="F127:G127"/>
    <mergeCell ref="F128:G128"/>
    <mergeCell ref="F129:G129"/>
    <mergeCell ref="F130:G130"/>
    <mergeCell ref="F131:G131"/>
    <mergeCell ref="C194:D194"/>
    <mergeCell ref="E194:F194"/>
    <mergeCell ref="G194:K194"/>
    <mergeCell ref="B97:B99"/>
    <mergeCell ref="C97:C99"/>
    <mergeCell ref="D97:D99"/>
    <mergeCell ref="E97:G97"/>
    <mergeCell ref="H97:J97"/>
    <mergeCell ref="K97:M97"/>
    <mergeCell ref="F119:G119"/>
    <mergeCell ref="F120:G120"/>
    <mergeCell ref="F121:G121"/>
    <mergeCell ref="C14:D14"/>
    <mergeCell ref="B17:N17"/>
    <mergeCell ref="B18:N18"/>
    <mergeCell ref="B19:N19"/>
    <mergeCell ref="B21:B22"/>
    <mergeCell ref="C21:E22"/>
    <mergeCell ref="F21:G22"/>
    <mergeCell ref="H21:N22"/>
    <mergeCell ref="C96:E96"/>
    <mergeCell ref="G96:S96"/>
    <mergeCell ref="B30:C30"/>
    <mergeCell ref="B51:C51"/>
    <mergeCell ref="B73:S73"/>
    <mergeCell ref="B92:S92"/>
    <mergeCell ref="B93:S93"/>
    <mergeCell ref="B94:S94"/>
    <mergeCell ref="C95:E95"/>
    <mergeCell ref="G95:S95"/>
    <mergeCell ref="C23:E23"/>
    <mergeCell ref="F23:G23"/>
    <mergeCell ref="H23:N23"/>
    <mergeCell ref="B24:C29"/>
    <mergeCell ref="D24:N24"/>
    <mergeCell ref="F25:G25"/>
    <mergeCell ref="H25:I25"/>
    <mergeCell ref="K25:L25"/>
    <mergeCell ref="N25:N28"/>
    <mergeCell ref="D26:D28"/>
    <mergeCell ref="E26:E28"/>
    <mergeCell ref="G26:G28"/>
    <mergeCell ref="I26:I28"/>
    <mergeCell ref="J26:J28"/>
    <mergeCell ref="K26:K28"/>
    <mergeCell ref="L26:L28"/>
    <mergeCell ref="N97:P97"/>
    <mergeCell ref="Q97:S97"/>
    <mergeCell ref="L98:L99"/>
    <mergeCell ref="M98:M99"/>
    <mergeCell ref="N98:N99"/>
    <mergeCell ref="O98:O99"/>
    <mergeCell ref="P98:P99"/>
    <mergeCell ref="Q98:Q99"/>
    <mergeCell ref="R98:R99"/>
    <mergeCell ref="S98:S99"/>
    <mergeCell ref="B202:C202"/>
    <mergeCell ref="D202:K202"/>
    <mergeCell ref="C203:K203"/>
    <mergeCell ref="B206:C206"/>
    <mergeCell ref="D206:K206"/>
    <mergeCell ref="D207:K207"/>
    <mergeCell ref="B101:C101"/>
    <mergeCell ref="B107:C107"/>
    <mergeCell ref="B113:R113"/>
    <mergeCell ref="B114:R114"/>
    <mergeCell ref="B115:B118"/>
    <mergeCell ref="C115:C118"/>
    <mergeCell ref="D115:D118"/>
    <mergeCell ref="E115:E118"/>
    <mergeCell ref="F115:G118"/>
    <mergeCell ref="H115:H118"/>
    <mergeCell ref="I115:I118"/>
    <mergeCell ref="J115:R115"/>
    <mergeCell ref="J116:J118"/>
    <mergeCell ref="M117:M118"/>
    <mergeCell ref="R117:R118"/>
    <mergeCell ref="F122:G122"/>
    <mergeCell ref="F123:G123"/>
    <mergeCell ref="F124:G1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FC16C-CACF-4F43-AAC7-F5E63FF2C068}">
  <dimension ref="A1:T282"/>
  <sheetViews>
    <sheetView topLeftCell="A274" workbookViewId="0">
      <selection activeCell="A286" sqref="A286"/>
    </sheetView>
  </sheetViews>
  <sheetFormatPr defaultRowHeight="15"/>
  <cols>
    <col min="1" max="1" width="32.85546875" customWidth="1"/>
    <col min="3" max="3" width="21.28515625" customWidth="1"/>
    <col min="4" max="4" width="22" customWidth="1"/>
    <col min="5" max="5" width="19.85546875" customWidth="1"/>
    <col min="6" max="6" width="22.7109375" customWidth="1"/>
    <col min="7" max="7" width="16.140625" customWidth="1"/>
    <col min="8" max="8" width="14.28515625" customWidth="1"/>
    <col min="9" max="9" width="18.28515625" customWidth="1"/>
    <col min="10" max="10" width="16" customWidth="1"/>
  </cols>
  <sheetData>
    <row r="1" spans="1:16" ht="24.95" customHeight="1">
      <c r="A1" s="1078"/>
      <c r="B1" s="1"/>
      <c r="C1" s="1"/>
      <c r="D1" s="1"/>
      <c r="E1" s="1"/>
      <c r="F1" s="1"/>
      <c r="G1" s="1"/>
      <c r="H1" s="1"/>
      <c r="I1" s="1"/>
      <c r="J1" s="1"/>
      <c r="K1" s="1"/>
      <c r="L1" s="1"/>
      <c r="M1" s="1"/>
      <c r="N1" s="1"/>
      <c r="O1" s="1"/>
      <c r="P1" s="1"/>
    </row>
    <row r="2" spans="1:16" ht="24.95" customHeight="1">
      <c r="A2" s="1525" t="s">
        <v>629</v>
      </c>
      <c r="B2" s="1525"/>
      <c r="C2" s="1525"/>
      <c r="D2" s="1525"/>
      <c r="E2" s="1525"/>
      <c r="F2" s="1525"/>
      <c r="G2" s="1525"/>
      <c r="H2" s="1525"/>
      <c r="I2" s="1525"/>
      <c r="J2" s="1525"/>
      <c r="K2" s="1525"/>
      <c r="L2" s="1525"/>
      <c r="M2" s="1525"/>
      <c r="N2" s="1525"/>
      <c r="O2" s="1525"/>
      <c r="P2" s="1525"/>
    </row>
    <row r="3" spans="1:16" ht="24.95" customHeight="1" thickBot="1">
      <c r="A3" s="1832" t="s">
        <v>597</v>
      </c>
      <c r="B3" s="1832"/>
      <c r="C3" s="1832"/>
      <c r="D3" s="1832"/>
      <c r="E3" s="1832"/>
      <c r="F3" s="1832"/>
      <c r="G3" s="1832"/>
      <c r="H3" s="1832"/>
      <c r="I3" s="1832"/>
      <c r="J3" s="1832"/>
      <c r="K3" s="1832"/>
      <c r="L3" s="1832"/>
      <c r="M3" s="1832"/>
      <c r="N3" s="1832"/>
      <c r="O3" s="1832"/>
      <c r="P3" s="1832"/>
    </row>
    <row r="4" spans="1:16" ht="24.95" customHeight="1" thickTop="1" thickBot="1">
      <c r="A4" s="1079" t="s">
        <v>532</v>
      </c>
      <c r="B4" s="1080" t="s">
        <v>533</v>
      </c>
      <c r="C4" s="1080" t="s">
        <v>45</v>
      </c>
      <c r="D4" s="1080" t="s">
        <v>534</v>
      </c>
      <c r="E4" s="1080" t="s">
        <v>46</v>
      </c>
      <c r="F4" s="1081" t="s">
        <v>535</v>
      </c>
      <c r="G4" s="1081" t="s">
        <v>536</v>
      </c>
      <c r="H4" s="1081" t="s">
        <v>537</v>
      </c>
      <c r="I4" s="1081" t="s">
        <v>538</v>
      </c>
      <c r="J4" s="1081" t="s">
        <v>539</v>
      </c>
      <c r="K4" s="1838" t="s">
        <v>540</v>
      </c>
      <c r="L4" s="1839"/>
      <c r="M4" s="1081" t="s">
        <v>541</v>
      </c>
      <c r="N4" s="1081" t="s">
        <v>542</v>
      </c>
      <c r="O4" s="1081" t="s">
        <v>543</v>
      </c>
      <c r="P4" s="1085" t="s">
        <v>6</v>
      </c>
    </row>
    <row r="5" spans="1:16" ht="24.95" customHeight="1">
      <c r="A5" s="52">
        <v>14</v>
      </c>
      <c r="B5" s="54">
        <v>1120</v>
      </c>
      <c r="C5" s="54" t="s">
        <v>30</v>
      </c>
      <c r="D5" s="54">
        <v>2025</v>
      </c>
      <c r="E5" s="53" t="s">
        <v>11</v>
      </c>
      <c r="F5" s="56">
        <v>0</v>
      </c>
      <c r="G5" s="57">
        <v>5000000</v>
      </c>
      <c r="H5" s="57">
        <v>37394000</v>
      </c>
      <c r="I5" s="57">
        <v>6450000</v>
      </c>
      <c r="J5" s="57">
        <v>23200000</v>
      </c>
      <c r="K5" s="1840">
        <v>0</v>
      </c>
      <c r="L5" s="1841"/>
      <c r="M5" s="56">
        <v>0</v>
      </c>
      <c r="N5" s="56">
        <v>0</v>
      </c>
      <c r="O5" s="56">
        <v>0</v>
      </c>
      <c r="P5" s="58">
        <v>72044000</v>
      </c>
    </row>
    <row r="6" spans="1:16" ht="24.95" customHeight="1">
      <c r="A6" s="52">
        <v>14</v>
      </c>
      <c r="B6" s="54">
        <v>1120</v>
      </c>
      <c r="C6" s="54" t="s">
        <v>30</v>
      </c>
      <c r="D6" s="54">
        <v>2025</v>
      </c>
      <c r="E6" s="53" t="s">
        <v>12</v>
      </c>
      <c r="F6" s="56">
        <v>0</v>
      </c>
      <c r="G6" s="57">
        <v>3900000</v>
      </c>
      <c r="H6" s="57">
        <v>36574000</v>
      </c>
      <c r="I6" s="57">
        <v>6150000</v>
      </c>
      <c r="J6" s="57">
        <v>9168000</v>
      </c>
      <c r="K6" s="1782">
        <v>0</v>
      </c>
      <c r="L6" s="1783"/>
      <c r="M6" s="56">
        <v>0</v>
      </c>
      <c r="N6" s="56">
        <v>0</v>
      </c>
      <c r="O6" s="57">
        <v>124000</v>
      </c>
      <c r="P6" s="58">
        <v>55916000</v>
      </c>
    </row>
    <row r="7" spans="1:16" ht="24.95" customHeight="1">
      <c r="A7" s="52">
        <v>14</v>
      </c>
      <c r="B7" s="54">
        <v>1120</v>
      </c>
      <c r="C7" s="54" t="s">
        <v>30</v>
      </c>
      <c r="D7" s="54">
        <v>2025</v>
      </c>
      <c r="E7" s="53" t="s">
        <v>544</v>
      </c>
      <c r="F7" s="56">
        <v>0</v>
      </c>
      <c r="G7" s="57">
        <v>3900000</v>
      </c>
      <c r="H7" s="57">
        <v>36428621</v>
      </c>
      <c r="I7" s="1082">
        <v>6045846</v>
      </c>
      <c r="J7" s="57">
        <v>7165566</v>
      </c>
      <c r="K7" s="1782">
        <v>0</v>
      </c>
      <c r="L7" s="1783"/>
      <c r="M7" s="56">
        <v>0</v>
      </c>
      <c r="N7" s="56">
        <v>0</v>
      </c>
      <c r="O7" s="57">
        <v>104000</v>
      </c>
      <c r="P7" s="58">
        <v>53644033</v>
      </c>
    </row>
    <row r="8" spans="1:16" ht="24.95" customHeight="1">
      <c r="A8" s="52">
        <v>14</v>
      </c>
      <c r="B8" s="54">
        <v>1120</v>
      </c>
      <c r="C8" s="54" t="s">
        <v>30</v>
      </c>
      <c r="D8" s="54">
        <v>2025</v>
      </c>
      <c r="E8" s="53" t="s">
        <v>14</v>
      </c>
      <c r="F8" s="56">
        <v>0</v>
      </c>
      <c r="G8" s="56">
        <v>0</v>
      </c>
      <c r="H8" s="56">
        <v>0</v>
      </c>
      <c r="I8" s="56">
        <v>0</v>
      </c>
      <c r="J8" s="57">
        <v>1752534</v>
      </c>
      <c r="K8" s="1782">
        <v>0</v>
      </c>
      <c r="L8" s="1783"/>
      <c r="M8" s="56">
        <v>0</v>
      </c>
      <c r="N8" s="56">
        <v>0</v>
      </c>
      <c r="O8" s="56">
        <v>0</v>
      </c>
      <c r="P8" s="58">
        <v>1752534</v>
      </c>
    </row>
    <row r="9" spans="1:16" ht="24.95" customHeight="1">
      <c r="A9" s="52">
        <v>14</v>
      </c>
      <c r="B9" s="54"/>
      <c r="C9" s="54" t="s">
        <v>15</v>
      </c>
      <c r="D9" s="54">
        <v>2025</v>
      </c>
      <c r="E9" s="53"/>
      <c r="F9" s="56">
        <v>0</v>
      </c>
      <c r="G9" s="56">
        <v>0</v>
      </c>
      <c r="H9" s="57">
        <v>145379</v>
      </c>
      <c r="I9" s="57">
        <v>104154</v>
      </c>
      <c r="J9" s="57">
        <v>2002434</v>
      </c>
      <c r="K9" s="1782">
        <v>0</v>
      </c>
      <c r="L9" s="1783"/>
      <c r="M9" s="56">
        <v>0</v>
      </c>
      <c r="N9" s="56">
        <v>0</v>
      </c>
      <c r="O9" s="57">
        <v>20000</v>
      </c>
      <c r="P9" s="58">
        <v>2271967</v>
      </c>
    </row>
    <row r="10" spans="1:16" ht="24.95" customHeight="1">
      <c r="A10" s="52">
        <v>14</v>
      </c>
      <c r="B10" s="54"/>
      <c r="C10" s="54" t="s">
        <v>16</v>
      </c>
      <c r="D10" s="54">
        <v>2025</v>
      </c>
      <c r="E10" s="53"/>
      <c r="F10" s="56">
        <v>0</v>
      </c>
      <c r="G10" s="1083">
        <v>1</v>
      </c>
      <c r="H10" s="1083">
        <v>0.996</v>
      </c>
      <c r="I10" s="1083">
        <v>0.98299999999999998</v>
      </c>
      <c r="J10" s="1083">
        <v>0.78200000000000003</v>
      </c>
      <c r="K10" s="56"/>
      <c r="L10" s="56"/>
      <c r="M10" s="56"/>
      <c r="N10" s="56"/>
      <c r="O10" s="1083">
        <v>0.83899999999999997</v>
      </c>
      <c r="P10" s="1083">
        <v>0.95899999999999996</v>
      </c>
    </row>
    <row r="11" spans="1:16" ht="24.95" customHeight="1">
      <c r="A11" s="52">
        <v>14</v>
      </c>
      <c r="B11" s="54"/>
      <c r="C11" s="54" t="s">
        <v>546</v>
      </c>
      <c r="D11" s="54">
        <v>2025</v>
      </c>
      <c r="E11" s="53" t="s">
        <v>11</v>
      </c>
      <c r="F11" s="56"/>
      <c r="G11" s="56"/>
      <c r="H11" s="56"/>
      <c r="I11" s="56"/>
      <c r="J11" s="56"/>
      <c r="K11" s="1782"/>
      <c r="L11" s="1783"/>
      <c r="M11" s="56"/>
      <c r="N11" s="56"/>
      <c r="O11" s="56"/>
      <c r="P11" s="59">
        <v>34</v>
      </c>
    </row>
    <row r="12" spans="1:16" ht="24.95" customHeight="1">
      <c r="A12" s="52">
        <v>14</v>
      </c>
      <c r="B12" s="54"/>
      <c r="C12" s="54" t="s">
        <v>546</v>
      </c>
      <c r="D12" s="54">
        <v>2025</v>
      </c>
      <c r="E12" s="53" t="s">
        <v>12</v>
      </c>
      <c r="F12" s="56"/>
      <c r="G12" s="56"/>
      <c r="H12" s="56"/>
      <c r="I12" s="56"/>
      <c r="J12" s="56"/>
      <c r="K12" s="1782"/>
      <c r="L12" s="1783"/>
      <c r="M12" s="56"/>
      <c r="N12" s="56"/>
      <c r="O12" s="56"/>
      <c r="P12" s="59">
        <v>34</v>
      </c>
    </row>
    <row r="13" spans="1:16" ht="24.95" customHeight="1">
      <c r="A13" s="52">
        <v>14</v>
      </c>
      <c r="B13" s="54"/>
      <c r="C13" s="54" t="s">
        <v>546</v>
      </c>
      <c r="D13" s="54">
        <v>2025</v>
      </c>
      <c r="E13" s="53" t="s">
        <v>547</v>
      </c>
      <c r="F13" s="56"/>
      <c r="G13" s="56"/>
      <c r="H13" s="56"/>
      <c r="I13" s="56"/>
      <c r="J13" s="56"/>
      <c r="K13" s="1782"/>
      <c r="L13" s="1783"/>
      <c r="M13" s="56"/>
      <c r="N13" s="56"/>
      <c r="O13" s="56"/>
      <c r="P13" s="59">
        <v>32</v>
      </c>
    </row>
    <row r="14" spans="1:16">
      <c r="A14" s="1084"/>
      <c r="B14" s="1"/>
      <c r="C14" s="1"/>
      <c r="D14" s="1"/>
      <c r="E14" s="1"/>
      <c r="F14" s="1"/>
      <c r="G14" s="1"/>
      <c r="H14" s="1"/>
      <c r="I14" s="1"/>
      <c r="J14" s="1"/>
      <c r="K14" s="1"/>
      <c r="L14" s="1"/>
      <c r="M14" s="1"/>
      <c r="N14" s="1"/>
      <c r="O14" s="1"/>
      <c r="P14" s="1"/>
    </row>
    <row r="16" spans="1:16">
      <c r="A16" s="1836" t="s">
        <v>48</v>
      </c>
      <c r="B16" s="1836"/>
      <c r="C16" s="1836"/>
      <c r="D16" s="1836"/>
      <c r="E16" s="1836"/>
      <c r="F16" s="1836"/>
      <c r="G16" s="1836"/>
      <c r="H16" s="1836"/>
      <c r="I16" s="1836"/>
      <c r="J16" s="1836"/>
      <c r="K16" s="1836"/>
      <c r="L16" s="1836"/>
      <c r="M16" s="1836"/>
    </row>
    <row r="17" spans="1:13">
      <c r="A17" s="1837" t="s">
        <v>621</v>
      </c>
      <c r="B17" s="1837"/>
      <c r="C17" s="1837"/>
      <c r="D17" s="1837"/>
      <c r="E17" s="1837"/>
      <c r="F17" s="1837"/>
      <c r="G17" s="1837"/>
      <c r="H17" s="1837"/>
      <c r="I17" s="1837"/>
      <c r="J17" s="1837"/>
      <c r="K17" s="1837"/>
      <c r="L17" s="1837"/>
      <c r="M17" s="1837"/>
    </row>
    <row r="18" spans="1:13">
      <c r="A18" s="1842" t="s">
        <v>17</v>
      </c>
      <c r="B18" s="1842"/>
      <c r="C18" s="1842"/>
      <c r="D18" s="1842"/>
      <c r="E18" s="1842"/>
      <c r="F18" s="1842"/>
      <c r="G18" s="1842"/>
      <c r="H18" s="1842"/>
      <c r="I18" s="1842"/>
      <c r="J18" s="1842"/>
      <c r="K18" s="1842"/>
      <c r="L18" s="1842"/>
      <c r="M18" s="1842"/>
    </row>
    <row r="19" spans="1:13" ht="15.75" thickBot="1">
      <c r="A19" s="1"/>
      <c r="B19" s="1"/>
      <c r="C19" s="1"/>
      <c r="D19" s="1"/>
      <c r="E19" s="1"/>
      <c r="F19" s="1"/>
      <c r="G19" s="1"/>
      <c r="H19" s="1"/>
      <c r="I19" s="1"/>
      <c r="J19" s="1"/>
      <c r="K19" s="1"/>
      <c r="L19" s="1"/>
      <c r="M19" s="1"/>
    </row>
    <row r="20" spans="1:13" ht="15.75" thickTop="1">
      <c r="A20" s="1843" t="s">
        <v>18</v>
      </c>
      <c r="B20" s="1845" t="s">
        <v>19</v>
      </c>
      <c r="C20" s="1845"/>
      <c r="D20" s="1845"/>
      <c r="E20" s="1847" t="s">
        <v>20</v>
      </c>
      <c r="F20" s="1847"/>
      <c r="G20" s="1845">
        <v>14</v>
      </c>
      <c r="H20" s="1845"/>
      <c r="I20" s="1845"/>
      <c r="J20" s="1845"/>
      <c r="K20" s="1845"/>
      <c r="L20" s="1845"/>
      <c r="M20" s="1849"/>
    </row>
    <row r="21" spans="1:13">
      <c r="A21" s="1844"/>
      <c r="B21" s="1846"/>
      <c r="C21" s="1846"/>
      <c r="D21" s="1846"/>
      <c r="E21" s="1848"/>
      <c r="F21" s="1848"/>
      <c r="G21" s="1846"/>
      <c r="H21" s="1846"/>
      <c r="I21" s="1846"/>
      <c r="J21" s="1846"/>
      <c r="K21" s="1846"/>
      <c r="L21" s="1846"/>
      <c r="M21" s="1850"/>
    </row>
    <row r="22" spans="1:13">
      <c r="A22" s="2" t="s">
        <v>322</v>
      </c>
      <c r="B22" s="1802" t="s">
        <v>30</v>
      </c>
      <c r="C22" s="1802"/>
      <c r="D22" s="1802"/>
      <c r="E22" s="1803" t="s">
        <v>49</v>
      </c>
      <c r="F22" s="1803"/>
      <c r="G22" s="1802">
        <v>1120</v>
      </c>
      <c r="H22" s="1802"/>
      <c r="I22" s="1802"/>
      <c r="J22" s="1802"/>
      <c r="K22" s="1802"/>
      <c r="L22" s="1802"/>
      <c r="M22" s="1804"/>
    </row>
    <row r="23" spans="1:13">
      <c r="A23" s="1805" t="s">
        <v>21</v>
      </c>
      <c r="B23" s="1806"/>
      <c r="C23" s="1811" t="s">
        <v>50</v>
      </c>
      <c r="D23" s="1812"/>
      <c r="E23" s="1812"/>
      <c r="F23" s="1812"/>
      <c r="G23" s="1812"/>
      <c r="H23" s="1812"/>
      <c r="I23" s="1812"/>
      <c r="J23" s="1812"/>
      <c r="K23" s="1812"/>
      <c r="L23" s="1812"/>
      <c r="M23" s="1813"/>
    </row>
    <row r="24" spans="1:13">
      <c r="A24" s="1807"/>
      <c r="B24" s="1808"/>
      <c r="C24" s="3" t="s">
        <v>51</v>
      </c>
      <c r="D24" s="4">
        <v>2024</v>
      </c>
      <c r="E24" s="1814" t="s">
        <v>3</v>
      </c>
      <c r="F24" s="1815"/>
      <c r="G24" s="1814" t="s">
        <v>3</v>
      </c>
      <c r="H24" s="1815"/>
      <c r="I24" s="5" t="s">
        <v>3</v>
      </c>
      <c r="J24" s="1814" t="s">
        <v>3</v>
      </c>
      <c r="K24" s="1815"/>
      <c r="L24" s="1816" t="s">
        <v>52</v>
      </c>
      <c r="M24" s="1819" t="s">
        <v>22</v>
      </c>
    </row>
    <row r="25" spans="1:13">
      <c r="A25" s="1807"/>
      <c r="B25" s="1808"/>
      <c r="C25" s="1822" t="s">
        <v>53</v>
      </c>
      <c r="D25" s="1825" t="s">
        <v>23</v>
      </c>
      <c r="E25" s="1005" t="s">
        <v>323</v>
      </c>
      <c r="F25" s="1828" t="s">
        <v>23</v>
      </c>
      <c r="G25" s="1005" t="s">
        <v>325</v>
      </c>
      <c r="H25" s="1828" t="s">
        <v>23</v>
      </c>
      <c r="I25" s="1851" t="s">
        <v>54</v>
      </c>
      <c r="J25" s="1854" t="s">
        <v>24</v>
      </c>
      <c r="K25" s="1828" t="s">
        <v>23</v>
      </c>
      <c r="L25" s="1817"/>
      <c r="M25" s="1820"/>
    </row>
    <row r="26" spans="1:13">
      <c r="A26" s="1807"/>
      <c r="B26" s="1808"/>
      <c r="C26" s="1823"/>
      <c r="D26" s="1826"/>
      <c r="E26" s="1001" t="s">
        <v>324</v>
      </c>
      <c r="F26" s="1826"/>
      <c r="G26" s="1001" t="s">
        <v>326</v>
      </c>
      <c r="H26" s="1826"/>
      <c r="I26" s="1852"/>
      <c r="J26" s="1823"/>
      <c r="K26" s="1826"/>
      <c r="L26" s="1817"/>
      <c r="M26" s="1820"/>
    </row>
    <row r="27" spans="1:13">
      <c r="A27" s="1807"/>
      <c r="B27" s="1808"/>
      <c r="C27" s="1824"/>
      <c r="D27" s="1827"/>
      <c r="E27" s="1002" t="s">
        <v>483</v>
      </c>
      <c r="F27" s="1827"/>
      <c r="G27" s="1002" t="s">
        <v>484</v>
      </c>
      <c r="H27" s="1827"/>
      <c r="I27" s="1853"/>
      <c r="J27" s="1824"/>
      <c r="K27" s="1827"/>
      <c r="L27" s="1818"/>
      <c r="M27" s="1821"/>
    </row>
    <row r="28" spans="1:13" ht="15.75" thickBot="1">
      <c r="A28" s="1809"/>
      <c r="B28" s="1810"/>
      <c r="C28" s="7">
        <v>-1</v>
      </c>
      <c r="D28" s="7">
        <v>-2</v>
      </c>
      <c r="E28" s="7">
        <v>-3</v>
      </c>
      <c r="F28" s="7">
        <v>-4</v>
      </c>
      <c r="G28" s="7">
        <v>-5</v>
      </c>
      <c r="H28" s="7">
        <v>-6</v>
      </c>
      <c r="I28" s="7" t="s">
        <v>25</v>
      </c>
      <c r="J28" s="7">
        <v>-8</v>
      </c>
      <c r="K28" s="7">
        <v>-9</v>
      </c>
      <c r="L28" s="7" t="s">
        <v>26</v>
      </c>
      <c r="M28" s="8" t="s">
        <v>27</v>
      </c>
    </row>
    <row r="29" spans="1:13" ht="15.75" thickTop="1">
      <c r="A29" s="1855" t="s">
        <v>34</v>
      </c>
      <c r="B29" s="1856"/>
      <c r="C29" s="9"/>
      <c r="D29" s="10"/>
      <c r="E29" s="9"/>
      <c r="F29" s="10"/>
      <c r="G29" s="9"/>
      <c r="H29" s="10"/>
      <c r="I29" s="11"/>
      <c r="J29" s="9"/>
      <c r="K29" s="10"/>
      <c r="L29" s="9"/>
      <c r="M29" s="12"/>
    </row>
    <row r="30" spans="1:13">
      <c r="A30" s="13" t="s">
        <v>28</v>
      </c>
      <c r="B30" s="14" t="s">
        <v>29</v>
      </c>
      <c r="C30" s="9"/>
      <c r="D30" s="10"/>
      <c r="E30" s="9"/>
      <c r="F30" s="10"/>
      <c r="G30" s="9"/>
      <c r="H30" s="10"/>
      <c r="I30" s="15"/>
      <c r="J30" s="9"/>
      <c r="K30" s="10"/>
      <c r="L30" s="9"/>
      <c r="M30" s="12"/>
    </row>
    <row r="31" spans="1:13">
      <c r="A31" s="16">
        <v>600</v>
      </c>
      <c r="B31" s="17" t="s">
        <v>36</v>
      </c>
      <c r="C31" s="18">
        <v>32996162</v>
      </c>
      <c r="D31" s="1088">
        <v>0.73</v>
      </c>
      <c r="E31" s="20">
        <v>37394000</v>
      </c>
      <c r="F31" s="1088">
        <v>0.52</v>
      </c>
      <c r="G31" s="20">
        <v>36574000</v>
      </c>
      <c r="H31" s="353">
        <v>0.65</v>
      </c>
      <c r="I31" s="20">
        <v>-820000</v>
      </c>
      <c r="J31" s="18">
        <v>36428621</v>
      </c>
      <c r="K31" s="353">
        <v>0.68</v>
      </c>
      <c r="L31" s="20">
        <v>145379</v>
      </c>
      <c r="M31" s="27">
        <v>99.6</v>
      </c>
    </row>
    <row r="32" spans="1:13">
      <c r="A32" s="16">
        <v>601</v>
      </c>
      <c r="B32" s="17" t="s">
        <v>37</v>
      </c>
      <c r="C32" s="18">
        <v>5460277</v>
      </c>
      <c r="D32" s="1088">
        <v>0.12</v>
      </c>
      <c r="E32" s="20">
        <v>6450000</v>
      </c>
      <c r="F32" s="1088">
        <v>0.09</v>
      </c>
      <c r="G32" s="20">
        <v>6150000</v>
      </c>
      <c r="H32" s="353">
        <v>0.11</v>
      </c>
      <c r="I32" s="20">
        <v>-300000</v>
      </c>
      <c r="J32" s="18">
        <v>6045846</v>
      </c>
      <c r="K32" s="353">
        <v>0.11</v>
      </c>
      <c r="L32" s="20">
        <v>104154</v>
      </c>
      <c r="M32" s="27">
        <v>98.3</v>
      </c>
    </row>
    <row r="33" spans="1:13">
      <c r="A33" s="16">
        <v>602</v>
      </c>
      <c r="B33" s="17" t="s">
        <v>38</v>
      </c>
      <c r="C33" s="18">
        <v>6691359</v>
      </c>
      <c r="D33" s="1088">
        <v>0.15</v>
      </c>
      <c r="E33" s="20">
        <v>23200000</v>
      </c>
      <c r="F33" s="1088">
        <v>0.32</v>
      </c>
      <c r="G33" s="20">
        <v>9168000</v>
      </c>
      <c r="H33" s="353">
        <v>0.16</v>
      </c>
      <c r="I33" s="20">
        <v>-14032000</v>
      </c>
      <c r="J33" s="18">
        <v>7165656</v>
      </c>
      <c r="K33" s="353">
        <v>0.13</v>
      </c>
      <c r="L33" s="20">
        <v>2002344</v>
      </c>
      <c r="M33" s="27">
        <v>78.2</v>
      </c>
    </row>
    <row r="34" spans="1:13">
      <c r="A34" s="16">
        <v>603</v>
      </c>
      <c r="B34" s="17" t="s">
        <v>39</v>
      </c>
      <c r="C34" s="19">
        <v>0</v>
      </c>
      <c r="D34" s="1088">
        <v>0</v>
      </c>
      <c r="E34" s="19">
        <v>0</v>
      </c>
      <c r="F34" s="1088">
        <v>0</v>
      </c>
      <c r="G34" s="19">
        <v>0</v>
      </c>
      <c r="H34" s="353">
        <v>0</v>
      </c>
      <c r="I34" s="19">
        <v>0</v>
      </c>
      <c r="J34" s="19">
        <v>0</v>
      </c>
      <c r="K34" s="353">
        <v>0</v>
      </c>
      <c r="L34" s="19">
        <v>0</v>
      </c>
      <c r="M34" s="21">
        <v>0</v>
      </c>
    </row>
    <row r="35" spans="1:13">
      <c r="A35" s="16">
        <v>604</v>
      </c>
      <c r="B35" s="17" t="s">
        <v>40</v>
      </c>
      <c r="C35" s="19">
        <v>0</v>
      </c>
      <c r="D35" s="1088">
        <v>0</v>
      </c>
      <c r="E35" s="19">
        <v>0</v>
      </c>
      <c r="F35" s="1088">
        <v>0</v>
      </c>
      <c r="G35" s="19">
        <v>0</v>
      </c>
      <c r="H35" s="353">
        <v>0</v>
      </c>
      <c r="I35" s="19">
        <v>0</v>
      </c>
      <c r="J35" s="19">
        <v>0</v>
      </c>
      <c r="K35" s="353">
        <v>0</v>
      </c>
      <c r="L35" s="19">
        <v>0</v>
      </c>
      <c r="M35" s="21">
        <v>0</v>
      </c>
    </row>
    <row r="36" spans="1:13">
      <c r="A36" s="16">
        <v>605</v>
      </c>
      <c r="B36" s="17" t="s">
        <v>41</v>
      </c>
      <c r="C36" s="19">
        <v>0</v>
      </c>
      <c r="D36" s="1088">
        <v>0</v>
      </c>
      <c r="E36" s="19">
        <v>0</v>
      </c>
      <c r="F36" s="1088">
        <v>0</v>
      </c>
      <c r="G36" s="19">
        <v>0</v>
      </c>
      <c r="H36" s="353">
        <v>0</v>
      </c>
      <c r="I36" s="19">
        <v>0</v>
      </c>
      <c r="J36" s="19">
        <v>0</v>
      </c>
      <c r="K36" s="353">
        <v>0</v>
      </c>
      <c r="L36" s="19">
        <v>0</v>
      </c>
      <c r="M36" s="21">
        <v>0</v>
      </c>
    </row>
    <row r="37" spans="1:13">
      <c r="A37" s="16">
        <v>606</v>
      </c>
      <c r="B37" s="17" t="s">
        <v>42</v>
      </c>
      <c r="C37" s="18">
        <v>354000</v>
      </c>
      <c r="D37" s="1088">
        <v>0.01</v>
      </c>
      <c r="E37" s="19">
        <v>0</v>
      </c>
      <c r="F37" s="1088">
        <v>0</v>
      </c>
      <c r="G37" s="20">
        <v>124000</v>
      </c>
      <c r="H37" s="1089">
        <v>2.2000000000000001E-3</v>
      </c>
      <c r="I37" s="20">
        <v>124000</v>
      </c>
      <c r="J37" s="18">
        <v>104000</v>
      </c>
      <c r="K37" s="353">
        <v>0</v>
      </c>
      <c r="L37" s="20">
        <v>20000</v>
      </c>
      <c r="M37" s="27">
        <v>83.9</v>
      </c>
    </row>
    <row r="38" spans="1:13">
      <c r="A38" s="22"/>
      <c r="B38" s="23" t="s">
        <v>55</v>
      </c>
      <c r="C38" s="24">
        <v>45501798</v>
      </c>
      <c r="D38" s="1088">
        <v>1</v>
      </c>
      <c r="E38" s="26">
        <v>67044000</v>
      </c>
      <c r="F38" s="1090">
        <v>0.93</v>
      </c>
      <c r="G38" s="26">
        <v>52016000</v>
      </c>
      <c r="H38" s="354">
        <v>0.93</v>
      </c>
      <c r="I38" s="26">
        <v>-15028000</v>
      </c>
      <c r="J38" s="24">
        <v>49744123</v>
      </c>
      <c r="K38" s="1090">
        <v>0.93</v>
      </c>
      <c r="L38" s="20">
        <v>2271877</v>
      </c>
      <c r="M38" s="27">
        <v>95.6</v>
      </c>
    </row>
    <row r="39" spans="1:13">
      <c r="A39" s="16">
        <v>230</v>
      </c>
      <c r="B39" s="17" t="s">
        <v>43</v>
      </c>
      <c r="C39" s="19">
        <v>0</v>
      </c>
      <c r="D39" s="1088">
        <v>0</v>
      </c>
      <c r="E39" s="19">
        <v>0</v>
      </c>
      <c r="F39" s="1088">
        <v>0</v>
      </c>
      <c r="G39" s="19">
        <v>0</v>
      </c>
      <c r="H39" s="353">
        <v>0</v>
      </c>
      <c r="I39" s="25">
        <v>0</v>
      </c>
      <c r="J39" s="19">
        <v>0</v>
      </c>
      <c r="K39" s="1088">
        <v>0</v>
      </c>
      <c r="L39" s="19">
        <v>0</v>
      </c>
      <c r="M39" s="21">
        <v>0</v>
      </c>
    </row>
    <row r="40" spans="1:13">
      <c r="A40" s="16">
        <v>231</v>
      </c>
      <c r="B40" s="17" t="s">
        <v>44</v>
      </c>
      <c r="C40" s="19">
        <v>0</v>
      </c>
      <c r="D40" s="1088">
        <v>0</v>
      </c>
      <c r="E40" s="20">
        <v>5000000</v>
      </c>
      <c r="F40" s="1088">
        <v>7.0000000000000007E-2</v>
      </c>
      <c r="G40" s="20">
        <v>3900000</v>
      </c>
      <c r="H40" s="353">
        <v>7.0000000000000007E-2</v>
      </c>
      <c r="I40" s="26">
        <v>-1100000</v>
      </c>
      <c r="J40" s="18">
        <v>3900000</v>
      </c>
      <c r="K40" s="1088">
        <v>7.0000000000000007E-2</v>
      </c>
      <c r="L40" s="19">
        <v>0</v>
      </c>
      <c r="M40" s="21">
        <v>100</v>
      </c>
    </row>
    <row r="41" spans="1:13">
      <c r="A41" s="22"/>
      <c r="B41" s="23" t="s">
        <v>56</v>
      </c>
      <c r="C41" s="25">
        <v>0</v>
      </c>
      <c r="D41" s="1088">
        <v>0</v>
      </c>
      <c r="E41" s="26">
        <v>5000000</v>
      </c>
      <c r="F41" s="1088">
        <v>7.0000000000000007E-2</v>
      </c>
      <c r="G41" s="26">
        <v>3900000</v>
      </c>
      <c r="H41" s="354">
        <v>7.0000000000000007E-2</v>
      </c>
      <c r="I41" s="26">
        <v>-1100000</v>
      </c>
      <c r="J41" s="24">
        <v>3900000</v>
      </c>
      <c r="K41" s="1090">
        <v>7.0000000000000007E-2</v>
      </c>
      <c r="L41" s="19">
        <v>0</v>
      </c>
      <c r="M41" s="27">
        <v>100</v>
      </c>
    </row>
    <row r="42" spans="1:13">
      <c r="A42" s="16">
        <v>230</v>
      </c>
      <c r="B42" s="17" t="s">
        <v>43</v>
      </c>
      <c r="C42" s="19">
        <v>0</v>
      </c>
      <c r="D42" s="1088">
        <v>0</v>
      </c>
      <c r="E42" s="19">
        <v>0</v>
      </c>
      <c r="F42" s="1088">
        <v>0</v>
      </c>
      <c r="G42" s="19">
        <v>0</v>
      </c>
      <c r="H42" s="353">
        <v>0</v>
      </c>
      <c r="I42" s="19">
        <v>0</v>
      </c>
      <c r="J42" s="19">
        <v>0</v>
      </c>
      <c r="K42" s="1088">
        <v>0</v>
      </c>
      <c r="L42" s="19">
        <v>0</v>
      </c>
      <c r="M42" s="21">
        <v>0</v>
      </c>
    </row>
    <row r="43" spans="1:13">
      <c r="A43" s="16">
        <v>231</v>
      </c>
      <c r="B43" s="17" t="s">
        <v>44</v>
      </c>
      <c r="C43" s="19">
        <v>0</v>
      </c>
      <c r="D43" s="1088">
        <v>0</v>
      </c>
      <c r="E43" s="19">
        <v>0</v>
      </c>
      <c r="F43" s="1088">
        <v>0</v>
      </c>
      <c r="G43" s="19">
        <v>0</v>
      </c>
      <c r="H43" s="353">
        <v>0</v>
      </c>
      <c r="I43" s="19">
        <v>0</v>
      </c>
      <c r="J43" s="19">
        <v>0</v>
      </c>
      <c r="K43" s="1088">
        <v>0</v>
      </c>
      <c r="L43" s="19">
        <v>0</v>
      </c>
      <c r="M43" s="21">
        <v>0</v>
      </c>
    </row>
    <row r="44" spans="1:13">
      <c r="A44" s="22"/>
      <c r="B44" s="23" t="s">
        <v>57</v>
      </c>
      <c r="C44" s="25">
        <v>0</v>
      </c>
      <c r="D44" s="1088">
        <v>0</v>
      </c>
      <c r="E44" s="25">
        <v>0</v>
      </c>
      <c r="F44" s="1090">
        <v>0</v>
      </c>
      <c r="G44" s="25">
        <v>0</v>
      </c>
      <c r="H44" s="354">
        <v>0</v>
      </c>
      <c r="I44" s="25">
        <v>0</v>
      </c>
      <c r="J44" s="25">
        <v>0</v>
      </c>
      <c r="K44" s="1090">
        <v>0</v>
      </c>
      <c r="L44" s="19">
        <v>0</v>
      </c>
      <c r="M44" s="27">
        <v>0</v>
      </c>
    </row>
    <row r="45" spans="1:13">
      <c r="A45" s="28"/>
      <c r="B45" s="29" t="s">
        <v>58</v>
      </c>
      <c r="C45" s="30">
        <v>0</v>
      </c>
      <c r="D45" s="1088">
        <v>0</v>
      </c>
      <c r="E45" s="31">
        <v>5000000</v>
      </c>
      <c r="F45" s="1091">
        <v>7.0000000000000007E-2</v>
      </c>
      <c r="G45" s="31">
        <v>3900000</v>
      </c>
      <c r="H45" s="1092">
        <v>7.0000000000000007E-2</v>
      </c>
      <c r="I45" s="31">
        <v>-1100000</v>
      </c>
      <c r="J45" s="32">
        <v>3900000</v>
      </c>
      <c r="K45" s="1091">
        <v>7.0000000000000007E-2</v>
      </c>
      <c r="L45" s="19">
        <v>0</v>
      </c>
      <c r="M45" s="33">
        <v>100</v>
      </c>
    </row>
    <row r="46" spans="1:13">
      <c r="A46" s="28"/>
      <c r="B46" s="29" t="s">
        <v>59</v>
      </c>
      <c r="C46" s="32">
        <v>45501798</v>
      </c>
      <c r="D46" s="1088">
        <v>1</v>
      </c>
      <c r="E46" s="31">
        <v>72044000</v>
      </c>
      <c r="F46" s="1091">
        <v>1</v>
      </c>
      <c r="G46" s="31">
        <v>55916000</v>
      </c>
      <c r="H46" s="1092">
        <v>1</v>
      </c>
      <c r="I46" s="31">
        <v>-16128000</v>
      </c>
      <c r="J46" s="32">
        <v>53644123</v>
      </c>
      <c r="K46" s="1091">
        <v>1</v>
      </c>
      <c r="L46" s="20">
        <v>2271877</v>
      </c>
      <c r="M46" s="33">
        <v>95.94</v>
      </c>
    </row>
    <row r="47" spans="1:13">
      <c r="A47" s="22"/>
      <c r="B47" s="23" t="s">
        <v>60</v>
      </c>
      <c r="C47" s="25">
        <v>0</v>
      </c>
      <c r="D47" s="25"/>
      <c r="E47" s="25"/>
      <c r="F47" s="25"/>
      <c r="G47" s="25"/>
      <c r="H47" s="25"/>
      <c r="I47" s="25"/>
      <c r="J47" s="25">
        <v>0</v>
      </c>
      <c r="K47" s="25"/>
      <c r="L47" s="25"/>
      <c r="M47" s="27"/>
    </row>
    <row r="48" spans="1:13">
      <c r="A48" s="22"/>
      <c r="B48" s="23" t="s">
        <v>61</v>
      </c>
      <c r="C48" s="25">
        <v>0</v>
      </c>
      <c r="D48" s="25"/>
      <c r="E48" s="25"/>
      <c r="F48" s="25"/>
      <c r="G48" s="25"/>
      <c r="H48" s="25"/>
      <c r="I48" s="25"/>
      <c r="J48" s="25">
        <v>0</v>
      </c>
      <c r="K48" s="25"/>
      <c r="L48" s="25"/>
      <c r="M48" s="27"/>
    </row>
    <row r="49" spans="1:13" ht="15.75" thickBot="1">
      <c r="A49" s="28"/>
      <c r="B49" s="29" t="s">
        <v>62</v>
      </c>
      <c r="C49" s="32">
        <v>45501798</v>
      </c>
      <c r="D49" s="30"/>
      <c r="E49" s="30"/>
      <c r="F49" s="30"/>
      <c r="G49" s="30"/>
      <c r="H49" s="30"/>
      <c r="I49" s="30"/>
      <c r="J49" s="32">
        <v>53644123</v>
      </c>
      <c r="K49" s="30"/>
      <c r="L49" s="30"/>
      <c r="M49" s="33"/>
    </row>
    <row r="50" spans="1:13" ht="15.75" thickTop="1">
      <c r="A50" s="1857" t="s">
        <v>63</v>
      </c>
      <c r="B50" s="1858"/>
      <c r="C50" s="34"/>
      <c r="D50" s="35"/>
      <c r="E50" s="34"/>
      <c r="F50" s="35"/>
      <c r="G50" s="34"/>
      <c r="H50" s="35"/>
      <c r="I50" s="36"/>
      <c r="J50" s="34"/>
      <c r="K50" s="35"/>
      <c r="L50" s="34"/>
      <c r="M50" s="37"/>
    </row>
    <row r="51" spans="1:13">
      <c r="A51" s="38" t="s">
        <v>35</v>
      </c>
      <c r="B51" s="14" t="s">
        <v>29</v>
      </c>
      <c r="C51" s="9"/>
      <c r="D51" s="10"/>
      <c r="E51" s="9"/>
      <c r="F51" s="10"/>
      <c r="G51" s="9"/>
      <c r="H51" s="10"/>
      <c r="I51" s="15"/>
      <c r="J51" s="9"/>
      <c r="K51" s="10"/>
      <c r="L51" s="9"/>
      <c r="M51" s="12"/>
    </row>
    <row r="52" spans="1:13" ht="27">
      <c r="A52" s="16"/>
      <c r="B52" s="39" t="s">
        <v>64</v>
      </c>
      <c r="C52" s="32">
        <v>45501798</v>
      </c>
      <c r="D52" s="30">
        <v>100</v>
      </c>
      <c r="E52" s="31">
        <v>67044000</v>
      </c>
      <c r="F52" s="30">
        <v>93</v>
      </c>
      <c r="G52" s="31">
        <v>52016000</v>
      </c>
      <c r="H52" s="30">
        <v>93</v>
      </c>
      <c r="I52" s="31">
        <v>-15028000</v>
      </c>
      <c r="J52" s="31">
        <v>49744123</v>
      </c>
      <c r="K52" s="30">
        <v>100</v>
      </c>
      <c r="L52" s="31">
        <v>2271877</v>
      </c>
      <c r="M52" s="33">
        <v>96</v>
      </c>
    </row>
    <row r="53" spans="1:13">
      <c r="A53" s="16" t="s">
        <v>65</v>
      </c>
      <c r="B53" s="40" t="s">
        <v>66</v>
      </c>
      <c r="C53" s="19"/>
      <c r="D53" s="19"/>
      <c r="E53" s="19"/>
      <c r="F53" s="19"/>
      <c r="G53" s="19"/>
      <c r="H53" s="19"/>
      <c r="I53" s="30">
        <v>0</v>
      </c>
      <c r="J53" s="19"/>
      <c r="K53" s="19"/>
      <c r="L53" s="19"/>
      <c r="M53" s="21"/>
    </row>
    <row r="54" spans="1:13" ht="18">
      <c r="A54" s="16" t="s">
        <v>153</v>
      </c>
      <c r="B54" s="40" t="s">
        <v>154</v>
      </c>
      <c r="C54" s="18">
        <v>41283827</v>
      </c>
      <c r="D54" s="19">
        <v>91</v>
      </c>
      <c r="E54" s="20">
        <v>55681000</v>
      </c>
      <c r="F54" s="19">
        <v>77</v>
      </c>
      <c r="G54" s="20">
        <v>49503000</v>
      </c>
      <c r="H54" s="19">
        <v>89</v>
      </c>
      <c r="I54" s="31">
        <v>-6178000</v>
      </c>
      <c r="J54" s="18">
        <v>47464356</v>
      </c>
      <c r="K54" s="19">
        <v>94</v>
      </c>
      <c r="L54" s="20">
        <v>2038644</v>
      </c>
      <c r="M54" s="21">
        <v>96</v>
      </c>
    </row>
    <row r="55" spans="1:13" ht="27">
      <c r="A55" s="16" t="s">
        <v>155</v>
      </c>
      <c r="B55" s="40" t="s">
        <v>156</v>
      </c>
      <c r="C55" s="18">
        <v>922081</v>
      </c>
      <c r="D55" s="19">
        <v>2</v>
      </c>
      <c r="E55" s="20">
        <v>2872000</v>
      </c>
      <c r="F55" s="19">
        <v>4</v>
      </c>
      <c r="G55" s="20">
        <v>872000</v>
      </c>
      <c r="H55" s="19">
        <v>2</v>
      </c>
      <c r="I55" s="31">
        <v>-2000000</v>
      </c>
      <c r="J55" s="18">
        <v>809101</v>
      </c>
      <c r="K55" s="19">
        <v>1</v>
      </c>
      <c r="L55" s="20">
        <v>62899</v>
      </c>
      <c r="M55" s="21">
        <v>93</v>
      </c>
    </row>
    <row r="56" spans="1:13" ht="45">
      <c r="A56" s="16" t="s">
        <v>157</v>
      </c>
      <c r="B56" s="40" t="s">
        <v>158</v>
      </c>
      <c r="C56" s="18">
        <v>2103102</v>
      </c>
      <c r="D56" s="19">
        <v>5</v>
      </c>
      <c r="E56" s="20">
        <v>6425000</v>
      </c>
      <c r="F56" s="19">
        <v>9</v>
      </c>
      <c r="G56" s="20">
        <v>1135000</v>
      </c>
      <c r="H56" s="19">
        <v>2</v>
      </c>
      <c r="I56" s="31">
        <v>-5290000</v>
      </c>
      <c r="J56" s="18">
        <v>973260</v>
      </c>
      <c r="K56" s="19">
        <v>3</v>
      </c>
      <c r="L56" s="20">
        <v>161740</v>
      </c>
      <c r="M56" s="21">
        <v>86</v>
      </c>
    </row>
    <row r="57" spans="1:13" ht="126">
      <c r="A57" s="16" t="s">
        <v>159</v>
      </c>
      <c r="B57" s="40" t="s">
        <v>485</v>
      </c>
      <c r="C57" s="18">
        <v>1192788</v>
      </c>
      <c r="D57" s="19">
        <v>3</v>
      </c>
      <c r="E57" s="20">
        <v>2066000</v>
      </c>
      <c r="F57" s="19">
        <v>3</v>
      </c>
      <c r="G57" s="20">
        <v>506000</v>
      </c>
      <c r="H57" s="19">
        <v>1</v>
      </c>
      <c r="I57" s="31">
        <v>-1560000</v>
      </c>
      <c r="J57" s="18">
        <v>497406</v>
      </c>
      <c r="K57" s="19">
        <v>2</v>
      </c>
      <c r="L57" s="20">
        <v>8594</v>
      </c>
      <c r="M57" s="21">
        <v>98</v>
      </c>
    </row>
    <row r="58" spans="1:13" ht="36">
      <c r="A58" s="16"/>
      <c r="B58" s="39" t="s">
        <v>67</v>
      </c>
      <c r="C58" s="30">
        <v>0</v>
      </c>
      <c r="D58" s="30">
        <v>0</v>
      </c>
      <c r="E58" s="31">
        <v>5000000</v>
      </c>
      <c r="F58" s="30">
        <v>7</v>
      </c>
      <c r="G58" s="31">
        <v>3900000</v>
      </c>
      <c r="H58" s="30">
        <v>7</v>
      </c>
      <c r="I58" s="31">
        <v>-1100000</v>
      </c>
      <c r="J58" s="32">
        <v>3900000</v>
      </c>
      <c r="K58" s="30">
        <v>100</v>
      </c>
      <c r="L58" s="30">
        <v>0</v>
      </c>
      <c r="M58" s="33">
        <v>100</v>
      </c>
    </row>
    <row r="59" spans="1:13">
      <c r="A59" s="16" t="s">
        <v>65</v>
      </c>
      <c r="B59" s="40" t="s">
        <v>66</v>
      </c>
      <c r="C59" s="19"/>
      <c r="D59" s="19"/>
      <c r="E59" s="19"/>
      <c r="F59" s="19"/>
      <c r="G59" s="19"/>
      <c r="H59" s="19"/>
      <c r="I59" s="30">
        <v>0</v>
      </c>
      <c r="J59" s="19"/>
      <c r="K59" s="19"/>
      <c r="L59" s="19"/>
      <c r="M59" s="21"/>
    </row>
    <row r="60" spans="1:13" ht="27">
      <c r="A60" s="16" t="s">
        <v>76</v>
      </c>
      <c r="B60" s="40" t="s">
        <v>77</v>
      </c>
      <c r="C60" s="19">
        <v>0</v>
      </c>
      <c r="D60" s="19">
        <v>0</v>
      </c>
      <c r="E60" s="20">
        <v>5000000</v>
      </c>
      <c r="F60" s="19">
        <v>7</v>
      </c>
      <c r="G60" s="20">
        <v>3900000</v>
      </c>
      <c r="H60" s="19">
        <v>7</v>
      </c>
      <c r="I60" s="31">
        <v>-1100000</v>
      </c>
      <c r="J60" s="18">
        <v>3900000</v>
      </c>
      <c r="K60" s="19">
        <v>0</v>
      </c>
      <c r="L60" s="19">
        <v>0</v>
      </c>
      <c r="M60" s="21">
        <v>100</v>
      </c>
    </row>
    <row r="61" spans="1:13" ht="54">
      <c r="A61" s="16"/>
      <c r="B61" s="41" t="s">
        <v>56</v>
      </c>
      <c r="C61" s="25">
        <v>0</v>
      </c>
      <c r="D61" s="25">
        <v>0</v>
      </c>
      <c r="E61" s="26">
        <v>5000000</v>
      </c>
      <c r="F61" s="25">
        <v>7</v>
      </c>
      <c r="G61" s="26">
        <v>3900000</v>
      </c>
      <c r="H61" s="25">
        <v>7</v>
      </c>
      <c r="I61" s="31">
        <v>-1100000</v>
      </c>
      <c r="J61" s="24">
        <v>3900000</v>
      </c>
      <c r="K61" s="25">
        <v>0</v>
      </c>
      <c r="L61" s="25">
        <v>0</v>
      </c>
      <c r="M61" s="27">
        <v>100</v>
      </c>
    </row>
    <row r="62" spans="1:13">
      <c r="A62" s="16" t="s">
        <v>65</v>
      </c>
      <c r="B62" s="40" t="s">
        <v>66</v>
      </c>
      <c r="C62" s="19"/>
      <c r="D62" s="19"/>
      <c r="E62" s="19"/>
      <c r="F62" s="19"/>
      <c r="G62" s="19"/>
      <c r="H62" s="19"/>
      <c r="I62" s="19"/>
      <c r="J62" s="19"/>
      <c r="K62" s="19"/>
      <c r="L62" s="19"/>
      <c r="M62" s="21"/>
    </row>
    <row r="63" spans="1:13" ht="54">
      <c r="A63" s="16"/>
      <c r="B63" s="41" t="s">
        <v>57</v>
      </c>
      <c r="C63" s="25">
        <v>0</v>
      </c>
      <c r="D63" s="25">
        <v>0</v>
      </c>
      <c r="E63" s="25">
        <v>0</v>
      </c>
      <c r="F63" s="25">
        <v>0</v>
      </c>
      <c r="G63" s="25">
        <v>0</v>
      </c>
      <c r="H63" s="25">
        <v>0</v>
      </c>
      <c r="I63" s="25">
        <v>0</v>
      </c>
      <c r="J63" s="25">
        <v>0</v>
      </c>
      <c r="K63" s="25">
        <v>0</v>
      </c>
      <c r="L63" s="25">
        <v>0</v>
      </c>
      <c r="M63" s="27">
        <v>0</v>
      </c>
    </row>
    <row r="64" spans="1:13">
      <c r="A64" s="16" t="s">
        <v>65</v>
      </c>
      <c r="B64" s="40" t="s">
        <v>66</v>
      </c>
      <c r="C64" s="19"/>
      <c r="D64" s="19"/>
      <c r="E64" s="19"/>
      <c r="F64" s="19"/>
      <c r="G64" s="19"/>
      <c r="H64" s="19"/>
      <c r="I64" s="19"/>
      <c r="J64" s="19"/>
      <c r="K64" s="19"/>
      <c r="L64" s="19"/>
      <c r="M64" s="21"/>
    </row>
    <row r="65" spans="1:20">
      <c r="A65" s="16" t="s">
        <v>65</v>
      </c>
      <c r="B65" s="40" t="s">
        <v>66</v>
      </c>
      <c r="C65" s="19"/>
      <c r="D65" s="19"/>
      <c r="E65" s="19"/>
      <c r="F65" s="19"/>
      <c r="G65" s="19"/>
      <c r="H65" s="19"/>
      <c r="I65" s="19"/>
      <c r="J65" s="19"/>
      <c r="K65" s="19"/>
      <c r="L65" s="19"/>
      <c r="M65" s="21"/>
    </row>
    <row r="66" spans="1:20" ht="36">
      <c r="A66" s="16"/>
      <c r="B66" s="42" t="s">
        <v>62</v>
      </c>
      <c r="C66" s="43">
        <v>45501798</v>
      </c>
      <c r="D66" s="44"/>
      <c r="E66" s="45">
        <v>72044000</v>
      </c>
      <c r="F66" s="44"/>
      <c r="G66" s="45">
        <v>55916000</v>
      </c>
      <c r="H66" s="44">
        <v>100</v>
      </c>
      <c r="I66" s="45">
        <v>-16128000</v>
      </c>
      <c r="J66" s="43">
        <v>53644123</v>
      </c>
      <c r="K66" s="44"/>
      <c r="L66" s="45">
        <v>2271877</v>
      </c>
      <c r="M66" s="46"/>
    </row>
    <row r="70" spans="1:20">
      <c r="A70" s="1"/>
      <c r="B70" s="1"/>
      <c r="C70" s="1084"/>
      <c r="D70" s="1525" t="s">
        <v>68</v>
      </c>
      <c r="E70" s="1525"/>
      <c r="F70" s="1525"/>
      <c r="G70" s="1525"/>
      <c r="H70" s="1525"/>
      <c r="I70" s="1525"/>
      <c r="J70" s="1525"/>
      <c r="K70" s="1525"/>
      <c r="L70" s="1525"/>
      <c r="M70" s="1525"/>
      <c r="N70" s="1525"/>
      <c r="O70" s="1525"/>
      <c r="P70" s="1525"/>
      <c r="Q70" s="1525"/>
      <c r="R70" s="1525"/>
      <c r="S70" s="1525"/>
      <c r="T70" s="1525"/>
    </row>
    <row r="71" spans="1:20" ht="15.75" thickBot="1">
      <c r="A71" s="1859" t="s">
        <v>598</v>
      </c>
      <c r="B71" s="1859"/>
      <c r="C71" s="1859"/>
      <c r="D71" s="1859"/>
      <c r="E71" s="1859"/>
      <c r="F71" s="1859"/>
      <c r="G71" s="1859"/>
      <c r="H71" s="1859"/>
      <c r="I71" s="1859"/>
      <c r="J71" s="1859"/>
      <c r="K71" s="1859"/>
      <c r="L71" s="1859"/>
      <c r="M71" s="1859"/>
      <c r="N71" s="1859"/>
      <c r="O71" s="1859"/>
      <c r="P71" s="1859"/>
      <c r="Q71" s="1859"/>
      <c r="R71" s="1859"/>
      <c r="S71" s="1859"/>
      <c r="T71" s="294"/>
    </row>
    <row r="72" spans="1:20" ht="15.75" thickTop="1">
      <c r="A72" s="1477" t="s">
        <v>0</v>
      </c>
      <c r="B72" s="1480" t="s">
        <v>28</v>
      </c>
      <c r="C72" s="1481"/>
      <c r="D72" s="1486" t="s">
        <v>45</v>
      </c>
      <c r="E72" s="1486" t="s">
        <v>1</v>
      </c>
      <c r="F72" s="1489" t="s">
        <v>2</v>
      </c>
      <c r="G72" s="1486" t="s">
        <v>3</v>
      </c>
      <c r="H72" s="1480" t="s">
        <v>4</v>
      </c>
      <c r="I72" s="1468" t="s">
        <v>5</v>
      </c>
      <c r="J72" s="1469"/>
      <c r="K72" s="1469"/>
      <c r="L72" s="1469"/>
      <c r="M72" s="1469"/>
      <c r="N72" s="1469"/>
      <c r="O72" s="1469"/>
      <c r="P72" s="1469"/>
      <c r="Q72" s="1469"/>
      <c r="R72" s="1469"/>
      <c r="S72" s="1562"/>
      <c r="T72" s="294"/>
    </row>
    <row r="73" spans="1:20">
      <c r="A73" s="1478"/>
      <c r="B73" s="1482"/>
      <c r="C73" s="1483"/>
      <c r="D73" s="1487"/>
      <c r="E73" s="1487"/>
      <c r="F73" s="1490"/>
      <c r="G73" s="1492"/>
      <c r="H73" s="1482"/>
      <c r="I73" s="47">
        <v>230</v>
      </c>
      <c r="J73" s="47">
        <v>231</v>
      </c>
      <c r="K73" s="47">
        <v>600</v>
      </c>
      <c r="L73" s="47">
        <v>601</v>
      </c>
      <c r="M73" s="47">
        <v>602</v>
      </c>
      <c r="N73" s="47">
        <v>603</v>
      </c>
      <c r="O73" s="47">
        <v>604</v>
      </c>
      <c r="P73" s="47">
        <v>605</v>
      </c>
      <c r="Q73" s="1860">
        <v>606</v>
      </c>
      <c r="R73" s="1861"/>
      <c r="S73" s="48" t="s">
        <v>6</v>
      </c>
      <c r="T73" s="294"/>
    </row>
    <row r="74" spans="1:20" ht="36">
      <c r="A74" s="1479"/>
      <c r="B74" s="1484"/>
      <c r="C74" s="1485"/>
      <c r="D74" s="1488"/>
      <c r="E74" s="1488"/>
      <c r="F74" s="1491"/>
      <c r="G74" s="49" t="s">
        <v>7</v>
      </c>
      <c r="H74" s="1484"/>
      <c r="I74" s="50" t="s">
        <v>69</v>
      </c>
      <c r="J74" s="50" t="s">
        <v>70</v>
      </c>
      <c r="K74" s="50" t="s">
        <v>8</v>
      </c>
      <c r="L74" s="50" t="s">
        <v>71</v>
      </c>
      <c r="M74" s="50" t="s">
        <v>72</v>
      </c>
      <c r="N74" s="50" t="s">
        <v>73</v>
      </c>
      <c r="O74" s="50" t="s">
        <v>74</v>
      </c>
      <c r="P74" s="50" t="s">
        <v>75</v>
      </c>
      <c r="Q74" s="1862" t="s">
        <v>9</v>
      </c>
      <c r="R74" s="1863"/>
      <c r="S74" s="51" t="s">
        <v>6</v>
      </c>
      <c r="T74" s="294"/>
    </row>
    <row r="75" spans="1:20">
      <c r="A75" s="52">
        <v>14</v>
      </c>
      <c r="B75" s="1466">
        <v>1120</v>
      </c>
      <c r="C75" s="1493"/>
      <c r="D75" s="53" t="s">
        <v>30</v>
      </c>
      <c r="E75" s="54">
        <v>1</v>
      </c>
      <c r="F75" s="55" t="s">
        <v>10</v>
      </c>
      <c r="G75" s="54">
        <v>2025</v>
      </c>
      <c r="H75" s="53" t="s">
        <v>11</v>
      </c>
      <c r="I75" s="56">
        <v>0</v>
      </c>
      <c r="J75" s="57">
        <v>5000000</v>
      </c>
      <c r="K75" s="57">
        <v>37394000</v>
      </c>
      <c r="L75" s="57">
        <v>6450000</v>
      </c>
      <c r="M75" s="57">
        <v>23200000</v>
      </c>
      <c r="N75" s="56">
        <v>0</v>
      </c>
      <c r="O75" s="56">
        <v>0</v>
      </c>
      <c r="P75" s="56">
        <v>0</v>
      </c>
      <c r="Q75" s="1782">
        <v>0</v>
      </c>
      <c r="R75" s="1783"/>
      <c r="S75" s="58">
        <v>72044000</v>
      </c>
      <c r="T75" s="294"/>
    </row>
    <row r="76" spans="1:20">
      <c r="A76" s="52">
        <v>14</v>
      </c>
      <c r="B76" s="1466">
        <v>1120</v>
      </c>
      <c r="C76" s="1493"/>
      <c r="D76" s="53" t="s">
        <v>30</v>
      </c>
      <c r="E76" s="54">
        <v>1</v>
      </c>
      <c r="F76" s="55" t="s">
        <v>10</v>
      </c>
      <c r="G76" s="54">
        <v>2025</v>
      </c>
      <c r="H76" s="53" t="s">
        <v>12</v>
      </c>
      <c r="I76" s="56">
        <v>0</v>
      </c>
      <c r="J76" s="57">
        <v>3900000</v>
      </c>
      <c r="K76" s="57">
        <v>36574000</v>
      </c>
      <c r="L76" s="57">
        <v>6150000</v>
      </c>
      <c r="M76" s="57">
        <v>9168000</v>
      </c>
      <c r="N76" s="56">
        <v>0</v>
      </c>
      <c r="O76" s="56">
        <v>0</v>
      </c>
      <c r="P76" s="56">
        <v>0</v>
      </c>
      <c r="Q76" s="1784">
        <v>124000</v>
      </c>
      <c r="R76" s="1785"/>
      <c r="S76" s="58">
        <v>55916000</v>
      </c>
      <c r="T76" s="294"/>
    </row>
    <row r="77" spans="1:20">
      <c r="A77" s="52">
        <v>14</v>
      </c>
      <c r="B77" s="1466">
        <v>1120</v>
      </c>
      <c r="C77" s="1493"/>
      <c r="D77" s="53" t="s">
        <v>30</v>
      </c>
      <c r="E77" s="54">
        <v>1</v>
      </c>
      <c r="F77" s="55" t="s">
        <v>10</v>
      </c>
      <c r="G77" s="54">
        <v>2025</v>
      </c>
      <c r="H77" s="53" t="s">
        <v>13</v>
      </c>
      <c r="I77" s="56">
        <v>0</v>
      </c>
      <c r="J77" s="57">
        <v>3900000</v>
      </c>
      <c r="K77" s="57">
        <v>36428621</v>
      </c>
      <c r="L77" s="57">
        <v>6045846</v>
      </c>
      <c r="M77" s="57">
        <v>7165656</v>
      </c>
      <c r="N77" s="56">
        <v>0</v>
      </c>
      <c r="O77" s="56">
        <v>0</v>
      </c>
      <c r="P77" s="56">
        <v>0</v>
      </c>
      <c r="Q77" s="1784">
        <v>104000</v>
      </c>
      <c r="R77" s="1785"/>
      <c r="S77" s="58">
        <v>53644123</v>
      </c>
      <c r="T77" s="294"/>
    </row>
    <row r="78" spans="1:20">
      <c r="A78" s="52">
        <v>14</v>
      </c>
      <c r="B78" s="1466">
        <v>1120</v>
      </c>
      <c r="C78" s="1493"/>
      <c r="D78" s="53" t="s">
        <v>30</v>
      </c>
      <c r="E78" s="54">
        <v>1</v>
      </c>
      <c r="F78" s="55" t="s">
        <v>10</v>
      </c>
      <c r="G78" s="54">
        <v>2025</v>
      </c>
      <c r="H78" s="53" t="s">
        <v>14</v>
      </c>
      <c r="I78" s="56">
        <v>0</v>
      </c>
      <c r="J78" s="56">
        <v>0</v>
      </c>
      <c r="K78" s="56">
        <v>0</v>
      </c>
      <c r="L78" s="56">
        <v>0</v>
      </c>
      <c r="M78" s="57">
        <v>1752344</v>
      </c>
      <c r="N78" s="56">
        <v>0</v>
      </c>
      <c r="O78" s="56">
        <v>0</v>
      </c>
      <c r="P78" s="56">
        <v>0</v>
      </c>
      <c r="Q78" s="1782">
        <v>0</v>
      </c>
      <c r="R78" s="1783"/>
      <c r="S78" s="58">
        <v>1752344</v>
      </c>
      <c r="T78" s="294"/>
    </row>
    <row r="79" spans="1:20">
      <c r="A79" s="52">
        <v>14</v>
      </c>
      <c r="B79" s="1466">
        <v>1120</v>
      </c>
      <c r="C79" s="1493"/>
      <c r="D79" s="53" t="s">
        <v>30</v>
      </c>
      <c r="E79" s="54"/>
      <c r="F79" s="55" t="s">
        <v>6</v>
      </c>
      <c r="G79" s="54">
        <v>2025</v>
      </c>
      <c r="H79" s="53" t="s">
        <v>11</v>
      </c>
      <c r="I79" s="56">
        <v>0</v>
      </c>
      <c r="J79" s="57">
        <v>5000000</v>
      </c>
      <c r="K79" s="57">
        <v>37394000</v>
      </c>
      <c r="L79" s="57">
        <v>6450000</v>
      </c>
      <c r="M79" s="57">
        <v>23200000</v>
      </c>
      <c r="N79" s="56">
        <v>0</v>
      </c>
      <c r="O79" s="56">
        <v>0</v>
      </c>
      <c r="P79" s="56">
        <v>0</v>
      </c>
      <c r="Q79" s="1782">
        <v>0</v>
      </c>
      <c r="R79" s="1783"/>
      <c r="S79" s="58">
        <v>72044000</v>
      </c>
      <c r="T79" s="294"/>
    </row>
    <row r="80" spans="1:20">
      <c r="A80" s="52">
        <v>14</v>
      </c>
      <c r="B80" s="1466">
        <v>1120</v>
      </c>
      <c r="C80" s="1493"/>
      <c r="D80" s="53" t="s">
        <v>30</v>
      </c>
      <c r="E80" s="54"/>
      <c r="F80" s="55" t="s">
        <v>6</v>
      </c>
      <c r="G80" s="54">
        <v>2025</v>
      </c>
      <c r="H80" s="53" t="s">
        <v>12</v>
      </c>
      <c r="I80" s="56">
        <v>0</v>
      </c>
      <c r="J80" s="57">
        <v>3900000</v>
      </c>
      <c r="K80" s="57">
        <v>36574000</v>
      </c>
      <c r="L80" s="57">
        <v>6150000</v>
      </c>
      <c r="M80" s="57">
        <v>9168000</v>
      </c>
      <c r="N80" s="56">
        <v>0</v>
      </c>
      <c r="O80" s="56">
        <v>0</v>
      </c>
      <c r="P80" s="56">
        <v>0</v>
      </c>
      <c r="Q80" s="1784">
        <v>124000</v>
      </c>
      <c r="R80" s="1785"/>
      <c r="S80" s="58">
        <v>55916000</v>
      </c>
      <c r="T80" s="294"/>
    </row>
    <row r="81" spans="1:20">
      <c r="A81" s="52">
        <v>14</v>
      </c>
      <c r="B81" s="1466">
        <v>1120</v>
      </c>
      <c r="C81" s="1493"/>
      <c r="D81" s="53" t="s">
        <v>30</v>
      </c>
      <c r="E81" s="54"/>
      <c r="F81" s="55" t="s">
        <v>6</v>
      </c>
      <c r="G81" s="54">
        <v>2025</v>
      </c>
      <c r="H81" s="53" t="s">
        <v>13</v>
      </c>
      <c r="I81" s="56">
        <v>0</v>
      </c>
      <c r="J81" s="57">
        <v>3900000</v>
      </c>
      <c r="K81" s="57">
        <v>36428621</v>
      </c>
      <c r="L81" s="57">
        <v>6045846</v>
      </c>
      <c r="M81" s="57">
        <v>7165656</v>
      </c>
      <c r="N81" s="56">
        <v>0</v>
      </c>
      <c r="O81" s="56">
        <v>0</v>
      </c>
      <c r="P81" s="56">
        <v>0</v>
      </c>
      <c r="Q81" s="1784">
        <v>104000</v>
      </c>
      <c r="R81" s="1785"/>
      <c r="S81" s="58">
        <v>53644123</v>
      </c>
      <c r="T81" s="294"/>
    </row>
    <row r="82" spans="1:20">
      <c r="A82" s="52">
        <v>14</v>
      </c>
      <c r="B82" s="1466">
        <v>1120</v>
      </c>
      <c r="C82" s="1493"/>
      <c r="D82" s="53" t="s">
        <v>30</v>
      </c>
      <c r="E82" s="54"/>
      <c r="F82" s="55" t="s">
        <v>6</v>
      </c>
      <c r="G82" s="54">
        <v>2025</v>
      </c>
      <c r="H82" s="53" t="s">
        <v>14</v>
      </c>
      <c r="I82" s="56">
        <v>0</v>
      </c>
      <c r="J82" s="56">
        <v>0</v>
      </c>
      <c r="K82" s="56">
        <v>0</v>
      </c>
      <c r="L82" s="56">
        <v>0</v>
      </c>
      <c r="M82" s="57">
        <v>1752534</v>
      </c>
      <c r="N82" s="56">
        <v>0</v>
      </c>
      <c r="O82" s="56">
        <v>0</v>
      </c>
      <c r="P82" s="56">
        <v>0</v>
      </c>
      <c r="Q82" s="1782">
        <v>0</v>
      </c>
      <c r="R82" s="1783"/>
      <c r="S82" s="58">
        <v>1752534</v>
      </c>
      <c r="T82" s="294"/>
    </row>
    <row r="83" spans="1:20">
      <c r="A83" s="52">
        <v>14</v>
      </c>
      <c r="B83" s="1466">
        <v>1120</v>
      </c>
      <c r="C83" s="1493"/>
      <c r="D83" s="53" t="s">
        <v>15</v>
      </c>
      <c r="E83" s="54"/>
      <c r="F83" s="55"/>
      <c r="G83" s="54">
        <v>2025</v>
      </c>
      <c r="H83" s="53"/>
      <c r="I83" s="56">
        <v>0</v>
      </c>
      <c r="J83" s="56">
        <v>0</v>
      </c>
      <c r="K83" s="57">
        <v>145379</v>
      </c>
      <c r="L83" s="57">
        <v>104154</v>
      </c>
      <c r="M83" s="57">
        <v>2002344</v>
      </c>
      <c r="N83" s="56">
        <v>0</v>
      </c>
      <c r="O83" s="56">
        <v>0</v>
      </c>
      <c r="P83" s="56">
        <v>0</v>
      </c>
      <c r="Q83" s="1784">
        <v>20000</v>
      </c>
      <c r="R83" s="1785"/>
      <c r="S83" s="58">
        <v>2271877</v>
      </c>
      <c r="T83" s="294"/>
    </row>
    <row r="84" spans="1:20">
      <c r="A84" s="52">
        <v>14</v>
      </c>
      <c r="B84" s="1466">
        <v>1120</v>
      </c>
      <c r="C84" s="1493"/>
      <c r="D84" s="53" t="s">
        <v>16</v>
      </c>
      <c r="E84" s="54"/>
      <c r="F84" s="55"/>
      <c r="G84" s="54">
        <v>2025</v>
      </c>
      <c r="H84" s="53"/>
      <c r="I84" s="56">
        <v>0</v>
      </c>
      <c r="J84" s="56">
        <v>100</v>
      </c>
      <c r="K84" s="56">
        <v>99.6</v>
      </c>
      <c r="L84" s="56">
        <v>98</v>
      </c>
      <c r="M84" s="56">
        <v>78</v>
      </c>
      <c r="N84" s="56">
        <v>0</v>
      </c>
      <c r="O84" s="56">
        <v>0</v>
      </c>
      <c r="P84" s="56">
        <v>0</v>
      </c>
      <c r="Q84" s="1782">
        <v>84</v>
      </c>
      <c r="R84" s="1783"/>
      <c r="S84" s="59">
        <v>95.94</v>
      </c>
      <c r="T84" s="294"/>
    </row>
    <row r="89" spans="1:20">
      <c r="A89" s="1084"/>
      <c r="B89" s="1"/>
      <c r="C89" s="1"/>
      <c r="D89" s="1"/>
      <c r="E89" s="1"/>
      <c r="F89" s="1"/>
      <c r="G89" s="1"/>
      <c r="H89" s="1"/>
      <c r="I89" s="1"/>
      <c r="J89" s="1"/>
      <c r="K89" s="1"/>
      <c r="L89" s="1"/>
      <c r="M89" s="1"/>
      <c r="N89" s="1"/>
      <c r="O89" s="1"/>
      <c r="P89" s="1"/>
      <c r="Q89" s="1"/>
      <c r="R89" s="1"/>
    </row>
    <row r="90" spans="1:20">
      <c r="A90" s="1836" t="s">
        <v>78</v>
      </c>
      <c r="B90" s="1836"/>
      <c r="C90" s="1836"/>
      <c r="D90" s="1836"/>
      <c r="E90" s="1836"/>
      <c r="F90" s="1836"/>
      <c r="G90" s="1836"/>
      <c r="H90" s="1836"/>
      <c r="I90" s="1836"/>
      <c r="J90" s="1836"/>
      <c r="K90" s="1836"/>
      <c r="L90" s="1836"/>
      <c r="M90" s="1836"/>
      <c r="N90" s="1836"/>
      <c r="O90" s="1836"/>
      <c r="P90" s="1836"/>
      <c r="Q90" s="1836"/>
      <c r="R90" s="1836"/>
    </row>
    <row r="91" spans="1:20">
      <c r="A91" s="1837" t="s">
        <v>597</v>
      </c>
      <c r="B91" s="1837"/>
      <c r="C91" s="1837"/>
      <c r="D91" s="1837"/>
      <c r="E91" s="1837"/>
      <c r="F91" s="1837"/>
      <c r="G91" s="1837"/>
      <c r="H91" s="1837"/>
      <c r="I91" s="1837"/>
      <c r="J91" s="1837"/>
      <c r="K91" s="1837"/>
      <c r="L91" s="1837"/>
      <c r="M91" s="1837"/>
      <c r="N91" s="1837"/>
      <c r="O91" s="1837"/>
      <c r="P91" s="1837"/>
      <c r="Q91" s="1837"/>
      <c r="R91" s="1837"/>
    </row>
    <row r="92" spans="1:20" ht="15.75" thickBot="1">
      <c r="A92" s="1864" t="s">
        <v>17</v>
      </c>
      <c r="B92" s="1864"/>
      <c r="C92" s="1864"/>
      <c r="D92" s="1864"/>
      <c r="E92" s="1864"/>
      <c r="F92" s="1864"/>
      <c r="G92" s="1864"/>
      <c r="H92" s="1864"/>
      <c r="I92" s="1864"/>
      <c r="J92" s="1864"/>
      <c r="K92" s="1864"/>
      <c r="L92" s="1864"/>
      <c r="M92" s="1864"/>
      <c r="N92" s="1864"/>
      <c r="O92" s="1864"/>
      <c r="P92" s="1864"/>
      <c r="Q92" s="1864"/>
      <c r="R92" s="1864"/>
    </row>
    <row r="93" spans="1:20" ht="15.75" thickTop="1">
      <c r="A93" s="60" t="s">
        <v>18</v>
      </c>
      <c r="B93" s="1865" t="s">
        <v>19</v>
      </c>
      <c r="C93" s="1865"/>
      <c r="D93" s="1865"/>
      <c r="E93" s="61" t="s">
        <v>20</v>
      </c>
      <c r="F93" s="1865">
        <v>14</v>
      </c>
      <c r="G93" s="1865"/>
      <c r="H93" s="1865"/>
      <c r="I93" s="1865"/>
      <c r="J93" s="1865"/>
      <c r="K93" s="1865"/>
      <c r="L93" s="1865"/>
      <c r="M93" s="1865"/>
      <c r="N93" s="1865"/>
      <c r="O93" s="1865"/>
      <c r="P93" s="1865"/>
      <c r="Q93" s="1865"/>
      <c r="R93" s="1866"/>
    </row>
    <row r="94" spans="1:20">
      <c r="A94" s="62" t="s">
        <v>322</v>
      </c>
      <c r="B94" s="1867" t="s">
        <v>30</v>
      </c>
      <c r="C94" s="1867"/>
      <c r="D94" s="1867"/>
      <c r="E94" s="63" t="s">
        <v>49</v>
      </c>
      <c r="F94" s="1868">
        <v>1120</v>
      </c>
      <c r="G94" s="1868"/>
      <c r="H94" s="1868"/>
      <c r="I94" s="1868"/>
      <c r="J94" s="1868"/>
      <c r="K94" s="1868"/>
      <c r="L94" s="1868"/>
      <c r="M94" s="1868"/>
      <c r="N94" s="1868"/>
      <c r="O94" s="1868"/>
      <c r="P94" s="1868"/>
      <c r="Q94" s="1868"/>
      <c r="R94" s="1869"/>
    </row>
    <row r="95" spans="1:20">
      <c r="A95" s="1870" t="s">
        <v>79</v>
      </c>
      <c r="B95" s="1873" t="s">
        <v>80</v>
      </c>
      <c r="C95" s="1876" t="s">
        <v>81</v>
      </c>
      <c r="D95" s="1879" t="s">
        <v>51</v>
      </c>
      <c r="E95" s="1880"/>
      <c r="F95" s="1881"/>
      <c r="G95" s="1882" t="s">
        <v>82</v>
      </c>
      <c r="H95" s="1883"/>
      <c r="I95" s="1884"/>
      <c r="J95" s="1882" t="s">
        <v>82</v>
      </c>
      <c r="K95" s="1883"/>
      <c r="L95" s="1884"/>
      <c r="M95" s="1882" t="s">
        <v>82</v>
      </c>
      <c r="N95" s="1883"/>
      <c r="O95" s="1884"/>
      <c r="P95" s="1882" t="s">
        <v>83</v>
      </c>
      <c r="Q95" s="1883"/>
      <c r="R95" s="1885"/>
    </row>
    <row r="96" spans="1:20" ht="36" customHeight="1">
      <c r="A96" s="1871"/>
      <c r="B96" s="1874"/>
      <c r="C96" s="1877"/>
      <c r="D96" s="1001" t="s">
        <v>327</v>
      </c>
      <c r="E96" s="1007" t="s">
        <v>329</v>
      </c>
      <c r="F96" s="6" t="s">
        <v>331</v>
      </c>
      <c r="G96" s="1005" t="s">
        <v>333</v>
      </c>
      <c r="H96" s="1007" t="s">
        <v>335</v>
      </c>
      <c r="I96" s="1004" t="s">
        <v>331</v>
      </c>
      <c r="J96" s="1005" t="s">
        <v>333</v>
      </c>
      <c r="K96" s="1886" t="s">
        <v>84</v>
      </c>
      <c r="L96" s="1828" t="s">
        <v>85</v>
      </c>
      <c r="M96" s="1854" t="s">
        <v>86</v>
      </c>
      <c r="N96" s="1886" t="s">
        <v>87</v>
      </c>
      <c r="O96" s="1828" t="s">
        <v>88</v>
      </c>
      <c r="P96" s="1854" t="s">
        <v>89</v>
      </c>
      <c r="Q96" s="1886" t="s">
        <v>90</v>
      </c>
      <c r="R96" s="1888" t="s">
        <v>91</v>
      </c>
    </row>
    <row r="97" spans="1:19" ht="18">
      <c r="A97" s="1872"/>
      <c r="B97" s="1875"/>
      <c r="C97" s="1878"/>
      <c r="D97" s="1002" t="s">
        <v>328</v>
      </c>
      <c r="E97" s="1008" t="s">
        <v>330</v>
      </c>
      <c r="F97" s="1006" t="s">
        <v>332</v>
      </c>
      <c r="G97" s="1002" t="s">
        <v>334</v>
      </c>
      <c r="H97" s="1008" t="s">
        <v>336</v>
      </c>
      <c r="I97" s="1003" t="s">
        <v>337</v>
      </c>
      <c r="J97" s="1002" t="s">
        <v>338</v>
      </c>
      <c r="K97" s="1887"/>
      <c r="L97" s="1827"/>
      <c r="M97" s="1824"/>
      <c r="N97" s="1887"/>
      <c r="O97" s="1827"/>
      <c r="P97" s="1824"/>
      <c r="Q97" s="1887"/>
      <c r="R97" s="1889"/>
    </row>
    <row r="98" spans="1:19" ht="15.75" thickBot="1">
      <c r="A98" s="64"/>
      <c r="B98" s="7"/>
      <c r="C98" s="7"/>
      <c r="D98" s="7">
        <v>-1</v>
      </c>
      <c r="E98" s="7">
        <v>-2</v>
      </c>
      <c r="F98" s="7">
        <v>-3</v>
      </c>
      <c r="G98" s="7">
        <v>-4</v>
      </c>
      <c r="H98" s="7">
        <v>-5</v>
      </c>
      <c r="I98" s="7">
        <v>-6</v>
      </c>
      <c r="J98" s="7">
        <v>-7</v>
      </c>
      <c r="K98" s="7">
        <v>-8</v>
      </c>
      <c r="L98" s="7">
        <v>-9</v>
      </c>
      <c r="M98" s="7">
        <v>-10</v>
      </c>
      <c r="N98" s="7">
        <v>-11</v>
      </c>
      <c r="O98" s="7">
        <v>-12</v>
      </c>
      <c r="P98" s="7">
        <v>-13</v>
      </c>
      <c r="Q98" s="7">
        <v>-14</v>
      </c>
      <c r="R98" s="8">
        <v>-15</v>
      </c>
    </row>
    <row r="99" spans="1:19" ht="22.5" customHeight="1" thickTop="1">
      <c r="A99" s="1890" t="s">
        <v>92</v>
      </c>
      <c r="B99" s="1891"/>
      <c r="C99" s="9"/>
      <c r="D99" s="10"/>
      <c r="E99" s="9"/>
      <c r="F99" s="10"/>
      <c r="G99" s="9"/>
      <c r="H99" s="10"/>
      <c r="I99" s="11"/>
      <c r="J99" s="9"/>
      <c r="K99" s="10"/>
      <c r="L99" s="11"/>
      <c r="M99" s="9"/>
      <c r="N99" s="10"/>
      <c r="O99" s="11"/>
      <c r="P99" s="9"/>
      <c r="Q99" s="10"/>
      <c r="R99" s="65"/>
    </row>
    <row r="100" spans="1:19" ht="18">
      <c r="A100" s="66" t="s">
        <v>153</v>
      </c>
      <c r="B100" s="67" t="s">
        <v>154</v>
      </c>
      <c r="C100" s="68" t="s">
        <v>95</v>
      </c>
      <c r="D100" s="70">
        <v>227</v>
      </c>
      <c r="E100" s="69">
        <v>41283827</v>
      </c>
      <c r="F100" s="69">
        <v>181867</v>
      </c>
      <c r="G100" s="70">
        <v>190</v>
      </c>
      <c r="H100" s="69">
        <v>55681000</v>
      </c>
      <c r="I100" s="69">
        <v>293058</v>
      </c>
      <c r="J100" s="70">
        <v>190</v>
      </c>
      <c r="K100" s="69">
        <v>49503000</v>
      </c>
      <c r="L100" s="69">
        <v>260542</v>
      </c>
      <c r="M100" s="70">
        <v>248</v>
      </c>
      <c r="N100" s="69">
        <v>47464356</v>
      </c>
      <c r="O100" s="69">
        <v>191389</v>
      </c>
      <c r="P100" s="69">
        <v>9522</v>
      </c>
      <c r="Q100" s="69">
        <v>-101669</v>
      </c>
      <c r="R100" s="1093">
        <v>-69154</v>
      </c>
    </row>
    <row r="101" spans="1:19" ht="27">
      <c r="A101" s="66" t="s">
        <v>155</v>
      </c>
      <c r="B101" s="67" t="s">
        <v>156</v>
      </c>
      <c r="C101" s="68" t="s">
        <v>95</v>
      </c>
      <c r="D101" s="70">
        <v>37</v>
      </c>
      <c r="E101" s="69">
        <v>922081</v>
      </c>
      <c r="F101" s="69">
        <v>24921</v>
      </c>
      <c r="G101" s="70">
        <v>48</v>
      </c>
      <c r="H101" s="69">
        <v>2872000</v>
      </c>
      <c r="I101" s="69">
        <v>59833</v>
      </c>
      <c r="J101" s="70">
        <v>48</v>
      </c>
      <c r="K101" s="69">
        <v>872000</v>
      </c>
      <c r="L101" s="69">
        <v>18167</v>
      </c>
      <c r="M101" s="70">
        <v>35</v>
      </c>
      <c r="N101" s="69">
        <v>809101</v>
      </c>
      <c r="O101" s="69">
        <v>23117</v>
      </c>
      <c r="P101" s="69">
        <v>-1804</v>
      </c>
      <c r="Q101" s="69">
        <v>-36716</v>
      </c>
      <c r="R101" s="1093">
        <v>4951</v>
      </c>
    </row>
    <row r="102" spans="1:19" ht="45">
      <c r="A102" s="66" t="s">
        <v>157</v>
      </c>
      <c r="B102" s="67" t="s">
        <v>158</v>
      </c>
      <c r="C102" s="68" t="s">
        <v>162</v>
      </c>
      <c r="D102" s="70">
        <v>9</v>
      </c>
      <c r="E102" s="69">
        <v>2103102</v>
      </c>
      <c r="F102" s="69">
        <v>233678</v>
      </c>
      <c r="G102" s="70">
        <v>10</v>
      </c>
      <c r="H102" s="69">
        <v>6425000</v>
      </c>
      <c r="I102" s="69">
        <v>642500</v>
      </c>
      <c r="J102" s="70">
        <v>6</v>
      </c>
      <c r="K102" s="69">
        <v>1135000</v>
      </c>
      <c r="L102" s="69">
        <v>189167</v>
      </c>
      <c r="M102" s="70">
        <v>6</v>
      </c>
      <c r="N102" s="69">
        <v>973260</v>
      </c>
      <c r="O102" s="69">
        <v>162210</v>
      </c>
      <c r="P102" s="69">
        <v>-71468</v>
      </c>
      <c r="Q102" s="69">
        <v>-480290</v>
      </c>
      <c r="R102" s="1093">
        <v>-26957</v>
      </c>
    </row>
    <row r="103" spans="1:19" ht="126">
      <c r="A103" s="66" t="s">
        <v>159</v>
      </c>
      <c r="B103" s="67" t="s">
        <v>163</v>
      </c>
      <c r="C103" s="68" t="s">
        <v>162</v>
      </c>
      <c r="D103" s="70">
        <v>273</v>
      </c>
      <c r="E103" s="69">
        <v>1192788</v>
      </c>
      <c r="F103" s="69">
        <v>4369</v>
      </c>
      <c r="G103" s="70">
        <v>248</v>
      </c>
      <c r="H103" s="69">
        <v>2066000</v>
      </c>
      <c r="I103" s="69">
        <v>8331</v>
      </c>
      <c r="J103" s="70">
        <v>244</v>
      </c>
      <c r="K103" s="69">
        <v>506000</v>
      </c>
      <c r="L103" s="69">
        <v>2074</v>
      </c>
      <c r="M103" s="70">
        <v>289</v>
      </c>
      <c r="N103" s="69">
        <v>497406</v>
      </c>
      <c r="O103" s="69">
        <v>1721</v>
      </c>
      <c r="P103" s="69">
        <v>-2648</v>
      </c>
      <c r="Q103" s="69">
        <v>-6610</v>
      </c>
      <c r="R103" s="71">
        <v>-353</v>
      </c>
    </row>
    <row r="104" spans="1:19" ht="27">
      <c r="A104" s="66" t="s">
        <v>76</v>
      </c>
      <c r="B104" s="67" t="s">
        <v>77</v>
      </c>
      <c r="C104" s="68" t="s">
        <v>95</v>
      </c>
      <c r="D104" s="70">
        <v>0</v>
      </c>
      <c r="E104" s="70">
        <v>0</v>
      </c>
      <c r="F104" s="70">
        <v>0</v>
      </c>
      <c r="G104" s="70">
        <v>1</v>
      </c>
      <c r="H104" s="69">
        <v>5000000</v>
      </c>
      <c r="I104" s="69">
        <v>5000000</v>
      </c>
      <c r="J104" s="70">
        <v>1</v>
      </c>
      <c r="K104" s="69">
        <v>3900000</v>
      </c>
      <c r="L104" s="69">
        <v>3900000</v>
      </c>
      <c r="M104" s="70">
        <v>1</v>
      </c>
      <c r="N104" s="69">
        <v>3900000</v>
      </c>
      <c r="O104" s="69">
        <v>3900000</v>
      </c>
      <c r="P104" s="69">
        <v>3900000</v>
      </c>
      <c r="Q104" s="69">
        <v>-1100000</v>
      </c>
      <c r="R104" s="71">
        <v>0</v>
      </c>
    </row>
    <row r="105" spans="1:19">
      <c r="A105" s="66" t="s">
        <v>97</v>
      </c>
      <c r="B105" s="67" t="s">
        <v>6</v>
      </c>
      <c r="C105" s="68"/>
      <c r="D105" s="70"/>
      <c r="E105" s="69">
        <v>45501798</v>
      </c>
      <c r="F105" s="70"/>
      <c r="G105" s="70"/>
      <c r="H105" s="69">
        <v>72044000</v>
      </c>
      <c r="I105" s="70"/>
      <c r="J105" s="70"/>
      <c r="K105" s="69">
        <v>55916000</v>
      </c>
      <c r="L105" s="70"/>
      <c r="M105" s="70"/>
      <c r="N105" s="69">
        <v>53644123</v>
      </c>
      <c r="O105" s="70"/>
      <c r="P105" s="70"/>
      <c r="Q105" s="70"/>
      <c r="R105" s="71"/>
    </row>
    <row r="106" spans="1:19" ht="22.5" customHeight="1">
      <c r="A106" s="1892" t="s">
        <v>98</v>
      </c>
      <c r="B106" s="1893"/>
      <c r="C106" s="9"/>
      <c r="D106" s="10"/>
      <c r="E106" s="9"/>
      <c r="F106" s="10"/>
      <c r="G106" s="9"/>
      <c r="H106" s="10"/>
      <c r="I106" s="11"/>
      <c r="J106" s="9"/>
      <c r="K106" s="10"/>
      <c r="L106" s="11"/>
      <c r="M106" s="9"/>
      <c r="N106" s="10"/>
      <c r="O106" s="11"/>
      <c r="P106" s="9"/>
      <c r="Q106" s="10"/>
      <c r="R106" s="65"/>
    </row>
    <row r="111" spans="1:19">
      <c r="A111" s="1"/>
      <c r="B111" s="1094"/>
      <c r="C111" s="1095"/>
      <c r="D111" s="1096"/>
      <c r="E111" s="1096"/>
      <c r="F111" s="1096"/>
      <c r="G111" s="1096"/>
      <c r="H111" s="1096"/>
      <c r="I111" s="1096"/>
      <c r="J111" s="1096"/>
      <c r="K111" s="1096"/>
      <c r="L111" s="1096"/>
      <c r="M111" s="1096"/>
      <c r="N111" s="1096"/>
      <c r="O111" s="294"/>
      <c r="P111" s="1894"/>
      <c r="Q111" s="1894"/>
      <c r="R111" s="294"/>
      <c r="S111" s="294"/>
    </row>
    <row r="112" spans="1:19">
      <c r="A112" s="1525" t="s">
        <v>146</v>
      </c>
      <c r="B112" s="1525"/>
      <c r="C112" s="1525"/>
      <c r="D112" s="1525"/>
      <c r="E112" s="1525"/>
      <c r="F112" s="1525"/>
      <c r="G112" s="1525"/>
      <c r="H112" s="1525"/>
      <c r="I112" s="1525"/>
      <c r="J112" s="1525"/>
      <c r="K112" s="1525"/>
      <c r="L112" s="1525"/>
      <c r="M112" s="1525"/>
      <c r="N112" s="1525"/>
      <c r="O112" s="1525"/>
      <c r="P112" s="1525"/>
      <c r="Q112" s="1525"/>
      <c r="R112" s="1525"/>
      <c r="S112" s="1525"/>
    </row>
    <row r="113" spans="1:19" ht="15.75" thickBot="1">
      <c r="A113" s="1859" t="s">
        <v>597</v>
      </c>
      <c r="B113" s="1859"/>
      <c r="C113" s="1859"/>
      <c r="D113" s="1859"/>
      <c r="E113" s="1859"/>
      <c r="F113" s="1859"/>
      <c r="G113" s="1859"/>
      <c r="H113" s="1859"/>
      <c r="I113" s="1859"/>
      <c r="J113" s="1859"/>
      <c r="K113" s="1859"/>
      <c r="L113" s="1859"/>
      <c r="M113" s="1859"/>
      <c r="N113" s="1859"/>
      <c r="O113" s="1859"/>
      <c r="P113" s="1859"/>
      <c r="Q113" s="1859"/>
      <c r="R113" s="1859"/>
      <c r="S113" s="1859"/>
    </row>
    <row r="114" spans="1:19" ht="15.75" thickTop="1">
      <c r="A114" s="1477" t="s">
        <v>0</v>
      </c>
      <c r="B114" s="1486" t="s">
        <v>28</v>
      </c>
      <c r="C114" s="1486" t="s">
        <v>45</v>
      </c>
      <c r="D114" s="1486" t="s">
        <v>147</v>
      </c>
      <c r="E114" s="1895" t="s">
        <v>80</v>
      </c>
      <c r="F114" s="1896"/>
      <c r="G114" s="1486" t="s">
        <v>46</v>
      </c>
      <c r="H114" s="1480" t="s">
        <v>148</v>
      </c>
      <c r="I114" s="1468" t="s">
        <v>5</v>
      </c>
      <c r="J114" s="1469"/>
      <c r="K114" s="1469"/>
      <c r="L114" s="1469"/>
      <c r="M114" s="1469"/>
      <c r="N114" s="1469"/>
      <c r="O114" s="1469"/>
      <c r="P114" s="1469"/>
      <c r="Q114" s="1469"/>
      <c r="R114" s="1469"/>
      <c r="S114" s="1562"/>
    </row>
    <row r="115" spans="1:19">
      <c r="A115" s="1478"/>
      <c r="B115" s="1487"/>
      <c r="C115" s="1487"/>
      <c r="D115" s="1487"/>
      <c r="E115" s="1897"/>
      <c r="F115" s="1898"/>
      <c r="G115" s="1487"/>
      <c r="H115" s="1482"/>
      <c r="I115" s="1901" t="s">
        <v>6</v>
      </c>
      <c r="J115" s="47">
        <v>230</v>
      </c>
      <c r="K115" s="47">
        <v>231</v>
      </c>
      <c r="L115" s="47">
        <v>600</v>
      </c>
      <c r="M115" s="47">
        <v>601</v>
      </c>
      <c r="N115" s="47">
        <v>602</v>
      </c>
      <c r="O115" s="1860">
        <v>603</v>
      </c>
      <c r="P115" s="1861"/>
      <c r="Q115" s="47">
        <v>604</v>
      </c>
      <c r="R115" s="47">
        <v>605</v>
      </c>
      <c r="S115" s="48">
        <v>606</v>
      </c>
    </row>
    <row r="116" spans="1:19">
      <c r="A116" s="1478"/>
      <c r="B116" s="1487"/>
      <c r="C116" s="1487"/>
      <c r="D116" s="1487"/>
      <c r="E116" s="1897"/>
      <c r="F116" s="1898"/>
      <c r="G116" s="1487"/>
      <c r="H116" s="1482"/>
      <c r="I116" s="1487"/>
      <c r="J116" s="999" t="s">
        <v>339</v>
      </c>
      <c r="K116" s="999" t="s">
        <v>339</v>
      </c>
      <c r="L116" s="1564" t="s">
        <v>8</v>
      </c>
      <c r="M116" s="999" t="s">
        <v>340</v>
      </c>
      <c r="N116" s="999" t="s">
        <v>342</v>
      </c>
      <c r="O116" s="1902" t="s">
        <v>344</v>
      </c>
      <c r="P116" s="1903"/>
      <c r="Q116" s="999" t="s">
        <v>346</v>
      </c>
      <c r="R116" s="999" t="s">
        <v>348</v>
      </c>
      <c r="S116" s="1906" t="s">
        <v>149</v>
      </c>
    </row>
    <row r="117" spans="1:19" ht="27">
      <c r="A117" s="1479"/>
      <c r="B117" s="1488"/>
      <c r="C117" s="1488"/>
      <c r="D117" s="1488"/>
      <c r="E117" s="1899"/>
      <c r="F117" s="1900"/>
      <c r="G117" s="1488"/>
      <c r="H117" s="1484"/>
      <c r="I117" s="1488"/>
      <c r="J117" s="72" t="s">
        <v>43</v>
      </c>
      <c r="K117" s="72" t="s">
        <v>44</v>
      </c>
      <c r="L117" s="1565"/>
      <c r="M117" s="72" t="s">
        <v>341</v>
      </c>
      <c r="N117" s="72" t="s">
        <v>343</v>
      </c>
      <c r="O117" s="1904" t="s">
        <v>345</v>
      </c>
      <c r="P117" s="1905"/>
      <c r="Q117" s="72" t="s">
        <v>347</v>
      </c>
      <c r="R117" s="72" t="s">
        <v>349</v>
      </c>
      <c r="S117" s="1907"/>
    </row>
    <row r="118" spans="1:19">
      <c r="A118" s="52">
        <v>14</v>
      </c>
      <c r="B118" s="54">
        <v>1120</v>
      </c>
      <c r="C118" s="55" t="s">
        <v>30</v>
      </c>
      <c r="D118" s="54" t="s">
        <v>153</v>
      </c>
      <c r="E118" s="1830" t="s">
        <v>154</v>
      </c>
      <c r="F118" s="1831"/>
      <c r="G118" s="53" t="s">
        <v>11</v>
      </c>
      <c r="H118" s="56">
        <v>190</v>
      </c>
      <c r="I118" s="57">
        <v>55681000</v>
      </c>
      <c r="J118" s="56">
        <v>0</v>
      </c>
      <c r="K118" s="56">
        <v>0</v>
      </c>
      <c r="L118" s="57">
        <v>37394000</v>
      </c>
      <c r="M118" s="57">
        <v>6450000</v>
      </c>
      <c r="N118" s="57">
        <v>11837000</v>
      </c>
      <c r="O118" s="1782">
        <v>0</v>
      </c>
      <c r="P118" s="1783"/>
      <c r="Q118" s="56">
        <v>0</v>
      </c>
      <c r="R118" s="56">
        <v>0</v>
      </c>
      <c r="S118" s="59">
        <v>0</v>
      </c>
    </row>
    <row r="119" spans="1:19">
      <c r="A119" s="52">
        <v>14</v>
      </c>
      <c r="B119" s="54">
        <v>1120</v>
      </c>
      <c r="C119" s="55" t="s">
        <v>30</v>
      </c>
      <c r="D119" s="54" t="s">
        <v>153</v>
      </c>
      <c r="E119" s="1830" t="s">
        <v>154</v>
      </c>
      <c r="F119" s="1831"/>
      <c r="G119" s="53" t="s">
        <v>12</v>
      </c>
      <c r="H119" s="56">
        <v>190</v>
      </c>
      <c r="I119" s="57">
        <v>49503000</v>
      </c>
      <c r="J119" s="56">
        <v>0</v>
      </c>
      <c r="K119" s="56">
        <v>0</v>
      </c>
      <c r="L119" s="57">
        <v>36574000</v>
      </c>
      <c r="M119" s="57">
        <v>6150000</v>
      </c>
      <c r="N119" s="57">
        <v>6655000</v>
      </c>
      <c r="O119" s="1782">
        <v>0</v>
      </c>
      <c r="P119" s="1783"/>
      <c r="Q119" s="56">
        <v>0</v>
      </c>
      <c r="R119" s="56">
        <v>0</v>
      </c>
      <c r="S119" s="58">
        <v>124000</v>
      </c>
    </row>
    <row r="120" spans="1:19">
      <c r="A120" s="52">
        <v>14</v>
      </c>
      <c r="B120" s="54">
        <v>1120</v>
      </c>
      <c r="C120" s="55" t="s">
        <v>30</v>
      </c>
      <c r="D120" s="54" t="s">
        <v>153</v>
      </c>
      <c r="E120" s="1830" t="s">
        <v>154</v>
      </c>
      <c r="F120" s="1831"/>
      <c r="G120" s="53" t="s">
        <v>13</v>
      </c>
      <c r="H120" s="56">
        <v>248</v>
      </c>
      <c r="I120" s="57">
        <v>47464356</v>
      </c>
      <c r="J120" s="56">
        <v>0</v>
      </c>
      <c r="K120" s="56">
        <v>0</v>
      </c>
      <c r="L120" s="57">
        <v>36428621</v>
      </c>
      <c r="M120" s="57">
        <v>6045846</v>
      </c>
      <c r="N120" s="57">
        <v>4885889</v>
      </c>
      <c r="O120" s="1782">
        <v>0</v>
      </c>
      <c r="P120" s="1783"/>
      <c r="Q120" s="56">
        <v>0</v>
      </c>
      <c r="R120" s="56">
        <v>0</v>
      </c>
      <c r="S120" s="58">
        <v>104000</v>
      </c>
    </row>
    <row r="121" spans="1:19">
      <c r="A121" s="52">
        <v>14</v>
      </c>
      <c r="B121" s="54">
        <v>1120</v>
      </c>
      <c r="C121" s="55" t="s">
        <v>30</v>
      </c>
      <c r="D121" s="54" t="s">
        <v>155</v>
      </c>
      <c r="E121" s="1830" t="s">
        <v>156</v>
      </c>
      <c r="F121" s="1831"/>
      <c r="G121" s="53" t="s">
        <v>11</v>
      </c>
      <c r="H121" s="56">
        <v>48</v>
      </c>
      <c r="I121" s="57">
        <v>2872000</v>
      </c>
      <c r="J121" s="56">
        <v>0</v>
      </c>
      <c r="K121" s="56">
        <v>0</v>
      </c>
      <c r="L121" s="56">
        <v>0</v>
      </c>
      <c r="M121" s="56">
        <v>0</v>
      </c>
      <c r="N121" s="57">
        <v>2872000</v>
      </c>
      <c r="O121" s="1782">
        <v>0</v>
      </c>
      <c r="P121" s="1783"/>
      <c r="Q121" s="56">
        <v>0</v>
      </c>
      <c r="R121" s="56">
        <v>0</v>
      </c>
      <c r="S121" s="59">
        <v>0</v>
      </c>
    </row>
    <row r="122" spans="1:19">
      <c r="A122" s="52">
        <v>14</v>
      </c>
      <c r="B122" s="54">
        <v>1120</v>
      </c>
      <c r="C122" s="55" t="s">
        <v>30</v>
      </c>
      <c r="D122" s="54" t="s">
        <v>155</v>
      </c>
      <c r="E122" s="1830" t="s">
        <v>156</v>
      </c>
      <c r="F122" s="1831"/>
      <c r="G122" s="53" t="s">
        <v>12</v>
      </c>
      <c r="H122" s="56">
        <v>48</v>
      </c>
      <c r="I122" s="57">
        <v>872000</v>
      </c>
      <c r="J122" s="56">
        <v>0</v>
      </c>
      <c r="K122" s="56">
        <v>0</v>
      </c>
      <c r="L122" s="56">
        <v>0</v>
      </c>
      <c r="M122" s="56">
        <v>0</v>
      </c>
      <c r="N122" s="57">
        <v>872000</v>
      </c>
      <c r="O122" s="1782">
        <v>0</v>
      </c>
      <c r="P122" s="1783"/>
      <c r="Q122" s="56">
        <v>0</v>
      </c>
      <c r="R122" s="56">
        <v>0</v>
      </c>
      <c r="S122" s="59">
        <v>0</v>
      </c>
    </row>
    <row r="123" spans="1:19">
      <c r="A123" s="52">
        <v>14</v>
      </c>
      <c r="B123" s="54">
        <v>1120</v>
      </c>
      <c r="C123" s="55" t="s">
        <v>30</v>
      </c>
      <c r="D123" s="54" t="s">
        <v>155</v>
      </c>
      <c r="E123" s="1830" t="s">
        <v>156</v>
      </c>
      <c r="F123" s="1831"/>
      <c r="G123" s="53" t="s">
        <v>13</v>
      </c>
      <c r="H123" s="56">
        <v>35</v>
      </c>
      <c r="I123" s="57">
        <v>809101</v>
      </c>
      <c r="J123" s="56">
        <v>0</v>
      </c>
      <c r="K123" s="56">
        <v>0</v>
      </c>
      <c r="L123" s="56">
        <v>0</v>
      </c>
      <c r="M123" s="56">
        <v>0</v>
      </c>
      <c r="N123" s="57">
        <v>809101</v>
      </c>
      <c r="O123" s="1782">
        <v>0</v>
      </c>
      <c r="P123" s="1783"/>
      <c r="Q123" s="56">
        <v>0</v>
      </c>
      <c r="R123" s="56">
        <v>0</v>
      </c>
      <c r="S123" s="59">
        <v>0</v>
      </c>
    </row>
    <row r="124" spans="1:19">
      <c r="A124" s="52">
        <v>14</v>
      </c>
      <c r="B124" s="54">
        <v>1120</v>
      </c>
      <c r="C124" s="55" t="s">
        <v>30</v>
      </c>
      <c r="D124" s="54" t="s">
        <v>157</v>
      </c>
      <c r="E124" s="1830" t="s">
        <v>158</v>
      </c>
      <c r="F124" s="1831"/>
      <c r="G124" s="53" t="s">
        <v>11</v>
      </c>
      <c r="H124" s="56">
        <v>10</v>
      </c>
      <c r="I124" s="57">
        <v>6425000</v>
      </c>
      <c r="J124" s="56">
        <v>0</v>
      </c>
      <c r="K124" s="56">
        <v>0</v>
      </c>
      <c r="L124" s="56">
        <v>0</v>
      </c>
      <c r="M124" s="56">
        <v>0</v>
      </c>
      <c r="N124" s="57">
        <v>6425000</v>
      </c>
      <c r="O124" s="1782">
        <v>0</v>
      </c>
      <c r="P124" s="1783"/>
      <c r="Q124" s="56">
        <v>0</v>
      </c>
      <c r="R124" s="56">
        <v>0</v>
      </c>
      <c r="S124" s="59">
        <v>0</v>
      </c>
    </row>
    <row r="125" spans="1:19">
      <c r="A125" s="52">
        <v>14</v>
      </c>
      <c r="B125" s="54">
        <v>1120</v>
      </c>
      <c r="C125" s="55" t="s">
        <v>30</v>
      </c>
      <c r="D125" s="54" t="s">
        <v>157</v>
      </c>
      <c r="E125" s="1830" t="s">
        <v>158</v>
      </c>
      <c r="F125" s="1831"/>
      <c r="G125" s="53" t="s">
        <v>12</v>
      </c>
      <c r="H125" s="56">
        <v>6</v>
      </c>
      <c r="I125" s="57">
        <v>1135000</v>
      </c>
      <c r="J125" s="56">
        <v>0</v>
      </c>
      <c r="K125" s="56">
        <v>0</v>
      </c>
      <c r="L125" s="56">
        <v>0</v>
      </c>
      <c r="M125" s="56">
        <v>0</v>
      </c>
      <c r="N125" s="57">
        <v>1135000</v>
      </c>
      <c r="O125" s="1782">
        <v>0</v>
      </c>
      <c r="P125" s="1783"/>
      <c r="Q125" s="56">
        <v>0</v>
      </c>
      <c r="R125" s="56">
        <v>0</v>
      </c>
      <c r="S125" s="59">
        <v>0</v>
      </c>
    </row>
    <row r="126" spans="1:19">
      <c r="A126" s="52">
        <v>14</v>
      </c>
      <c r="B126" s="54">
        <v>1120</v>
      </c>
      <c r="C126" s="55" t="s">
        <v>30</v>
      </c>
      <c r="D126" s="54" t="s">
        <v>157</v>
      </c>
      <c r="E126" s="1830" t="s">
        <v>158</v>
      </c>
      <c r="F126" s="1831"/>
      <c r="G126" s="53" t="s">
        <v>13</v>
      </c>
      <c r="H126" s="56">
        <v>6</v>
      </c>
      <c r="I126" s="57">
        <v>973260</v>
      </c>
      <c r="J126" s="56">
        <v>0</v>
      </c>
      <c r="K126" s="56">
        <v>0</v>
      </c>
      <c r="L126" s="56">
        <v>0</v>
      </c>
      <c r="M126" s="56">
        <v>0</v>
      </c>
      <c r="N126" s="57">
        <v>973260</v>
      </c>
      <c r="O126" s="1782">
        <v>0</v>
      </c>
      <c r="P126" s="1783"/>
      <c r="Q126" s="56">
        <v>0</v>
      </c>
      <c r="R126" s="56">
        <v>0</v>
      </c>
      <c r="S126" s="59">
        <v>0</v>
      </c>
    </row>
    <row r="127" spans="1:19" ht="36" customHeight="1">
      <c r="A127" s="52">
        <v>14</v>
      </c>
      <c r="B127" s="54">
        <v>1120</v>
      </c>
      <c r="C127" s="55" t="s">
        <v>30</v>
      </c>
      <c r="D127" s="54" t="s">
        <v>159</v>
      </c>
      <c r="E127" s="1830" t="s">
        <v>163</v>
      </c>
      <c r="F127" s="1831"/>
      <c r="G127" s="53" t="s">
        <v>11</v>
      </c>
      <c r="H127" s="56">
        <v>248</v>
      </c>
      <c r="I127" s="57">
        <v>2066000</v>
      </c>
      <c r="J127" s="56">
        <v>0</v>
      </c>
      <c r="K127" s="56">
        <v>0</v>
      </c>
      <c r="L127" s="56">
        <v>0</v>
      </c>
      <c r="M127" s="56">
        <v>0</v>
      </c>
      <c r="N127" s="57">
        <v>2066000</v>
      </c>
      <c r="O127" s="1782">
        <v>0</v>
      </c>
      <c r="P127" s="1783"/>
      <c r="Q127" s="56">
        <v>0</v>
      </c>
      <c r="R127" s="56">
        <v>0</v>
      </c>
      <c r="S127" s="59">
        <v>0</v>
      </c>
    </row>
    <row r="128" spans="1:19" ht="36" customHeight="1">
      <c r="A128" s="52">
        <v>14</v>
      </c>
      <c r="B128" s="54">
        <v>1120</v>
      </c>
      <c r="C128" s="55" t="s">
        <v>30</v>
      </c>
      <c r="D128" s="54" t="s">
        <v>159</v>
      </c>
      <c r="E128" s="1830" t="s">
        <v>163</v>
      </c>
      <c r="F128" s="1831"/>
      <c r="G128" s="53" t="s">
        <v>12</v>
      </c>
      <c r="H128" s="56">
        <v>244</v>
      </c>
      <c r="I128" s="57">
        <v>506000</v>
      </c>
      <c r="J128" s="56">
        <v>0</v>
      </c>
      <c r="K128" s="56">
        <v>0</v>
      </c>
      <c r="L128" s="56">
        <v>0</v>
      </c>
      <c r="M128" s="56">
        <v>0</v>
      </c>
      <c r="N128" s="57">
        <v>506000</v>
      </c>
      <c r="O128" s="1782">
        <v>0</v>
      </c>
      <c r="P128" s="1783"/>
      <c r="Q128" s="56">
        <v>0</v>
      </c>
      <c r="R128" s="56">
        <v>0</v>
      </c>
      <c r="S128" s="59">
        <v>0</v>
      </c>
    </row>
    <row r="129" spans="1:19" ht="36" customHeight="1">
      <c r="A129" s="52">
        <v>14</v>
      </c>
      <c r="B129" s="54">
        <v>1120</v>
      </c>
      <c r="C129" s="55" t="s">
        <v>30</v>
      </c>
      <c r="D129" s="54" t="s">
        <v>159</v>
      </c>
      <c r="E129" s="1830" t="s">
        <v>163</v>
      </c>
      <c r="F129" s="1831"/>
      <c r="G129" s="53" t="s">
        <v>13</v>
      </c>
      <c r="H129" s="56">
        <v>289</v>
      </c>
      <c r="I129" s="57">
        <v>497406</v>
      </c>
      <c r="J129" s="56">
        <v>0</v>
      </c>
      <c r="K129" s="56">
        <v>0</v>
      </c>
      <c r="L129" s="56">
        <v>0</v>
      </c>
      <c r="M129" s="56">
        <v>0</v>
      </c>
      <c r="N129" s="57">
        <v>497406</v>
      </c>
      <c r="O129" s="1782">
        <v>0</v>
      </c>
      <c r="P129" s="1783"/>
      <c r="Q129" s="56">
        <v>0</v>
      </c>
      <c r="R129" s="56">
        <v>0</v>
      </c>
      <c r="S129" s="59">
        <v>0</v>
      </c>
    </row>
    <row r="130" spans="1:19">
      <c r="A130" s="52">
        <v>14</v>
      </c>
      <c r="B130" s="54">
        <v>1120</v>
      </c>
      <c r="C130" s="55" t="s">
        <v>30</v>
      </c>
      <c r="D130" s="54" t="s">
        <v>76</v>
      </c>
      <c r="E130" s="1830" t="s">
        <v>77</v>
      </c>
      <c r="F130" s="1831"/>
      <c r="G130" s="53" t="s">
        <v>11</v>
      </c>
      <c r="H130" s="56">
        <v>1</v>
      </c>
      <c r="I130" s="57">
        <v>5000000</v>
      </c>
      <c r="J130" s="56">
        <v>0</v>
      </c>
      <c r="K130" s="57">
        <v>5000000</v>
      </c>
      <c r="L130" s="56">
        <v>0</v>
      </c>
      <c r="M130" s="56">
        <v>0</v>
      </c>
      <c r="N130" s="56">
        <v>0</v>
      </c>
      <c r="O130" s="1782">
        <v>0</v>
      </c>
      <c r="P130" s="1783"/>
      <c r="Q130" s="56">
        <v>0</v>
      </c>
      <c r="R130" s="56">
        <v>0</v>
      </c>
      <c r="S130" s="59">
        <v>0</v>
      </c>
    </row>
    <row r="131" spans="1:19">
      <c r="A131" s="52">
        <v>14</v>
      </c>
      <c r="B131" s="54">
        <v>1120</v>
      </c>
      <c r="C131" s="55" t="s">
        <v>30</v>
      </c>
      <c r="D131" s="54" t="s">
        <v>76</v>
      </c>
      <c r="E131" s="1830" t="s">
        <v>77</v>
      </c>
      <c r="F131" s="1831"/>
      <c r="G131" s="53" t="s">
        <v>12</v>
      </c>
      <c r="H131" s="56">
        <v>1</v>
      </c>
      <c r="I131" s="57">
        <v>3900000</v>
      </c>
      <c r="J131" s="56">
        <v>0</v>
      </c>
      <c r="K131" s="57">
        <v>3900000</v>
      </c>
      <c r="L131" s="56">
        <v>0</v>
      </c>
      <c r="M131" s="56">
        <v>0</v>
      </c>
      <c r="N131" s="56">
        <v>0</v>
      </c>
      <c r="O131" s="1782">
        <v>0</v>
      </c>
      <c r="P131" s="1783"/>
      <c r="Q131" s="56">
        <v>0</v>
      </c>
      <c r="R131" s="56">
        <v>0</v>
      </c>
      <c r="S131" s="59">
        <v>0</v>
      </c>
    </row>
    <row r="132" spans="1:19">
      <c r="A132" s="52">
        <v>14</v>
      </c>
      <c r="B132" s="54">
        <v>1120</v>
      </c>
      <c r="C132" s="55" t="s">
        <v>30</v>
      </c>
      <c r="D132" s="54" t="s">
        <v>76</v>
      </c>
      <c r="E132" s="1830" t="s">
        <v>77</v>
      </c>
      <c r="F132" s="1831"/>
      <c r="G132" s="53" t="s">
        <v>13</v>
      </c>
      <c r="H132" s="56">
        <v>0</v>
      </c>
      <c r="I132" s="57">
        <v>3900000</v>
      </c>
      <c r="J132" s="56">
        <v>0</v>
      </c>
      <c r="K132" s="57">
        <v>3900000</v>
      </c>
      <c r="L132" s="56">
        <v>0</v>
      </c>
      <c r="M132" s="56">
        <v>0</v>
      </c>
      <c r="N132" s="56">
        <v>0</v>
      </c>
      <c r="O132" s="1782">
        <v>0</v>
      </c>
      <c r="P132" s="1783"/>
      <c r="Q132" s="56">
        <v>0</v>
      </c>
      <c r="R132" s="56">
        <v>0</v>
      </c>
      <c r="S132" s="59">
        <v>0</v>
      </c>
    </row>
    <row r="133" spans="1:19">
      <c r="A133" s="52"/>
      <c r="B133" s="54"/>
      <c r="C133" s="55"/>
      <c r="D133" s="54"/>
      <c r="E133" s="1830" t="s">
        <v>150</v>
      </c>
      <c r="F133" s="1831"/>
      <c r="G133" s="53" t="s">
        <v>11</v>
      </c>
      <c r="H133" s="56"/>
      <c r="I133" s="57">
        <v>72044000</v>
      </c>
      <c r="J133" s="56">
        <v>0</v>
      </c>
      <c r="K133" s="57">
        <v>5000000</v>
      </c>
      <c r="L133" s="57">
        <v>37394000</v>
      </c>
      <c r="M133" s="57">
        <v>6450000</v>
      </c>
      <c r="N133" s="57">
        <v>23200000</v>
      </c>
      <c r="O133" s="1782">
        <v>0</v>
      </c>
      <c r="P133" s="1783"/>
      <c r="Q133" s="56">
        <v>0</v>
      </c>
      <c r="R133" s="56">
        <v>0</v>
      </c>
      <c r="S133" s="59">
        <v>0</v>
      </c>
    </row>
    <row r="134" spans="1:19">
      <c r="A134" s="52"/>
      <c r="B134" s="54"/>
      <c r="C134" s="55"/>
      <c r="D134" s="54"/>
      <c r="E134" s="1830" t="s">
        <v>150</v>
      </c>
      <c r="F134" s="1831"/>
      <c r="G134" s="53" t="s">
        <v>12</v>
      </c>
      <c r="H134" s="56"/>
      <c r="I134" s="57">
        <v>55916000</v>
      </c>
      <c r="J134" s="56">
        <v>0</v>
      </c>
      <c r="K134" s="57">
        <v>3900000</v>
      </c>
      <c r="L134" s="57">
        <v>36574000</v>
      </c>
      <c r="M134" s="57">
        <v>6150000</v>
      </c>
      <c r="N134" s="57">
        <v>9168000</v>
      </c>
      <c r="O134" s="1782">
        <v>0</v>
      </c>
      <c r="P134" s="1783"/>
      <c r="Q134" s="56">
        <v>0</v>
      </c>
      <c r="R134" s="56">
        <v>0</v>
      </c>
      <c r="S134" s="58">
        <v>124000</v>
      </c>
    </row>
    <row r="135" spans="1:19">
      <c r="A135" s="52"/>
      <c r="B135" s="54"/>
      <c r="C135" s="55"/>
      <c r="D135" s="54"/>
      <c r="E135" s="1830" t="s">
        <v>150</v>
      </c>
      <c r="F135" s="1831"/>
      <c r="G135" s="53" t="s">
        <v>13</v>
      </c>
      <c r="H135" s="56"/>
      <c r="I135" s="57">
        <v>53644123</v>
      </c>
      <c r="J135" s="56">
        <v>0</v>
      </c>
      <c r="K135" s="57">
        <v>3900000</v>
      </c>
      <c r="L135" s="57">
        <v>36428621</v>
      </c>
      <c r="M135" s="57">
        <v>6045846</v>
      </c>
      <c r="N135" s="57">
        <v>7165656</v>
      </c>
      <c r="O135" s="1782">
        <v>0</v>
      </c>
      <c r="P135" s="1783"/>
      <c r="Q135" s="56">
        <v>0</v>
      </c>
      <c r="R135" s="56">
        <v>0</v>
      </c>
      <c r="S135" s="58">
        <v>104000</v>
      </c>
    </row>
    <row r="142" spans="1:19">
      <c r="A142" s="294"/>
      <c r="B142" s="294"/>
      <c r="C142" s="294"/>
      <c r="D142" s="294"/>
      <c r="E142" s="294"/>
      <c r="F142" s="294"/>
      <c r="G142" s="294"/>
      <c r="H142" s="294"/>
      <c r="I142" s="294"/>
      <c r="J142" s="294"/>
      <c r="K142" s="294"/>
    </row>
    <row r="143" spans="1:19" ht="15.75" thickBot="1">
      <c r="A143" s="1829" t="s">
        <v>99</v>
      </c>
      <c r="B143" s="1829"/>
      <c r="C143" s="1829"/>
      <c r="D143" s="1829"/>
      <c r="E143" s="1829"/>
      <c r="F143" s="1829"/>
      <c r="G143" s="1829"/>
      <c r="H143" s="1829"/>
      <c r="I143" s="1829"/>
      <c r="J143" s="1829"/>
      <c r="K143" s="1829"/>
    </row>
    <row r="144" spans="1:19" ht="24.75" thickTop="1">
      <c r="A144" s="74" t="s">
        <v>100</v>
      </c>
      <c r="B144" s="75" t="s">
        <v>101</v>
      </c>
      <c r="C144" s="75" t="s">
        <v>102</v>
      </c>
      <c r="D144" s="75" t="s">
        <v>103</v>
      </c>
      <c r="E144" s="75" t="s">
        <v>104</v>
      </c>
      <c r="F144" s="75" t="s">
        <v>105</v>
      </c>
      <c r="G144" s="75" t="s">
        <v>106</v>
      </c>
      <c r="H144" s="75">
        <v>2022</v>
      </c>
      <c r="I144" s="75">
        <v>2023</v>
      </c>
      <c r="J144" s="75">
        <v>2024</v>
      </c>
      <c r="K144" s="76">
        <v>2025</v>
      </c>
    </row>
    <row r="145" spans="1:11">
      <c r="A145" s="77">
        <v>14</v>
      </c>
      <c r="B145" s="78">
        <v>1120</v>
      </c>
      <c r="C145" s="79" t="s">
        <v>30</v>
      </c>
      <c r="D145" s="78"/>
      <c r="E145" s="78" t="s">
        <v>153</v>
      </c>
      <c r="F145" s="80" t="s">
        <v>154</v>
      </c>
      <c r="G145" s="81" t="s">
        <v>107</v>
      </c>
      <c r="H145" s="89">
        <v>190</v>
      </c>
      <c r="I145" s="89">
        <v>190</v>
      </c>
      <c r="J145" s="89">
        <v>190</v>
      </c>
      <c r="K145" s="95">
        <v>190</v>
      </c>
    </row>
    <row r="146" spans="1:11">
      <c r="A146" s="77">
        <v>14</v>
      </c>
      <c r="B146" s="78">
        <v>1120</v>
      </c>
      <c r="C146" s="79" t="s">
        <v>30</v>
      </c>
      <c r="D146" s="78"/>
      <c r="E146" s="78" t="s">
        <v>153</v>
      </c>
      <c r="F146" s="80" t="s">
        <v>154</v>
      </c>
      <c r="G146" s="80" t="s">
        <v>108</v>
      </c>
      <c r="H146" s="82">
        <v>46085000</v>
      </c>
      <c r="I146" s="82">
        <v>45577000</v>
      </c>
      <c r="J146" s="82">
        <v>54910000</v>
      </c>
      <c r="K146" s="83">
        <v>55681000</v>
      </c>
    </row>
    <row r="147" spans="1:11">
      <c r="A147" s="77">
        <v>14</v>
      </c>
      <c r="B147" s="78">
        <v>1120</v>
      </c>
      <c r="C147" s="79" t="s">
        <v>30</v>
      </c>
      <c r="D147" s="78"/>
      <c r="E147" s="78" t="s">
        <v>153</v>
      </c>
      <c r="F147" s="80" t="s">
        <v>154</v>
      </c>
      <c r="G147" s="80" t="s">
        <v>109</v>
      </c>
      <c r="H147" s="82">
        <v>242553</v>
      </c>
      <c r="I147" s="82">
        <v>239879</v>
      </c>
      <c r="J147" s="82">
        <v>289000</v>
      </c>
      <c r="K147" s="83">
        <v>293058</v>
      </c>
    </row>
    <row r="148" spans="1:11" ht="24">
      <c r="A148" s="77"/>
      <c r="B148" s="78"/>
      <c r="C148" s="79"/>
      <c r="D148" s="78"/>
      <c r="E148" s="78"/>
      <c r="F148" s="84" t="s">
        <v>110</v>
      </c>
      <c r="G148" s="85"/>
      <c r="H148" s="86"/>
      <c r="I148" s="88">
        <v>-2674</v>
      </c>
      <c r="J148" s="88">
        <v>49121</v>
      </c>
      <c r="K148" s="87">
        <v>4058</v>
      </c>
    </row>
    <row r="149" spans="1:11">
      <c r="A149" s="77">
        <v>14</v>
      </c>
      <c r="B149" s="78">
        <v>1120</v>
      </c>
      <c r="C149" s="79" t="s">
        <v>30</v>
      </c>
      <c r="D149" s="78"/>
      <c r="E149" s="78" t="s">
        <v>153</v>
      </c>
      <c r="F149" s="80" t="s">
        <v>154</v>
      </c>
      <c r="G149" s="81" t="s">
        <v>111</v>
      </c>
      <c r="H149" s="89">
        <v>190</v>
      </c>
      <c r="I149" s="89">
        <v>190</v>
      </c>
      <c r="J149" s="89">
        <v>190</v>
      </c>
      <c r="K149" s="95">
        <v>190</v>
      </c>
    </row>
    <row r="150" spans="1:11">
      <c r="A150" s="77">
        <v>14</v>
      </c>
      <c r="B150" s="78">
        <v>1120</v>
      </c>
      <c r="C150" s="79" t="s">
        <v>30</v>
      </c>
      <c r="D150" s="78"/>
      <c r="E150" s="78" t="s">
        <v>153</v>
      </c>
      <c r="F150" s="80" t="s">
        <v>154</v>
      </c>
      <c r="G150" s="80" t="s">
        <v>112</v>
      </c>
      <c r="H150" s="82">
        <v>37432000</v>
      </c>
      <c r="I150" s="82">
        <v>44823000</v>
      </c>
      <c r="J150" s="82">
        <v>42740000</v>
      </c>
      <c r="K150" s="83">
        <v>49503000</v>
      </c>
    </row>
    <row r="151" spans="1:11">
      <c r="A151" s="77">
        <v>14</v>
      </c>
      <c r="B151" s="78">
        <v>1120</v>
      </c>
      <c r="C151" s="79" t="s">
        <v>30</v>
      </c>
      <c r="D151" s="78"/>
      <c r="E151" s="78" t="s">
        <v>153</v>
      </c>
      <c r="F151" s="80" t="s">
        <v>154</v>
      </c>
      <c r="G151" s="80" t="s">
        <v>113</v>
      </c>
      <c r="H151" s="82">
        <v>197011</v>
      </c>
      <c r="I151" s="82">
        <v>235911</v>
      </c>
      <c r="J151" s="82">
        <v>224947</v>
      </c>
      <c r="K151" s="83">
        <v>260542</v>
      </c>
    </row>
    <row r="152" spans="1:11" ht="36">
      <c r="A152" s="77"/>
      <c r="B152" s="78"/>
      <c r="C152" s="79"/>
      <c r="D152" s="78"/>
      <c r="E152" s="78"/>
      <c r="F152" s="84" t="s">
        <v>114</v>
      </c>
      <c r="G152" s="85"/>
      <c r="H152" s="86"/>
      <c r="I152" s="88">
        <v>38900</v>
      </c>
      <c r="J152" s="88">
        <v>-10964</v>
      </c>
      <c r="K152" s="87">
        <v>35595</v>
      </c>
    </row>
    <row r="153" spans="1:11">
      <c r="A153" s="77">
        <v>14</v>
      </c>
      <c r="B153" s="78">
        <v>1120</v>
      </c>
      <c r="C153" s="79" t="s">
        <v>30</v>
      </c>
      <c r="D153" s="78"/>
      <c r="E153" s="78" t="s">
        <v>153</v>
      </c>
      <c r="F153" s="80" t="s">
        <v>154</v>
      </c>
      <c r="G153" s="81" t="s">
        <v>115</v>
      </c>
      <c r="H153" s="89">
        <v>180</v>
      </c>
      <c r="I153" s="89">
        <v>193</v>
      </c>
      <c r="J153" s="89">
        <v>227</v>
      </c>
      <c r="K153" s="1097">
        <v>248</v>
      </c>
    </row>
    <row r="154" spans="1:11">
      <c r="A154" s="77">
        <v>14</v>
      </c>
      <c r="B154" s="78">
        <v>1120</v>
      </c>
      <c r="C154" s="79" t="s">
        <v>30</v>
      </c>
      <c r="D154" s="78"/>
      <c r="E154" s="78" t="s">
        <v>153</v>
      </c>
      <c r="F154" s="80" t="s">
        <v>154</v>
      </c>
      <c r="G154" s="80" t="s">
        <v>116</v>
      </c>
      <c r="H154" s="82">
        <v>35900676</v>
      </c>
      <c r="I154" s="82">
        <v>38790470</v>
      </c>
      <c r="J154" s="82">
        <v>41283827</v>
      </c>
      <c r="K154" s="83">
        <v>47464356</v>
      </c>
    </row>
    <row r="155" spans="1:11">
      <c r="A155" s="77">
        <v>14</v>
      </c>
      <c r="B155" s="78">
        <v>1120</v>
      </c>
      <c r="C155" s="79" t="s">
        <v>30</v>
      </c>
      <c r="D155" s="78"/>
      <c r="E155" s="78" t="s">
        <v>153</v>
      </c>
      <c r="F155" s="80" t="s">
        <v>154</v>
      </c>
      <c r="G155" s="80" t="s">
        <v>117</v>
      </c>
      <c r="H155" s="82">
        <v>199448</v>
      </c>
      <c r="I155" s="82">
        <v>200987</v>
      </c>
      <c r="J155" s="82">
        <v>181867</v>
      </c>
      <c r="K155" s="83">
        <v>191389</v>
      </c>
    </row>
    <row r="156" spans="1:11" ht="24">
      <c r="A156" s="77"/>
      <c r="B156" s="78"/>
      <c r="C156" s="79"/>
      <c r="D156" s="78"/>
      <c r="E156" s="78"/>
      <c r="F156" s="90" t="s">
        <v>118</v>
      </c>
      <c r="G156" s="91"/>
      <c r="H156" s="92"/>
      <c r="I156" s="93">
        <v>1539</v>
      </c>
      <c r="J156" s="93">
        <v>-19120</v>
      </c>
      <c r="K156" s="94">
        <v>9522</v>
      </c>
    </row>
    <row r="157" spans="1:11" ht="24">
      <c r="A157" s="77">
        <v>14</v>
      </c>
      <c r="B157" s="78">
        <v>1120</v>
      </c>
      <c r="C157" s="79" t="s">
        <v>30</v>
      </c>
      <c r="D157" s="78"/>
      <c r="E157" s="78" t="s">
        <v>155</v>
      </c>
      <c r="F157" s="80" t="s">
        <v>156</v>
      </c>
      <c r="G157" s="81" t="s">
        <v>107</v>
      </c>
      <c r="H157" s="89">
        <v>48</v>
      </c>
      <c r="I157" s="89">
        <v>48</v>
      </c>
      <c r="J157" s="89">
        <v>48</v>
      </c>
      <c r="K157" s="95">
        <v>48</v>
      </c>
    </row>
    <row r="158" spans="1:11" ht="24">
      <c r="A158" s="77">
        <v>14</v>
      </c>
      <c r="B158" s="78">
        <v>1120</v>
      </c>
      <c r="C158" s="79" t="s">
        <v>30</v>
      </c>
      <c r="D158" s="78"/>
      <c r="E158" s="78" t="s">
        <v>155</v>
      </c>
      <c r="F158" s="80" t="s">
        <v>156</v>
      </c>
      <c r="G158" s="80" t="s">
        <v>108</v>
      </c>
      <c r="H158" s="82">
        <v>2885000</v>
      </c>
      <c r="I158" s="82">
        <v>2761000</v>
      </c>
      <c r="J158" s="82">
        <v>2872000</v>
      </c>
      <c r="K158" s="83">
        <v>2872000</v>
      </c>
    </row>
    <row r="159" spans="1:11" ht="24">
      <c r="A159" s="77">
        <v>14</v>
      </c>
      <c r="B159" s="78">
        <v>1120</v>
      </c>
      <c r="C159" s="79" t="s">
        <v>30</v>
      </c>
      <c r="D159" s="78"/>
      <c r="E159" s="78" t="s">
        <v>155</v>
      </c>
      <c r="F159" s="80" t="s">
        <v>156</v>
      </c>
      <c r="G159" s="80" t="s">
        <v>109</v>
      </c>
      <c r="H159" s="82">
        <v>60104</v>
      </c>
      <c r="I159" s="82">
        <v>57521</v>
      </c>
      <c r="J159" s="82">
        <v>59833</v>
      </c>
      <c r="K159" s="83">
        <v>59833</v>
      </c>
    </row>
    <row r="160" spans="1:11" ht="24">
      <c r="A160" s="77"/>
      <c r="B160" s="78"/>
      <c r="C160" s="79"/>
      <c r="D160" s="78"/>
      <c r="E160" s="78"/>
      <c r="F160" s="84" t="s">
        <v>110</v>
      </c>
      <c r="G160" s="85"/>
      <c r="H160" s="86"/>
      <c r="I160" s="88">
        <v>-2583</v>
      </c>
      <c r="J160" s="88">
        <v>2312</v>
      </c>
      <c r="K160" s="96">
        <v>0</v>
      </c>
    </row>
    <row r="161" spans="1:11" ht="24">
      <c r="A161" s="77">
        <v>14</v>
      </c>
      <c r="B161" s="78">
        <v>1120</v>
      </c>
      <c r="C161" s="79" t="s">
        <v>30</v>
      </c>
      <c r="D161" s="78"/>
      <c r="E161" s="78" t="s">
        <v>155</v>
      </c>
      <c r="F161" s="80" t="s">
        <v>156</v>
      </c>
      <c r="G161" s="81" t="s">
        <v>111</v>
      </c>
      <c r="H161" s="89">
        <v>48</v>
      </c>
      <c r="I161" s="89">
        <v>48</v>
      </c>
      <c r="J161" s="89">
        <v>48</v>
      </c>
      <c r="K161" s="95">
        <v>48</v>
      </c>
    </row>
    <row r="162" spans="1:11" ht="24">
      <c r="A162" s="77">
        <v>14</v>
      </c>
      <c r="B162" s="78">
        <v>1120</v>
      </c>
      <c r="C162" s="79" t="s">
        <v>30</v>
      </c>
      <c r="D162" s="78"/>
      <c r="E162" s="78" t="s">
        <v>155</v>
      </c>
      <c r="F162" s="80" t="s">
        <v>156</v>
      </c>
      <c r="G162" s="80" t="s">
        <v>112</v>
      </c>
      <c r="H162" s="82">
        <v>1075000</v>
      </c>
      <c r="I162" s="82">
        <v>2761000</v>
      </c>
      <c r="J162" s="82">
        <v>926000</v>
      </c>
      <c r="K162" s="83">
        <v>872000</v>
      </c>
    </row>
    <row r="163" spans="1:11" ht="24">
      <c r="A163" s="77">
        <v>14</v>
      </c>
      <c r="B163" s="78">
        <v>1120</v>
      </c>
      <c r="C163" s="79" t="s">
        <v>30</v>
      </c>
      <c r="D163" s="78"/>
      <c r="E163" s="78" t="s">
        <v>155</v>
      </c>
      <c r="F163" s="80" t="s">
        <v>156</v>
      </c>
      <c r="G163" s="80" t="s">
        <v>113</v>
      </c>
      <c r="H163" s="82">
        <v>22396</v>
      </c>
      <c r="I163" s="82">
        <v>57521</v>
      </c>
      <c r="J163" s="82">
        <v>19292</v>
      </c>
      <c r="K163" s="83">
        <v>18167</v>
      </c>
    </row>
    <row r="164" spans="1:11" ht="36">
      <c r="A164" s="77"/>
      <c r="B164" s="78"/>
      <c r="C164" s="79"/>
      <c r="D164" s="78"/>
      <c r="E164" s="78"/>
      <c r="F164" s="84" t="s">
        <v>114</v>
      </c>
      <c r="G164" s="85"/>
      <c r="H164" s="86"/>
      <c r="I164" s="88">
        <v>35125</v>
      </c>
      <c r="J164" s="88">
        <v>-38229</v>
      </c>
      <c r="K164" s="87">
        <v>-1125</v>
      </c>
    </row>
    <row r="165" spans="1:11" ht="24">
      <c r="A165" s="77">
        <v>14</v>
      </c>
      <c r="B165" s="78">
        <v>1120</v>
      </c>
      <c r="C165" s="79" t="s">
        <v>30</v>
      </c>
      <c r="D165" s="78"/>
      <c r="E165" s="78" t="s">
        <v>155</v>
      </c>
      <c r="F165" s="80" t="s">
        <v>156</v>
      </c>
      <c r="G165" s="81" t="s">
        <v>115</v>
      </c>
      <c r="H165" s="89">
        <v>40</v>
      </c>
      <c r="I165" s="89">
        <v>42</v>
      </c>
      <c r="J165" s="89">
        <v>37</v>
      </c>
      <c r="K165" s="1097">
        <v>35</v>
      </c>
    </row>
    <row r="166" spans="1:11" ht="24">
      <c r="A166" s="77">
        <v>14</v>
      </c>
      <c r="B166" s="78">
        <v>1120</v>
      </c>
      <c r="C166" s="79" t="s">
        <v>30</v>
      </c>
      <c r="D166" s="78"/>
      <c r="E166" s="78" t="s">
        <v>155</v>
      </c>
      <c r="F166" s="80" t="s">
        <v>156</v>
      </c>
      <c r="G166" s="80" t="s">
        <v>116</v>
      </c>
      <c r="H166" s="82">
        <v>1050979</v>
      </c>
      <c r="I166" s="82">
        <v>1321841</v>
      </c>
      <c r="J166" s="82">
        <v>922081</v>
      </c>
      <c r="K166" s="83">
        <v>809101</v>
      </c>
    </row>
    <row r="167" spans="1:11" ht="24">
      <c r="A167" s="77">
        <v>14</v>
      </c>
      <c r="B167" s="78">
        <v>1120</v>
      </c>
      <c r="C167" s="79" t="s">
        <v>30</v>
      </c>
      <c r="D167" s="78"/>
      <c r="E167" s="78" t="s">
        <v>155</v>
      </c>
      <c r="F167" s="80" t="s">
        <v>156</v>
      </c>
      <c r="G167" s="80" t="s">
        <v>117</v>
      </c>
      <c r="H167" s="82">
        <v>26274</v>
      </c>
      <c r="I167" s="82">
        <v>31472</v>
      </c>
      <c r="J167" s="82">
        <v>24921</v>
      </c>
      <c r="K167" s="83">
        <v>23117</v>
      </c>
    </row>
    <row r="168" spans="1:11" ht="24">
      <c r="A168" s="77"/>
      <c r="B168" s="78"/>
      <c r="C168" s="79"/>
      <c r="D168" s="78"/>
      <c r="E168" s="78"/>
      <c r="F168" s="90" t="s">
        <v>118</v>
      </c>
      <c r="G168" s="91"/>
      <c r="H168" s="92"/>
      <c r="I168" s="93">
        <v>5198</v>
      </c>
      <c r="J168" s="93">
        <v>-6551</v>
      </c>
      <c r="K168" s="94">
        <v>-1804</v>
      </c>
    </row>
    <row r="169" spans="1:11" ht="24">
      <c r="A169" s="77">
        <v>14</v>
      </c>
      <c r="B169" s="78">
        <v>1120</v>
      </c>
      <c r="C169" s="79" t="s">
        <v>30</v>
      </c>
      <c r="D169" s="78"/>
      <c r="E169" s="78" t="s">
        <v>157</v>
      </c>
      <c r="F169" s="80" t="s">
        <v>158</v>
      </c>
      <c r="G169" s="81" t="s">
        <v>107</v>
      </c>
      <c r="H169" s="89">
        <v>9</v>
      </c>
      <c r="I169" s="89">
        <v>10</v>
      </c>
      <c r="J169" s="89">
        <v>10</v>
      </c>
      <c r="K169" s="95">
        <v>10</v>
      </c>
    </row>
    <row r="170" spans="1:11" ht="24">
      <c r="A170" s="77">
        <v>14</v>
      </c>
      <c r="B170" s="78">
        <v>1120</v>
      </c>
      <c r="C170" s="79" t="s">
        <v>30</v>
      </c>
      <c r="D170" s="78"/>
      <c r="E170" s="78" t="s">
        <v>157</v>
      </c>
      <c r="F170" s="80" t="s">
        <v>158</v>
      </c>
      <c r="G170" s="80" t="s">
        <v>108</v>
      </c>
      <c r="H170" s="82">
        <v>6454000</v>
      </c>
      <c r="I170" s="82">
        <v>6176000</v>
      </c>
      <c r="J170" s="82">
        <v>6426000</v>
      </c>
      <c r="K170" s="83">
        <v>6425000</v>
      </c>
    </row>
    <row r="171" spans="1:11" ht="24">
      <c r="A171" s="77">
        <v>14</v>
      </c>
      <c r="B171" s="78">
        <v>1120</v>
      </c>
      <c r="C171" s="79" t="s">
        <v>30</v>
      </c>
      <c r="D171" s="78"/>
      <c r="E171" s="78" t="s">
        <v>157</v>
      </c>
      <c r="F171" s="80" t="s">
        <v>158</v>
      </c>
      <c r="G171" s="80" t="s">
        <v>109</v>
      </c>
      <c r="H171" s="82">
        <v>717111</v>
      </c>
      <c r="I171" s="82">
        <v>617600</v>
      </c>
      <c r="J171" s="82">
        <v>642600</v>
      </c>
      <c r="K171" s="83">
        <v>642500</v>
      </c>
    </row>
    <row r="172" spans="1:11" ht="24">
      <c r="A172" s="77"/>
      <c r="B172" s="78"/>
      <c r="C172" s="79"/>
      <c r="D172" s="78"/>
      <c r="E172" s="78"/>
      <c r="F172" s="84" t="s">
        <v>110</v>
      </c>
      <c r="G172" s="85"/>
      <c r="H172" s="86"/>
      <c r="I172" s="88">
        <v>-99511</v>
      </c>
      <c r="J172" s="88">
        <v>25000</v>
      </c>
      <c r="K172" s="96">
        <v>-100</v>
      </c>
    </row>
    <row r="173" spans="1:11" ht="24">
      <c r="A173" s="77">
        <v>14</v>
      </c>
      <c r="B173" s="78">
        <v>1120</v>
      </c>
      <c r="C173" s="79" t="s">
        <v>30</v>
      </c>
      <c r="D173" s="78"/>
      <c r="E173" s="78" t="s">
        <v>157</v>
      </c>
      <c r="F173" s="80" t="s">
        <v>158</v>
      </c>
      <c r="G173" s="81" t="s">
        <v>111</v>
      </c>
      <c r="H173" s="89">
        <v>9</v>
      </c>
      <c r="I173" s="89">
        <v>8</v>
      </c>
      <c r="J173" s="89">
        <v>9</v>
      </c>
      <c r="K173" s="95">
        <v>6</v>
      </c>
    </row>
    <row r="174" spans="1:11" ht="24">
      <c r="A174" s="77">
        <v>14</v>
      </c>
      <c r="B174" s="78">
        <v>1120</v>
      </c>
      <c r="C174" s="79" t="s">
        <v>30</v>
      </c>
      <c r="D174" s="78"/>
      <c r="E174" s="78" t="s">
        <v>157</v>
      </c>
      <c r="F174" s="80" t="s">
        <v>158</v>
      </c>
      <c r="G174" s="80" t="s">
        <v>112</v>
      </c>
      <c r="H174" s="82">
        <v>3419000</v>
      </c>
      <c r="I174" s="82">
        <v>6176000</v>
      </c>
      <c r="J174" s="82">
        <v>2144000</v>
      </c>
      <c r="K174" s="83">
        <v>1135000</v>
      </c>
    </row>
    <row r="175" spans="1:11" ht="24">
      <c r="A175" s="77">
        <v>14</v>
      </c>
      <c r="B175" s="78">
        <v>1120</v>
      </c>
      <c r="C175" s="79" t="s">
        <v>30</v>
      </c>
      <c r="D175" s="78"/>
      <c r="E175" s="78" t="s">
        <v>157</v>
      </c>
      <c r="F175" s="80" t="s">
        <v>158</v>
      </c>
      <c r="G175" s="80" t="s">
        <v>113</v>
      </c>
      <c r="H175" s="82">
        <v>379889</v>
      </c>
      <c r="I175" s="82">
        <v>772000</v>
      </c>
      <c r="J175" s="82">
        <v>238222</v>
      </c>
      <c r="K175" s="83">
        <v>189167</v>
      </c>
    </row>
    <row r="176" spans="1:11" ht="36">
      <c r="A176" s="77"/>
      <c r="B176" s="78"/>
      <c r="C176" s="79"/>
      <c r="D176" s="78"/>
      <c r="E176" s="78"/>
      <c r="F176" s="84" t="s">
        <v>114</v>
      </c>
      <c r="G176" s="85"/>
      <c r="H176" s="86"/>
      <c r="I176" s="88">
        <v>392111</v>
      </c>
      <c r="J176" s="88">
        <v>-533778</v>
      </c>
      <c r="K176" s="87">
        <v>-49055</v>
      </c>
    </row>
    <row r="177" spans="1:11" ht="24">
      <c r="A177" s="77">
        <v>14</v>
      </c>
      <c r="B177" s="78">
        <v>1120</v>
      </c>
      <c r="C177" s="79" t="s">
        <v>30</v>
      </c>
      <c r="D177" s="78"/>
      <c r="E177" s="78" t="s">
        <v>157</v>
      </c>
      <c r="F177" s="80" t="s">
        <v>158</v>
      </c>
      <c r="G177" s="81" t="s">
        <v>115</v>
      </c>
      <c r="H177" s="89">
        <v>11</v>
      </c>
      <c r="I177" s="89">
        <v>8</v>
      </c>
      <c r="J177" s="89">
        <v>9</v>
      </c>
      <c r="K177" s="1097">
        <v>6</v>
      </c>
    </row>
    <row r="178" spans="1:11" ht="24">
      <c r="A178" s="77">
        <v>14</v>
      </c>
      <c r="B178" s="78">
        <v>1120</v>
      </c>
      <c r="C178" s="79" t="s">
        <v>30</v>
      </c>
      <c r="D178" s="78"/>
      <c r="E178" s="78" t="s">
        <v>157</v>
      </c>
      <c r="F178" s="80" t="s">
        <v>158</v>
      </c>
      <c r="G178" s="80" t="s">
        <v>116</v>
      </c>
      <c r="H178" s="82">
        <v>2277032</v>
      </c>
      <c r="I178" s="82">
        <v>1805614</v>
      </c>
      <c r="J178" s="82">
        <v>2103102</v>
      </c>
      <c r="K178" s="83">
        <v>973260</v>
      </c>
    </row>
    <row r="179" spans="1:11" ht="24">
      <c r="A179" s="77">
        <v>14</v>
      </c>
      <c r="B179" s="78">
        <v>1120</v>
      </c>
      <c r="C179" s="79" t="s">
        <v>30</v>
      </c>
      <c r="D179" s="78"/>
      <c r="E179" s="78" t="s">
        <v>157</v>
      </c>
      <c r="F179" s="80" t="s">
        <v>158</v>
      </c>
      <c r="G179" s="80" t="s">
        <v>117</v>
      </c>
      <c r="H179" s="82">
        <v>207003</v>
      </c>
      <c r="I179" s="82">
        <v>225702</v>
      </c>
      <c r="J179" s="82">
        <v>233678</v>
      </c>
      <c r="K179" s="83">
        <v>162210</v>
      </c>
    </row>
    <row r="180" spans="1:11" ht="24">
      <c r="A180" s="77"/>
      <c r="B180" s="78"/>
      <c r="C180" s="79"/>
      <c r="D180" s="78"/>
      <c r="E180" s="78"/>
      <c r="F180" s="90" t="s">
        <v>118</v>
      </c>
      <c r="G180" s="91"/>
      <c r="H180" s="92"/>
      <c r="I180" s="93">
        <v>18699</v>
      </c>
      <c r="J180" s="93">
        <v>7976</v>
      </c>
      <c r="K180" s="94">
        <v>-71468</v>
      </c>
    </row>
    <row r="181" spans="1:11" ht="72">
      <c r="A181" s="77">
        <v>14</v>
      </c>
      <c r="B181" s="78">
        <v>1120</v>
      </c>
      <c r="C181" s="79" t="s">
        <v>30</v>
      </c>
      <c r="D181" s="78"/>
      <c r="E181" s="78" t="s">
        <v>159</v>
      </c>
      <c r="F181" s="80" t="s">
        <v>163</v>
      </c>
      <c r="G181" s="81" t="s">
        <v>107</v>
      </c>
      <c r="H181" s="89">
        <v>248</v>
      </c>
      <c r="I181" s="89">
        <v>248</v>
      </c>
      <c r="J181" s="89">
        <v>248</v>
      </c>
      <c r="K181" s="95">
        <v>248</v>
      </c>
    </row>
    <row r="182" spans="1:11" ht="72">
      <c r="A182" s="77">
        <v>14</v>
      </c>
      <c r="B182" s="78">
        <v>1120</v>
      </c>
      <c r="C182" s="79" t="s">
        <v>30</v>
      </c>
      <c r="D182" s="78"/>
      <c r="E182" s="78" t="s">
        <v>159</v>
      </c>
      <c r="F182" s="80" t="s">
        <v>163</v>
      </c>
      <c r="G182" s="80" t="s">
        <v>108</v>
      </c>
      <c r="H182" s="82">
        <v>2076000</v>
      </c>
      <c r="I182" s="82">
        <v>1986000</v>
      </c>
      <c r="J182" s="82">
        <v>2066000</v>
      </c>
      <c r="K182" s="83">
        <v>2066000</v>
      </c>
    </row>
    <row r="183" spans="1:11" ht="72">
      <c r="A183" s="77">
        <v>14</v>
      </c>
      <c r="B183" s="78">
        <v>1120</v>
      </c>
      <c r="C183" s="79" t="s">
        <v>30</v>
      </c>
      <c r="D183" s="78"/>
      <c r="E183" s="78" t="s">
        <v>159</v>
      </c>
      <c r="F183" s="80" t="s">
        <v>163</v>
      </c>
      <c r="G183" s="80" t="s">
        <v>109</v>
      </c>
      <c r="H183" s="82">
        <v>8371</v>
      </c>
      <c r="I183" s="82">
        <v>8008</v>
      </c>
      <c r="J183" s="82">
        <v>8331</v>
      </c>
      <c r="K183" s="83">
        <v>8331</v>
      </c>
    </row>
    <row r="184" spans="1:11" ht="24">
      <c r="A184" s="77"/>
      <c r="B184" s="78"/>
      <c r="C184" s="79"/>
      <c r="D184" s="78"/>
      <c r="E184" s="78"/>
      <c r="F184" s="84" t="s">
        <v>110</v>
      </c>
      <c r="G184" s="85"/>
      <c r="H184" s="86"/>
      <c r="I184" s="86">
        <v>-363</v>
      </c>
      <c r="J184" s="86">
        <v>323</v>
      </c>
      <c r="K184" s="96">
        <v>0</v>
      </c>
    </row>
    <row r="185" spans="1:11" ht="72">
      <c r="A185" s="77">
        <v>14</v>
      </c>
      <c r="B185" s="78">
        <v>1120</v>
      </c>
      <c r="C185" s="79" t="s">
        <v>30</v>
      </c>
      <c r="D185" s="78"/>
      <c r="E185" s="78" t="s">
        <v>159</v>
      </c>
      <c r="F185" s="80" t="s">
        <v>163</v>
      </c>
      <c r="G185" s="81" t="s">
        <v>111</v>
      </c>
      <c r="H185" s="89">
        <v>248</v>
      </c>
      <c r="I185" s="89">
        <v>248</v>
      </c>
      <c r="J185" s="89">
        <v>246</v>
      </c>
      <c r="K185" s="95">
        <v>244</v>
      </c>
    </row>
    <row r="186" spans="1:11" ht="72">
      <c r="A186" s="77">
        <v>14</v>
      </c>
      <c r="B186" s="78">
        <v>1120</v>
      </c>
      <c r="C186" s="79" t="s">
        <v>30</v>
      </c>
      <c r="D186" s="78"/>
      <c r="E186" s="78" t="s">
        <v>159</v>
      </c>
      <c r="F186" s="80" t="s">
        <v>163</v>
      </c>
      <c r="G186" s="80" t="s">
        <v>112</v>
      </c>
      <c r="H186" s="82">
        <v>1596000</v>
      </c>
      <c r="I186" s="82">
        <v>1986000</v>
      </c>
      <c r="J186" s="82">
        <v>1244000</v>
      </c>
      <c r="K186" s="83">
        <v>506000</v>
      </c>
    </row>
    <row r="187" spans="1:11" ht="72">
      <c r="A187" s="77">
        <v>14</v>
      </c>
      <c r="B187" s="78">
        <v>1120</v>
      </c>
      <c r="C187" s="79" t="s">
        <v>30</v>
      </c>
      <c r="D187" s="78"/>
      <c r="E187" s="78" t="s">
        <v>159</v>
      </c>
      <c r="F187" s="80" t="s">
        <v>163</v>
      </c>
      <c r="G187" s="80" t="s">
        <v>113</v>
      </c>
      <c r="H187" s="82">
        <v>6435</v>
      </c>
      <c r="I187" s="82">
        <v>8008</v>
      </c>
      <c r="J187" s="82">
        <v>5057</v>
      </c>
      <c r="K187" s="83">
        <v>2074</v>
      </c>
    </row>
    <row r="188" spans="1:11" ht="36">
      <c r="A188" s="77"/>
      <c r="B188" s="78"/>
      <c r="C188" s="79"/>
      <c r="D188" s="78"/>
      <c r="E188" s="78"/>
      <c r="F188" s="84" t="s">
        <v>114</v>
      </c>
      <c r="G188" s="85"/>
      <c r="H188" s="86"/>
      <c r="I188" s="88">
        <v>1573</v>
      </c>
      <c r="J188" s="88">
        <v>-2951</v>
      </c>
      <c r="K188" s="87">
        <v>-2983</v>
      </c>
    </row>
    <row r="189" spans="1:11" ht="72">
      <c r="A189" s="77">
        <v>14</v>
      </c>
      <c r="B189" s="78">
        <v>1120</v>
      </c>
      <c r="C189" s="79" t="s">
        <v>30</v>
      </c>
      <c r="D189" s="78"/>
      <c r="E189" s="78" t="s">
        <v>159</v>
      </c>
      <c r="F189" s="80" t="s">
        <v>163</v>
      </c>
      <c r="G189" s="81" t="s">
        <v>115</v>
      </c>
      <c r="H189" s="89">
        <v>231</v>
      </c>
      <c r="I189" s="89">
        <v>243</v>
      </c>
      <c r="J189" s="89">
        <v>273</v>
      </c>
      <c r="K189" s="1097">
        <v>289</v>
      </c>
    </row>
    <row r="190" spans="1:11" ht="72">
      <c r="A190" s="77">
        <v>14</v>
      </c>
      <c r="B190" s="78">
        <v>1120</v>
      </c>
      <c r="C190" s="79" t="s">
        <v>30</v>
      </c>
      <c r="D190" s="78"/>
      <c r="E190" s="78" t="s">
        <v>159</v>
      </c>
      <c r="F190" s="80" t="s">
        <v>163</v>
      </c>
      <c r="G190" s="80" t="s">
        <v>116</v>
      </c>
      <c r="H190" s="82">
        <v>1166198</v>
      </c>
      <c r="I190" s="82">
        <v>1182234</v>
      </c>
      <c r="J190" s="82">
        <v>1192788</v>
      </c>
      <c r="K190" s="83">
        <v>497406</v>
      </c>
    </row>
    <row r="191" spans="1:11" ht="72">
      <c r="A191" s="77">
        <v>14</v>
      </c>
      <c r="B191" s="78">
        <v>1120</v>
      </c>
      <c r="C191" s="79" t="s">
        <v>30</v>
      </c>
      <c r="D191" s="78"/>
      <c r="E191" s="78" t="s">
        <v>159</v>
      </c>
      <c r="F191" s="80" t="s">
        <v>163</v>
      </c>
      <c r="G191" s="80" t="s">
        <v>117</v>
      </c>
      <c r="H191" s="82">
        <v>5048</v>
      </c>
      <c r="I191" s="82">
        <v>4865</v>
      </c>
      <c r="J191" s="82">
        <v>4369</v>
      </c>
      <c r="K191" s="83">
        <v>1721</v>
      </c>
    </row>
    <row r="192" spans="1:11" ht="24">
      <c r="A192" s="77"/>
      <c r="B192" s="78"/>
      <c r="C192" s="79"/>
      <c r="D192" s="78"/>
      <c r="E192" s="78"/>
      <c r="F192" s="90" t="s">
        <v>118</v>
      </c>
      <c r="G192" s="91"/>
      <c r="H192" s="92"/>
      <c r="I192" s="92">
        <v>-183</v>
      </c>
      <c r="J192" s="92">
        <v>-496</v>
      </c>
      <c r="K192" s="94">
        <v>-2648</v>
      </c>
    </row>
    <row r="193" spans="1:11">
      <c r="A193" s="77">
        <v>14</v>
      </c>
      <c r="B193" s="78">
        <v>1120</v>
      </c>
      <c r="C193" s="79" t="s">
        <v>30</v>
      </c>
      <c r="D193" s="78"/>
      <c r="E193" s="78" t="s">
        <v>160</v>
      </c>
      <c r="F193" s="80" t="s">
        <v>161</v>
      </c>
      <c r="G193" s="81" t="s">
        <v>107</v>
      </c>
      <c r="H193" s="89">
        <v>0</v>
      </c>
      <c r="I193" s="89">
        <v>35</v>
      </c>
      <c r="J193" s="89">
        <v>0</v>
      </c>
      <c r="K193" s="95"/>
    </row>
    <row r="194" spans="1:11">
      <c r="A194" s="77">
        <v>14</v>
      </c>
      <c r="B194" s="78">
        <v>1120</v>
      </c>
      <c r="C194" s="79" t="s">
        <v>30</v>
      </c>
      <c r="D194" s="78"/>
      <c r="E194" s="78" t="s">
        <v>160</v>
      </c>
      <c r="F194" s="80" t="s">
        <v>161</v>
      </c>
      <c r="G194" s="80" t="s">
        <v>108</v>
      </c>
      <c r="H194" s="89">
        <v>0</v>
      </c>
      <c r="I194" s="82">
        <v>3000000</v>
      </c>
      <c r="J194" s="89">
        <v>0</v>
      </c>
      <c r="K194" s="95">
        <v>0</v>
      </c>
    </row>
    <row r="195" spans="1:11">
      <c r="A195" s="77">
        <v>14</v>
      </c>
      <c r="B195" s="78">
        <v>1120</v>
      </c>
      <c r="C195" s="79" t="s">
        <v>30</v>
      </c>
      <c r="D195" s="78"/>
      <c r="E195" s="78" t="s">
        <v>160</v>
      </c>
      <c r="F195" s="80" t="s">
        <v>161</v>
      </c>
      <c r="G195" s="80" t="s">
        <v>109</v>
      </c>
      <c r="H195" s="89"/>
      <c r="I195" s="82">
        <v>85714</v>
      </c>
      <c r="J195" s="89"/>
      <c r="K195" s="95">
        <v>0</v>
      </c>
    </row>
    <row r="196" spans="1:11" ht="24">
      <c r="A196" s="77"/>
      <c r="B196" s="78"/>
      <c r="C196" s="79"/>
      <c r="D196" s="78"/>
      <c r="E196" s="78"/>
      <c r="F196" s="84" t="s">
        <v>110</v>
      </c>
      <c r="G196" s="85"/>
      <c r="H196" s="86"/>
      <c r="I196" s="86"/>
      <c r="J196" s="86"/>
      <c r="K196" s="96"/>
    </row>
    <row r="197" spans="1:11">
      <c r="A197" s="77">
        <v>14</v>
      </c>
      <c r="B197" s="78">
        <v>1120</v>
      </c>
      <c r="C197" s="79" t="s">
        <v>30</v>
      </c>
      <c r="D197" s="78"/>
      <c r="E197" s="78" t="s">
        <v>160</v>
      </c>
      <c r="F197" s="80" t="s">
        <v>161</v>
      </c>
      <c r="G197" s="81" t="s">
        <v>111</v>
      </c>
      <c r="H197" s="89">
        <v>0</v>
      </c>
      <c r="I197" s="89">
        <v>35</v>
      </c>
      <c r="J197" s="89">
        <v>0</v>
      </c>
      <c r="K197" s="95"/>
    </row>
    <row r="198" spans="1:11">
      <c r="A198" s="77">
        <v>14</v>
      </c>
      <c r="B198" s="78">
        <v>1120</v>
      </c>
      <c r="C198" s="79" t="s">
        <v>30</v>
      </c>
      <c r="D198" s="78"/>
      <c r="E198" s="78" t="s">
        <v>160</v>
      </c>
      <c r="F198" s="80" t="s">
        <v>161</v>
      </c>
      <c r="G198" s="80" t="s">
        <v>112</v>
      </c>
      <c r="H198" s="89">
        <v>0</v>
      </c>
      <c r="I198" s="89">
        <v>0</v>
      </c>
      <c r="J198" s="89">
        <v>0</v>
      </c>
      <c r="K198" s="95">
        <v>0</v>
      </c>
    </row>
    <row r="199" spans="1:11">
      <c r="A199" s="77">
        <v>14</v>
      </c>
      <c r="B199" s="78">
        <v>1120</v>
      </c>
      <c r="C199" s="79" t="s">
        <v>30</v>
      </c>
      <c r="D199" s="78"/>
      <c r="E199" s="78" t="s">
        <v>160</v>
      </c>
      <c r="F199" s="80" t="s">
        <v>161</v>
      </c>
      <c r="G199" s="80" t="s">
        <v>113</v>
      </c>
      <c r="H199" s="89"/>
      <c r="I199" s="89">
        <v>0</v>
      </c>
      <c r="J199" s="89"/>
      <c r="K199" s="95">
        <v>0</v>
      </c>
    </row>
    <row r="200" spans="1:11" ht="36">
      <c r="A200" s="77"/>
      <c r="B200" s="78"/>
      <c r="C200" s="79"/>
      <c r="D200" s="78"/>
      <c r="E200" s="78"/>
      <c r="F200" s="84" t="s">
        <v>114</v>
      </c>
      <c r="G200" s="85"/>
      <c r="H200" s="86"/>
      <c r="I200" s="86"/>
      <c r="J200" s="86"/>
      <c r="K200" s="96"/>
    </row>
    <row r="201" spans="1:11">
      <c r="A201" s="77">
        <v>14</v>
      </c>
      <c r="B201" s="78">
        <v>1120</v>
      </c>
      <c r="C201" s="79" t="s">
        <v>30</v>
      </c>
      <c r="D201" s="78"/>
      <c r="E201" s="78" t="s">
        <v>160</v>
      </c>
      <c r="F201" s="80" t="s">
        <v>161</v>
      </c>
      <c r="G201" s="81" t="s">
        <v>115</v>
      </c>
      <c r="H201" s="89"/>
      <c r="I201" s="89"/>
      <c r="J201" s="89"/>
      <c r="K201" s="95"/>
    </row>
    <row r="202" spans="1:11">
      <c r="A202" s="77">
        <v>14</v>
      </c>
      <c r="B202" s="78">
        <v>1120</v>
      </c>
      <c r="C202" s="79" t="s">
        <v>30</v>
      </c>
      <c r="D202" s="78"/>
      <c r="E202" s="78" t="s">
        <v>160</v>
      </c>
      <c r="F202" s="80" t="s">
        <v>161</v>
      </c>
      <c r="G202" s="80" t="s">
        <v>116</v>
      </c>
      <c r="H202" s="89">
        <v>0</v>
      </c>
      <c r="I202" s="89">
        <v>0</v>
      </c>
      <c r="J202" s="89">
        <v>0</v>
      </c>
      <c r="K202" s="95">
        <v>0</v>
      </c>
    </row>
    <row r="203" spans="1:11">
      <c r="A203" s="77">
        <v>14</v>
      </c>
      <c r="B203" s="78">
        <v>1120</v>
      </c>
      <c r="C203" s="79" t="s">
        <v>30</v>
      </c>
      <c r="D203" s="78"/>
      <c r="E203" s="78" t="s">
        <v>160</v>
      </c>
      <c r="F203" s="80" t="s">
        <v>161</v>
      </c>
      <c r="G203" s="80" t="s">
        <v>117</v>
      </c>
      <c r="H203" s="89">
        <v>0</v>
      </c>
      <c r="I203" s="89">
        <v>0</v>
      </c>
      <c r="J203" s="89">
        <v>0</v>
      </c>
      <c r="K203" s="95">
        <v>0</v>
      </c>
    </row>
    <row r="204" spans="1:11" ht="24">
      <c r="A204" s="77"/>
      <c r="B204" s="78"/>
      <c r="C204" s="79"/>
      <c r="D204" s="78"/>
      <c r="E204" s="78"/>
      <c r="F204" s="90" t="s">
        <v>118</v>
      </c>
      <c r="G204" s="91"/>
      <c r="H204" s="92"/>
      <c r="I204" s="92">
        <v>0</v>
      </c>
      <c r="J204" s="92">
        <v>0</v>
      </c>
      <c r="K204" s="97">
        <v>0</v>
      </c>
    </row>
    <row r="205" spans="1:11" ht="24">
      <c r="A205" s="77">
        <v>14</v>
      </c>
      <c r="B205" s="78">
        <v>1120</v>
      </c>
      <c r="C205" s="79" t="s">
        <v>30</v>
      </c>
      <c r="D205" s="78"/>
      <c r="E205" s="78" t="s">
        <v>164</v>
      </c>
      <c r="F205" s="80" t="s">
        <v>165</v>
      </c>
      <c r="G205" s="81" t="s">
        <v>107</v>
      </c>
      <c r="H205" s="89"/>
      <c r="I205" s="89"/>
      <c r="J205" s="89"/>
      <c r="K205" s="95"/>
    </row>
    <row r="206" spans="1:11" ht="24">
      <c r="A206" s="77">
        <v>14</v>
      </c>
      <c r="B206" s="78">
        <v>1120</v>
      </c>
      <c r="C206" s="79" t="s">
        <v>30</v>
      </c>
      <c r="D206" s="78"/>
      <c r="E206" s="78" t="s">
        <v>164</v>
      </c>
      <c r="F206" s="80" t="s">
        <v>165</v>
      </c>
      <c r="G206" s="80" t="s">
        <v>108</v>
      </c>
      <c r="H206" s="82">
        <v>2000000</v>
      </c>
      <c r="I206" s="89">
        <v>0</v>
      </c>
      <c r="J206" s="89">
        <v>0</v>
      </c>
      <c r="K206" s="95">
        <v>0</v>
      </c>
    </row>
    <row r="207" spans="1:11" ht="24">
      <c r="A207" s="77">
        <v>14</v>
      </c>
      <c r="B207" s="78">
        <v>1120</v>
      </c>
      <c r="C207" s="79" t="s">
        <v>30</v>
      </c>
      <c r="D207" s="78"/>
      <c r="E207" s="78" t="s">
        <v>164</v>
      </c>
      <c r="F207" s="80" t="s">
        <v>165</v>
      </c>
      <c r="G207" s="80" t="s">
        <v>109</v>
      </c>
      <c r="H207" s="82">
        <v>2000000</v>
      </c>
      <c r="I207" s="89">
        <v>0</v>
      </c>
      <c r="J207" s="89">
        <v>0</v>
      </c>
      <c r="K207" s="95">
        <v>0</v>
      </c>
    </row>
    <row r="208" spans="1:11" ht="24">
      <c r="A208" s="77"/>
      <c r="B208" s="78"/>
      <c r="C208" s="79"/>
      <c r="D208" s="78"/>
      <c r="E208" s="78"/>
      <c r="F208" s="84" t="s">
        <v>110</v>
      </c>
      <c r="G208" s="85"/>
      <c r="H208" s="86"/>
      <c r="I208" s="88">
        <v>-2000000</v>
      </c>
      <c r="J208" s="86">
        <v>0</v>
      </c>
      <c r="K208" s="96">
        <v>0</v>
      </c>
    </row>
    <row r="209" spans="1:11" ht="24">
      <c r="A209" s="77">
        <v>14</v>
      </c>
      <c r="B209" s="78">
        <v>1120</v>
      </c>
      <c r="C209" s="79" t="s">
        <v>30</v>
      </c>
      <c r="D209" s="78"/>
      <c r="E209" s="78" t="s">
        <v>164</v>
      </c>
      <c r="F209" s="80" t="s">
        <v>165</v>
      </c>
      <c r="G209" s="81" t="s">
        <v>111</v>
      </c>
      <c r="H209" s="89"/>
      <c r="I209" s="89"/>
      <c r="J209" s="89"/>
      <c r="K209" s="95"/>
    </row>
    <row r="210" spans="1:11" ht="24">
      <c r="A210" s="77">
        <v>14</v>
      </c>
      <c r="B210" s="78">
        <v>1120</v>
      </c>
      <c r="C210" s="79" t="s">
        <v>30</v>
      </c>
      <c r="D210" s="78"/>
      <c r="E210" s="78" t="s">
        <v>164</v>
      </c>
      <c r="F210" s="80" t="s">
        <v>165</v>
      </c>
      <c r="G210" s="80" t="s">
        <v>112</v>
      </c>
      <c r="H210" s="82">
        <v>1475000</v>
      </c>
      <c r="I210" s="89">
        <v>0</v>
      </c>
      <c r="J210" s="89">
        <v>0</v>
      </c>
      <c r="K210" s="95">
        <v>0</v>
      </c>
    </row>
    <row r="211" spans="1:11" ht="24">
      <c r="A211" s="77">
        <v>14</v>
      </c>
      <c r="B211" s="78">
        <v>1120</v>
      </c>
      <c r="C211" s="79" t="s">
        <v>30</v>
      </c>
      <c r="D211" s="78"/>
      <c r="E211" s="78" t="s">
        <v>164</v>
      </c>
      <c r="F211" s="80" t="s">
        <v>165</v>
      </c>
      <c r="G211" s="80" t="s">
        <v>113</v>
      </c>
      <c r="H211" s="82">
        <v>1475000</v>
      </c>
      <c r="I211" s="89">
        <v>0</v>
      </c>
      <c r="J211" s="89">
        <v>0</v>
      </c>
      <c r="K211" s="95">
        <v>0</v>
      </c>
    </row>
    <row r="212" spans="1:11" ht="36">
      <c r="A212" s="77"/>
      <c r="B212" s="78"/>
      <c r="C212" s="79"/>
      <c r="D212" s="78"/>
      <c r="E212" s="78"/>
      <c r="F212" s="84" t="s">
        <v>114</v>
      </c>
      <c r="G212" s="85"/>
      <c r="H212" s="86"/>
      <c r="I212" s="88">
        <v>-1475000</v>
      </c>
      <c r="J212" s="86">
        <v>0</v>
      </c>
      <c r="K212" s="96">
        <v>0</v>
      </c>
    </row>
    <row r="213" spans="1:11" ht="24">
      <c r="A213" s="77">
        <v>14</v>
      </c>
      <c r="B213" s="78">
        <v>1120</v>
      </c>
      <c r="C213" s="79" t="s">
        <v>30</v>
      </c>
      <c r="D213" s="78"/>
      <c r="E213" s="78" t="s">
        <v>164</v>
      </c>
      <c r="F213" s="80" t="s">
        <v>165</v>
      </c>
      <c r="G213" s="81" t="s">
        <v>115</v>
      </c>
      <c r="H213" s="89"/>
      <c r="I213" s="89"/>
      <c r="J213" s="89"/>
      <c r="K213" s="95"/>
    </row>
    <row r="214" spans="1:11" ht="24">
      <c r="A214" s="77">
        <v>14</v>
      </c>
      <c r="B214" s="78">
        <v>1120</v>
      </c>
      <c r="C214" s="79" t="s">
        <v>30</v>
      </c>
      <c r="D214" s="78"/>
      <c r="E214" s="78" t="s">
        <v>164</v>
      </c>
      <c r="F214" s="80" t="s">
        <v>165</v>
      </c>
      <c r="G214" s="80" t="s">
        <v>116</v>
      </c>
      <c r="H214" s="82">
        <v>1471304</v>
      </c>
      <c r="I214" s="89">
        <v>0</v>
      </c>
      <c r="J214" s="89">
        <v>0</v>
      </c>
      <c r="K214" s="95">
        <v>0</v>
      </c>
    </row>
    <row r="215" spans="1:11" ht="24">
      <c r="A215" s="77">
        <v>14</v>
      </c>
      <c r="B215" s="78">
        <v>1120</v>
      </c>
      <c r="C215" s="79" t="s">
        <v>30</v>
      </c>
      <c r="D215" s="78"/>
      <c r="E215" s="78" t="s">
        <v>164</v>
      </c>
      <c r="F215" s="80" t="s">
        <v>165</v>
      </c>
      <c r="G215" s="80" t="s">
        <v>117</v>
      </c>
      <c r="H215" s="82">
        <v>1471304</v>
      </c>
      <c r="I215" s="89">
        <v>0</v>
      </c>
      <c r="J215" s="89">
        <v>0</v>
      </c>
      <c r="K215" s="95">
        <v>0</v>
      </c>
    </row>
    <row r="216" spans="1:11" ht="24">
      <c r="A216" s="77"/>
      <c r="B216" s="78"/>
      <c r="C216" s="79"/>
      <c r="D216" s="78"/>
      <c r="E216" s="78"/>
      <c r="F216" s="90" t="s">
        <v>118</v>
      </c>
      <c r="G216" s="91"/>
      <c r="H216" s="92"/>
      <c r="I216" s="93">
        <v>-1471304</v>
      </c>
      <c r="J216" s="92">
        <v>0</v>
      </c>
      <c r="K216" s="97">
        <v>0</v>
      </c>
    </row>
    <row r="217" spans="1:11" ht="24">
      <c r="A217" s="77">
        <v>14</v>
      </c>
      <c r="B217" s="78">
        <v>1120</v>
      </c>
      <c r="C217" s="79" t="s">
        <v>30</v>
      </c>
      <c r="D217" s="78"/>
      <c r="E217" s="78" t="s">
        <v>76</v>
      </c>
      <c r="F217" s="80" t="s">
        <v>77</v>
      </c>
      <c r="G217" s="81" t="s">
        <v>107</v>
      </c>
      <c r="H217" s="89">
        <v>0</v>
      </c>
      <c r="I217" s="89">
        <v>5</v>
      </c>
      <c r="J217" s="89">
        <v>0</v>
      </c>
      <c r="K217" s="95">
        <v>1</v>
      </c>
    </row>
    <row r="218" spans="1:11" ht="24">
      <c r="A218" s="77">
        <v>14</v>
      </c>
      <c r="B218" s="78">
        <v>1120</v>
      </c>
      <c r="C218" s="79" t="s">
        <v>30</v>
      </c>
      <c r="D218" s="78"/>
      <c r="E218" s="78" t="s">
        <v>76</v>
      </c>
      <c r="F218" s="80" t="s">
        <v>77</v>
      </c>
      <c r="G218" s="80" t="s">
        <v>108</v>
      </c>
      <c r="H218" s="89">
        <v>0</v>
      </c>
      <c r="I218" s="82">
        <v>2000000</v>
      </c>
      <c r="J218" s="82">
        <v>5000000</v>
      </c>
      <c r="K218" s="83">
        <v>5000000</v>
      </c>
    </row>
    <row r="219" spans="1:11" ht="24">
      <c r="A219" s="77">
        <v>14</v>
      </c>
      <c r="B219" s="78">
        <v>1120</v>
      </c>
      <c r="C219" s="79" t="s">
        <v>30</v>
      </c>
      <c r="D219" s="78"/>
      <c r="E219" s="78" t="s">
        <v>76</v>
      </c>
      <c r="F219" s="80" t="s">
        <v>77</v>
      </c>
      <c r="G219" s="80" t="s">
        <v>109</v>
      </c>
      <c r="H219" s="89"/>
      <c r="I219" s="82">
        <v>400000</v>
      </c>
      <c r="J219" s="89"/>
      <c r="K219" s="83">
        <v>5000000</v>
      </c>
    </row>
    <row r="220" spans="1:11" ht="24">
      <c r="A220" s="77"/>
      <c r="B220" s="78"/>
      <c r="C220" s="79"/>
      <c r="D220" s="78"/>
      <c r="E220" s="78"/>
      <c r="F220" s="84" t="s">
        <v>110</v>
      </c>
      <c r="G220" s="85"/>
      <c r="H220" s="86"/>
      <c r="I220" s="86"/>
      <c r="J220" s="86"/>
      <c r="K220" s="96"/>
    </row>
    <row r="221" spans="1:11" ht="24">
      <c r="A221" s="77">
        <v>14</v>
      </c>
      <c r="B221" s="78">
        <v>1120</v>
      </c>
      <c r="C221" s="79" t="s">
        <v>30</v>
      </c>
      <c r="D221" s="78"/>
      <c r="E221" s="78" t="s">
        <v>76</v>
      </c>
      <c r="F221" s="80" t="s">
        <v>77</v>
      </c>
      <c r="G221" s="81" t="s">
        <v>111</v>
      </c>
      <c r="H221" s="89">
        <v>9</v>
      </c>
      <c r="I221" s="89">
        <v>5</v>
      </c>
      <c r="J221" s="89">
        <v>1</v>
      </c>
      <c r="K221" s="95">
        <v>1</v>
      </c>
    </row>
    <row r="222" spans="1:11" ht="24">
      <c r="A222" s="77">
        <v>14</v>
      </c>
      <c r="B222" s="78">
        <v>1120</v>
      </c>
      <c r="C222" s="79" t="s">
        <v>30</v>
      </c>
      <c r="D222" s="78"/>
      <c r="E222" s="78" t="s">
        <v>76</v>
      </c>
      <c r="F222" s="80" t="s">
        <v>77</v>
      </c>
      <c r="G222" s="80" t="s">
        <v>112</v>
      </c>
      <c r="H222" s="82">
        <v>525000</v>
      </c>
      <c r="I222" s="82">
        <v>2000000</v>
      </c>
      <c r="J222" s="82">
        <v>4103000</v>
      </c>
      <c r="K222" s="83">
        <v>3900000</v>
      </c>
    </row>
    <row r="223" spans="1:11" ht="24">
      <c r="A223" s="77">
        <v>14</v>
      </c>
      <c r="B223" s="78">
        <v>1120</v>
      </c>
      <c r="C223" s="79" t="s">
        <v>30</v>
      </c>
      <c r="D223" s="78"/>
      <c r="E223" s="78" t="s">
        <v>76</v>
      </c>
      <c r="F223" s="80" t="s">
        <v>77</v>
      </c>
      <c r="G223" s="80" t="s">
        <v>113</v>
      </c>
      <c r="H223" s="82">
        <v>58333</v>
      </c>
      <c r="I223" s="82">
        <v>400000</v>
      </c>
      <c r="J223" s="82">
        <v>4103000</v>
      </c>
      <c r="K223" s="83">
        <v>3900000</v>
      </c>
    </row>
    <row r="224" spans="1:11" ht="36">
      <c r="A224" s="77"/>
      <c r="B224" s="78"/>
      <c r="C224" s="79"/>
      <c r="D224" s="78"/>
      <c r="E224" s="78"/>
      <c r="F224" s="84" t="s">
        <v>114</v>
      </c>
      <c r="G224" s="85"/>
      <c r="H224" s="86"/>
      <c r="I224" s="88">
        <v>341667</v>
      </c>
      <c r="J224" s="88">
        <v>3703000</v>
      </c>
      <c r="K224" s="87">
        <v>-203000</v>
      </c>
    </row>
    <row r="225" spans="1:11" ht="24">
      <c r="A225" s="77">
        <v>14</v>
      </c>
      <c r="B225" s="78">
        <v>1120</v>
      </c>
      <c r="C225" s="79" t="s">
        <v>30</v>
      </c>
      <c r="D225" s="78"/>
      <c r="E225" s="78" t="s">
        <v>76</v>
      </c>
      <c r="F225" s="80" t="s">
        <v>77</v>
      </c>
      <c r="G225" s="81" t="s">
        <v>115</v>
      </c>
      <c r="H225" s="89">
        <v>9</v>
      </c>
      <c r="I225" s="89">
        <v>5</v>
      </c>
      <c r="J225" s="89">
        <v>0</v>
      </c>
      <c r="K225" s="95">
        <v>1</v>
      </c>
    </row>
    <row r="226" spans="1:11" ht="24">
      <c r="A226" s="77">
        <v>14</v>
      </c>
      <c r="B226" s="78">
        <v>1120</v>
      </c>
      <c r="C226" s="79" t="s">
        <v>30</v>
      </c>
      <c r="D226" s="78"/>
      <c r="E226" s="78" t="s">
        <v>76</v>
      </c>
      <c r="F226" s="80" t="s">
        <v>77</v>
      </c>
      <c r="G226" s="80" t="s">
        <v>116</v>
      </c>
      <c r="H226" s="82">
        <v>274800</v>
      </c>
      <c r="I226" s="82">
        <v>1292928</v>
      </c>
      <c r="J226" s="89">
        <v>0</v>
      </c>
      <c r="K226" s="83">
        <v>3900000</v>
      </c>
    </row>
    <row r="227" spans="1:11" ht="24">
      <c r="A227" s="77">
        <v>14</v>
      </c>
      <c r="B227" s="78">
        <v>1120</v>
      </c>
      <c r="C227" s="79" t="s">
        <v>30</v>
      </c>
      <c r="D227" s="78"/>
      <c r="E227" s="78" t="s">
        <v>76</v>
      </c>
      <c r="F227" s="80" t="s">
        <v>77</v>
      </c>
      <c r="G227" s="80" t="s">
        <v>117</v>
      </c>
      <c r="H227" s="82">
        <v>30533</v>
      </c>
      <c r="I227" s="82">
        <v>258586</v>
      </c>
      <c r="J227" s="89">
        <v>0</v>
      </c>
      <c r="K227" s="83">
        <v>3900000</v>
      </c>
    </row>
    <row r="228" spans="1:11" ht="24">
      <c r="A228" s="77"/>
      <c r="B228" s="78"/>
      <c r="C228" s="79"/>
      <c r="D228" s="78"/>
      <c r="E228" s="78"/>
      <c r="F228" s="90" t="s">
        <v>118</v>
      </c>
      <c r="G228" s="91"/>
      <c r="H228" s="92"/>
      <c r="I228" s="93">
        <v>228053</v>
      </c>
      <c r="J228" s="92"/>
      <c r="K228" s="97"/>
    </row>
    <row r="231" spans="1:11">
      <c r="A231" s="294"/>
      <c r="B231" s="294"/>
      <c r="C231" s="294"/>
      <c r="D231" s="294"/>
      <c r="E231" s="294"/>
      <c r="F231" s="294"/>
      <c r="G231" s="294"/>
      <c r="H231" s="294"/>
      <c r="I231" s="294"/>
      <c r="J231" s="294"/>
    </row>
    <row r="232" spans="1:11" ht="17.25">
      <c r="A232" s="1908" t="s">
        <v>119</v>
      </c>
      <c r="B232" s="1908"/>
      <c r="C232" s="1908"/>
      <c r="D232" s="1908"/>
      <c r="E232" s="1908"/>
      <c r="F232" s="1908"/>
      <c r="G232" s="1908"/>
      <c r="H232" s="1908"/>
      <c r="I232" s="1908"/>
      <c r="J232" s="1908"/>
    </row>
    <row r="233" spans="1:11" ht="18" thickBot="1">
      <c r="A233" s="1909" t="s">
        <v>597</v>
      </c>
      <c r="B233" s="1909"/>
      <c r="C233" s="1909"/>
      <c r="D233" s="1909"/>
      <c r="E233" s="1909"/>
      <c r="F233" s="1"/>
      <c r="G233" s="1"/>
      <c r="H233" s="1"/>
      <c r="I233" s="1"/>
      <c r="J233" s="1"/>
    </row>
    <row r="234" spans="1:11">
      <c r="A234" s="98" t="s">
        <v>18</v>
      </c>
      <c r="B234" s="1910" t="s">
        <v>19</v>
      </c>
      <c r="C234" s="1910"/>
      <c r="D234" s="1911" t="s">
        <v>120</v>
      </c>
      <c r="E234" s="1911"/>
      <c r="F234" s="1911">
        <v>14</v>
      </c>
      <c r="G234" s="1911"/>
      <c r="H234" s="1911"/>
      <c r="I234" s="1911"/>
      <c r="J234" s="1912"/>
    </row>
    <row r="235" spans="1:11" ht="15.75" thickBot="1">
      <c r="A235" s="99" t="s">
        <v>121</v>
      </c>
      <c r="B235" s="1913" t="s">
        <v>30</v>
      </c>
      <c r="C235" s="1913"/>
      <c r="D235" s="1914" t="s">
        <v>28</v>
      </c>
      <c r="E235" s="1914"/>
      <c r="F235" s="1914">
        <v>1120</v>
      </c>
      <c r="G235" s="1914"/>
      <c r="H235" s="1914"/>
      <c r="I235" s="1914"/>
      <c r="J235" s="1915"/>
    </row>
    <row r="236" spans="1:11" ht="34.5">
      <c r="A236" s="100" t="s">
        <v>122</v>
      </c>
      <c r="B236" s="1916" t="s">
        <v>166</v>
      </c>
      <c r="C236" s="1917"/>
      <c r="D236" s="1917"/>
      <c r="E236" s="1917"/>
      <c r="F236" s="1917"/>
      <c r="G236" s="1917"/>
      <c r="H236" s="1917"/>
      <c r="I236" s="1917"/>
      <c r="J236" s="1918"/>
    </row>
    <row r="237" spans="1:11" ht="17.25">
      <c r="A237" s="1791" t="s">
        <v>123</v>
      </c>
      <c r="B237" s="1792"/>
      <c r="C237" s="1919" t="s">
        <v>124</v>
      </c>
      <c r="D237" s="1920"/>
      <c r="E237" s="1920"/>
      <c r="F237" s="1920"/>
      <c r="G237" s="1920"/>
      <c r="H237" s="1920"/>
      <c r="I237" s="1920"/>
      <c r="J237" s="1921"/>
    </row>
    <row r="238" spans="1:11">
      <c r="A238" s="1922" t="s">
        <v>125</v>
      </c>
      <c r="B238" s="1925" t="s">
        <v>126</v>
      </c>
      <c r="C238" s="1009" t="s">
        <v>350</v>
      </c>
      <c r="D238" s="1928" t="s">
        <v>127</v>
      </c>
      <c r="E238" s="1009" t="s">
        <v>353</v>
      </c>
      <c r="F238" s="101" t="s">
        <v>355</v>
      </c>
      <c r="G238" s="101" t="s">
        <v>355</v>
      </c>
      <c r="H238" s="101" t="s">
        <v>13</v>
      </c>
      <c r="I238" s="1009" t="s">
        <v>360</v>
      </c>
      <c r="J238" s="1931" t="s">
        <v>128</v>
      </c>
    </row>
    <row r="239" spans="1:11">
      <c r="A239" s="1923"/>
      <c r="B239" s="1926"/>
      <c r="C239" s="1010" t="s">
        <v>351</v>
      </c>
      <c r="D239" s="1929"/>
      <c r="E239" s="1010" t="s">
        <v>354</v>
      </c>
      <c r="F239" s="1010" t="s">
        <v>356</v>
      </c>
      <c r="G239" s="1010" t="s">
        <v>357</v>
      </c>
      <c r="H239" s="1010" t="s">
        <v>358</v>
      </c>
      <c r="I239" s="1010" t="s">
        <v>361</v>
      </c>
      <c r="J239" s="1932"/>
    </row>
    <row r="240" spans="1:11" ht="18">
      <c r="A240" s="1924"/>
      <c r="B240" s="1927"/>
      <c r="C240" s="1011" t="s">
        <v>352</v>
      </c>
      <c r="D240" s="1930"/>
      <c r="E240" s="1011"/>
      <c r="F240" s="1011" t="s">
        <v>483</v>
      </c>
      <c r="G240" s="1011" t="s">
        <v>483</v>
      </c>
      <c r="H240" s="1011" t="s">
        <v>359</v>
      </c>
      <c r="I240" s="1011"/>
      <c r="J240" s="1933"/>
    </row>
    <row r="241" spans="1:10" ht="17.25">
      <c r="A241" s="1791" t="s">
        <v>130</v>
      </c>
      <c r="B241" s="1792"/>
      <c r="C241" s="1833"/>
      <c r="D241" s="1834"/>
      <c r="E241" s="1834"/>
      <c r="F241" s="1834"/>
      <c r="G241" s="1834"/>
      <c r="H241" s="1834"/>
      <c r="I241" s="1834"/>
      <c r="J241" s="1835"/>
    </row>
    <row r="242" spans="1:10" ht="17.25">
      <c r="A242" s="109" t="s">
        <v>131</v>
      </c>
      <c r="B242" s="1796" t="s">
        <v>167</v>
      </c>
      <c r="C242" s="1797"/>
      <c r="D242" s="1797"/>
      <c r="E242" s="1797"/>
      <c r="F242" s="1797"/>
      <c r="G242" s="1797"/>
      <c r="H242" s="1797"/>
      <c r="I242" s="1797"/>
      <c r="J242" s="1798"/>
    </row>
    <row r="243" spans="1:10" ht="27">
      <c r="A243" s="110"/>
      <c r="B243" s="111" t="s">
        <v>168</v>
      </c>
      <c r="C243" s="107"/>
      <c r="D243" s="107"/>
      <c r="E243" s="106">
        <v>100</v>
      </c>
      <c r="F243" s="107">
        <v>100</v>
      </c>
      <c r="G243" s="107">
        <v>100</v>
      </c>
      <c r="H243" s="107">
        <v>100</v>
      </c>
      <c r="I243" s="107">
        <v>0</v>
      </c>
      <c r="J243" s="108">
        <v>100</v>
      </c>
    </row>
    <row r="244" spans="1:10" ht="36">
      <c r="A244" s="110"/>
      <c r="B244" s="111" t="s">
        <v>169</v>
      </c>
      <c r="C244" s="107"/>
      <c r="D244" s="107"/>
      <c r="E244" s="106">
        <v>100</v>
      </c>
      <c r="F244" s="107">
        <v>100</v>
      </c>
      <c r="G244" s="107">
        <v>100</v>
      </c>
      <c r="H244" s="107">
        <v>100</v>
      </c>
      <c r="I244" s="107">
        <v>0</v>
      </c>
      <c r="J244" s="108">
        <v>100</v>
      </c>
    </row>
    <row r="245" spans="1:10" ht="17.25">
      <c r="A245" s="1786" t="s">
        <v>132</v>
      </c>
      <c r="B245" s="1787"/>
      <c r="C245" s="1799"/>
      <c r="D245" s="1800"/>
      <c r="E245" s="1800"/>
      <c r="F245" s="1800"/>
      <c r="G245" s="1800"/>
      <c r="H245" s="1800"/>
      <c r="I245" s="1800"/>
      <c r="J245" s="1801"/>
    </row>
    <row r="246" spans="1:10">
      <c r="A246" s="112" t="s">
        <v>133</v>
      </c>
      <c r="B246" s="113" t="s">
        <v>134</v>
      </c>
      <c r="C246" s="1788"/>
      <c r="D246" s="1789"/>
      <c r="E246" s="1789"/>
      <c r="F246" s="1789"/>
      <c r="G246" s="1789"/>
      <c r="H246" s="1789"/>
      <c r="I246" s="1789"/>
      <c r="J246" s="1790"/>
    </row>
    <row r="247" spans="1:10" ht="18">
      <c r="A247" s="114" t="s">
        <v>153</v>
      </c>
      <c r="B247" s="115" t="s">
        <v>170</v>
      </c>
      <c r="C247" s="116"/>
      <c r="D247" s="117" t="s">
        <v>95</v>
      </c>
      <c r="E247" s="123">
        <v>227</v>
      </c>
      <c r="F247" s="122">
        <v>190</v>
      </c>
      <c r="G247" s="122">
        <v>190</v>
      </c>
      <c r="H247" s="122">
        <v>248</v>
      </c>
      <c r="I247" s="122">
        <v>-58</v>
      </c>
      <c r="J247" s="120">
        <v>131</v>
      </c>
    </row>
    <row r="248" spans="1:10">
      <c r="A248" s="114"/>
      <c r="B248" s="115"/>
      <c r="C248" s="116"/>
      <c r="D248" s="117" t="s">
        <v>135</v>
      </c>
      <c r="E248" s="118">
        <v>41283827</v>
      </c>
      <c r="F248" s="119">
        <v>55681000</v>
      </c>
      <c r="G248" s="119">
        <v>49503000</v>
      </c>
      <c r="H248" s="119">
        <v>47464356</v>
      </c>
      <c r="I248" s="119">
        <v>2038644</v>
      </c>
      <c r="J248" s="120">
        <v>96</v>
      </c>
    </row>
    <row r="249" spans="1:10" ht="27">
      <c r="A249" s="114" t="s">
        <v>155</v>
      </c>
      <c r="B249" s="115" t="s">
        <v>171</v>
      </c>
      <c r="C249" s="116"/>
      <c r="D249" s="117" t="s">
        <v>95</v>
      </c>
      <c r="E249" s="123">
        <v>37</v>
      </c>
      <c r="F249" s="122">
        <v>48</v>
      </c>
      <c r="G249" s="122">
        <v>48</v>
      </c>
      <c r="H249" s="122">
        <v>35</v>
      </c>
      <c r="I249" s="122">
        <v>13</v>
      </c>
      <c r="J249" s="120">
        <v>73</v>
      </c>
    </row>
    <row r="250" spans="1:10">
      <c r="A250" s="114"/>
      <c r="B250" s="115"/>
      <c r="C250" s="116"/>
      <c r="D250" s="117" t="s">
        <v>135</v>
      </c>
      <c r="E250" s="118">
        <v>922081</v>
      </c>
      <c r="F250" s="119">
        <v>2872000</v>
      </c>
      <c r="G250" s="119">
        <v>872000</v>
      </c>
      <c r="H250" s="119">
        <v>809101</v>
      </c>
      <c r="I250" s="119">
        <v>62899</v>
      </c>
      <c r="J250" s="120">
        <v>93</v>
      </c>
    </row>
    <row r="251" spans="1:10" ht="45">
      <c r="A251" s="114" t="s">
        <v>157</v>
      </c>
      <c r="B251" s="115" t="s">
        <v>158</v>
      </c>
      <c r="C251" s="116"/>
      <c r="D251" s="117" t="s">
        <v>162</v>
      </c>
      <c r="E251" s="123">
        <v>9</v>
      </c>
      <c r="F251" s="122">
        <v>10</v>
      </c>
      <c r="G251" s="122">
        <v>6</v>
      </c>
      <c r="H251" s="122">
        <v>6</v>
      </c>
      <c r="I251" s="122">
        <v>0</v>
      </c>
      <c r="J251" s="120">
        <v>100</v>
      </c>
    </row>
    <row r="252" spans="1:10">
      <c r="A252" s="114"/>
      <c r="B252" s="115"/>
      <c r="C252" s="116"/>
      <c r="D252" s="117" t="s">
        <v>135</v>
      </c>
      <c r="E252" s="118">
        <v>2103102</v>
      </c>
      <c r="F252" s="119">
        <v>6425000</v>
      </c>
      <c r="G252" s="119">
        <v>1135000</v>
      </c>
      <c r="H252" s="119">
        <v>973260</v>
      </c>
      <c r="I252" s="119">
        <v>161740</v>
      </c>
      <c r="J252" s="120">
        <v>86</v>
      </c>
    </row>
    <row r="253" spans="1:10" ht="126">
      <c r="A253" s="114" t="s">
        <v>159</v>
      </c>
      <c r="B253" s="115" t="s">
        <v>172</v>
      </c>
      <c r="C253" s="116"/>
      <c r="D253" s="117" t="s">
        <v>162</v>
      </c>
      <c r="E253" s="123">
        <v>273</v>
      </c>
      <c r="F253" s="122">
        <v>248</v>
      </c>
      <c r="G253" s="122">
        <v>244</v>
      </c>
      <c r="H253" s="122">
        <v>289</v>
      </c>
      <c r="I253" s="122">
        <v>-45</v>
      </c>
      <c r="J253" s="120">
        <v>118</v>
      </c>
    </row>
    <row r="254" spans="1:10">
      <c r="A254" s="114"/>
      <c r="B254" s="115"/>
      <c r="C254" s="116"/>
      <c r="D254" s="117" t="s">
        <v>135</v>
      </c>
      <c r="E254" s="118">
        <v>1192788</v>
      </c>
      <c r="F254" s="119">
        <v>2066000</v>
      </c>
      <c r="G254" s="119">
        <v>506000</v>
      </c>
      <c r="H254" s="119">
        <v>497406</v>
      </c>
      <c r="I254" s="119">
        <v>8594</v>
      </c>
      <c r="J254" s="120">
        <v>98</v>
      </c>
    </row>
    <row r="255" spans="1:10" ht="27">
      <c r="A255" s="114" t="s">
        <v>76</v>
      </c>
      <c r="B255" s="115" t="s">
        <v>77</v>
      </c>
      <c r="C255" s="116"/>
      <c r="D255" s="117" t="s">
        <v>95</v>
      </c>
      <c r="E255" s="123">
        <v>0</v>
      </c>
      <c r="F255" s="122"/>
      <c r="G255" s="122"/>
      <c r="H255" s="122"/>
      <c r="I255" s="122"/>
      <c r="J255" s="120">
        <v>0</v>
      </c>
    </row>
    <row r="256" spans="1:10">
      <c r="A256" s="114"/>
      <c r="B256" s="115"/>
      <c r="C256" s="116"/>
      <c r="D256" s="117" t="s">
        <v>135</v>
      </c>
      <c r="E256" s="123">
        <v>0</v>
      </c>
      <c r="F256" s="119">
        <v>5000000</v>
      </c>
      <c r="G256" s="119">
        <v>3900000</v>
      </c>
      <c r="H256" s="119">
        <v>3900000</v>
      </c>
      <c r="I256" s="122">
        <v>0</v>
      </c>
      <c r="J256" s="120">
        <v>0</v>
      </c>
    </row>
    <row r="257" spans="1:10" ht="17.25">
      <c r="A257" s="1791" t="s">
        <v>130</v>
      </c>
      <c r="B257" s="1792"/>
      <c r="C257" s="1793"/>
      <c r="D257" s="1794"/>
      <c r="E257" s="1794"/>
      <c r="F257" s="1794"/>
      <c r="G257" s="1794"/>
      <c r="H257" s="1794"/>
      <c r="I257" s="1794"/>
      <c r="J257" s="1795"/>
    </row>
    <row r="258" spans="1:10" ht="17.25">
      <c r="A258" s="109" t="s">
        <v>131</v>
      </c>
      <c r="B258" s="1796" t="s">
        <v>173</v>
      </c>
      <c r="C258" s="1797"/>
      <c r="D258" s="1797"/>
      <c r="E258" s="1797"/>
      <c r="F258" s="1797"/>
      <c r="G258" s="1797"/>
      <c r="H258" s="1797"/>
      <c r="I258" s="1797"/>
      <c r="J258" s="1798"/>
    </row>
    <row r="259" spans="1:10" ht="63">
      <c r="A259" s="110"/>
      <c r="B259" s="111" t="s">
        <v>173</v>
      </c>
      <c r="C259" s="107"/>
      <c r="D259" s="107"/>
      <c r="E259" s="106">
        <v>0</v>
      </c>
      <c r="F259" s="107">
        <v>0</v>
      </c>
      <c r="G259" s="107">
        <v>0</v>
      </c>
      <c r="H259" s="107">
        <v>0</v>
      </c>
      <c r="I259" s="107"/>
      <c r="J259" s="108"/>
    </row>
    <row r="260" spans="1:10" ht="17.25">
      <c r="A260" s="1786" t="s">
        <v>132</v>
      </c>
      <c r="B260" s="1787"/>
      <c r="C260" s="1799"/>
      <c r="D260" s="1800"/>
      <c r="E260" s="1800"/>
      <c r="F260" s="1800"/>
      <c r="G260" s="1800"/>
      <c r="H260" s="1800"/>
      <c r="I260" s="1800"/>
      <c r="J260" s="1801"/>
    </row>
    <row r="261" spans="1:10">
      <c r="A261" s="112" t="s">
        <v>133</v>
      </c>
      <c r="B261" s="113" t="s">
        <v>134</v>
      </c>
      <c r="C261" s="1788"/>
      <c r="D261" s="1789"/>
      <c r="E261" s="1789"/>
      <c r="F261" s="1789"/>
      <c r="G261" s="1789"/>
      <c r="H261" s="1789"/>
      <c r="I261" s="1789"/>
      <c r="J261" s="1790"/>
    </row>
    <row r="262" spans="1:10" ht="18">
      <c r="A262" s="114" t="s">
        <v>153</v>
      </c>
      <c r="B262" s="115" t="s">
        <v>170</v>
      </c>
      <c r="C262" s="116"/>
      <c r="D262" s="117" t="s">
        <v>95</v>
      </c>
      <c r="E262" s="123">
        <v>227</v>
      </c>
      <c r="F262" s="122">
        <v>190</v>
      </c>
      <c r="G262" s="122">
        <v>190</v>
      </c>
      <c r="H262" s="122">
        <v>248</v>
      </c>
      <c r="I262" s="122">
        <v>-58</v>
      </c>
      <c r="J262" s="120">
        <v>131</v>
      </c>
    </row>
    <row r="263" spans="1:10">
      <c r="A263" s="114"/>
      <c r="B263" s="115"/>
      <c r="C263" s="116"/>
      <c r="D263" s="117" t="s">
        <v>135</v>
      </c>
      <c r="E263" s="118">
        <v>41283827</v>
      </c>
      <c r="F263" s="119">
        <v>55681000</v>
      </c>
      <c r="G263" s="119">
        <v>49503000</v>
      </c>
      <c r="H263" s="119">
        <v>47464356</v>
      </c>
      <c r="I263" s="119">
        <v>2038644</v>
      </c>
      <c r="J263" s="120">
        <v>96</v>
      </c>
    </row>
    <row r="264" spans="1:10" ht="27">
      <c r="A264" s="114" t="s">
        <v>155</v>
      </c>
      <c r="B264" s="115" t="s">
        <v>171</v>
      </c>
      <c r="C264" s="116"/>
      <c r="D264" s="117" t="s">
        <v>95</v>
      </c>
      <c r="E264" s="123">
        <v>37</v>
      </c>
      <c r="F264" s="122">
        <v>48</v>
      </c>
      <c r="G264" s="122">
        <v>48</v>
      </c>
      <c r="H264" s="122">
        <v>35</v>
      </c>
      <c r="I264" s="122">
        <v>13</v>
      </c>
      <c r="J264" s="120">
        <v>73</v>
      </c>
    </row>
    <row r="265" spans="1:10">
      <c r="A265" s="114"/>
      <c r="B265" s="115"/>
      <c r="C265" s="116"/>
      <c r="D265" s="117" t="s">
        <v>135</v>
      </c>
      <c r="E265" s="118">
        <v>922081</v>
      </c>
      <c r="F265" s="119">
        <v>2872000</v>
      </c>
      <c r="G265" s="119">
        <v>872000</v>
      </c>
      <c r="H265" s="119">
        <v>809101</v>
      </c>
      <c r="I265" s="119">
        <v>62899</v>
      </c>
      <c r="J265" s="120">
        <v>93</v>
      </c>
    </row>
    <row r="266" spans="1:10" ht="45">
      <c r="A266" s="114" t="s">
        <v>157</v>
      </c>
      <c r="B266" s="115" t="s">
        <v>158</v>
      </c>
      <c r="C266" s="116"/>
      <c r="D266" s="117" t="s">
        <v>162</v>
      </c>
      <c r="E266" s="123">
        <v>9</v>
      </c>
      <c r="F266" s="122">
        <v>10</v>
      </c>
      <c r="G266" s="122">
        <v>6</v>
      </c>
      <c r="H266" s="122">
        <v>6</v>
      </c>
      <c r="I266" s="122">
        <v>0</v>
      </c>
      <c r="J266" s="120">
        <v>100</v>
      </c>
    </row>
    <row r="267" spans="1:10">
      <c r="A267" s="114"/>
      <c r="B267" s="115"/>
      <c r="C267" s="116"/>
      <c r="D267" s="117" t="s">
        <v>135</v>
      </c>
      <c r="E267" s="118">
        <v>2103102</v>
      </c>
      <c r="F267" s="119">
        <v>6425000</v>
      </c>
      <c r="G267" s="119">
        <v>1135000</v>
      </c>
      <c r="H267" s="119">
        <v>973260</v>
      </c>
      <c r="I267" s="119">
        <v>161740</v>
      </c>
      <c r="J267" s="120">
        <v>86</v>
      </c>
    </row>
    <row r="268" spans="1:10" ht="126">
      <c r="A268" s="114" t="s">
        <v>159</v>
      </c>
      <c r="B268" s="115" t="s">
        <v>172</v>
      </c>
      <c r="C268" s="116"/>
      <c r="D268" s="117" t="s">
        <v>162</v>
      </c>
      <c r="E268" s="123">
        <v>273</v>
      </c>
      <c r="F268" s="122">
        <v>248</v>
      </c>
      <c r="G268" s="122">
        <v>244</v>
      </c>
      <c r="H268" s="122">
        <v>289</v>
      </c>
      <c r="I268" s="122">
        <v>-45</v>
      </c>
      <c r="J268" s="120">
        <v>118</v>
      </c>
    </row>
    <row r="269" spans="1:10">
      <c r="A269" s="114"/>
      <c r="B269" s="115"/>
      <c r="C269" s="116"/>
      <c r="D269" s="117" t="s">
        <v>135</v>
      </c>
      <c r="E269" s="118">
        <v>1192788</v>
      </c>
      <c r="F269" s="119">
        <v>2066000</v>
      </c>
      <c r="G269" s="119">
        <v>506000</v>
      </c>
      <c r="H269" s="119">
        <v>497406</v>
      </c>
      <c r="I269" s="119">
        <v>8594</v>
      </c>
      <c r="J269" s="120">
        <v>98</v>
      </c>
    </row>
    <row r="270" spans="1:10" ht="17.25">
      <c r="A270" s="1791" t="s">
        <v>130</v>
      </c>
      <c r="B270" s="1792"/>
      <c r="C270" s="1793"/>
      <c r="D270" s="1794"/>
      <c r="E270" s="1794"/>
      <c r="F270" s="1794"/>
      <c r="G270" s="1794"/>
      <c r="H270" s="1794"/>
      <c r="I270" s="1794"/>
      <c r="J270" s="1795"/>
    </row>
    <row r="271" spans="1:10" ht="17.25">
      <c r="A271" s="109" t="s">
        <v>131</v>
      </c>
      <c r="B271" s="1796" t="s">
        <v>174</v>
      </c>
      <c r="C271" s="1797"/>
      <c r="D271" s="1797"/>
      <c r="E271" s="1797"/>
      <c r="F271" s="1797"/>
      <c r="G271" s="1797"/>
      <c r="H271" s="1797"/>
      <c r="I271" s="1797"/>
      <c r="J271" s="1798"/>
    </row>
    <row r="272" spans="1:10" ht="72">
      <c r="A272" s="110"/>
      <c r="B272" s="111" t="s">
        <v>175</v>
      </c>
      <c r="C272" s="107" t="s">
        <v>129</v>
      </c>
      <c r="D272" s="107"/>
      <c r="E272" s="106">
        <v>85.7</v>
      </c>
      <c r="F272" s="107">
        <v>85.7</v>
      </c>
      <c r="G272" s="107">
        <v>85.7</v>
      </c>
      <c r="H272" s="107">
        <v>85.7</v>
      </c>
      <c r="I272" s="107">
        <v>0</v>
      </c>
      <c r="J272" s="108"/>
    </row>
    <row r="273" spans="1:12" ht="17.25">
      <c r="A273" s="1786" t="s">
        <v>132</v>
      </c>
      <c r="B273" s="1787"/>
      <c r="C273" s="1799"/>
      <c r="D273" s="1800"/>
      <c r="E273" s="1800"/>
      <c r="F273" s="1800"/>
      <c r="G273" s="1800"/>
      <c r="H273" s="1800"/>
      <c r="I273" s="1800"/>
      <c r="J273" s="1801"/>
    </row>
    <row r="274" spans="1:12">
      <c r="A274" s="112" t="s">
        <v>133</v>
      </c>
      <c r="B274" s="113" t="s">
        <v>134</v>
      </c>
      <c r="C274" s="1788"/>
      <c r="D274" s="1789"/>
      <c r="E274" s="1789"/>
      <c r="F274" s="1789"/>
      <c r="G274" s="1789"/>
      <c r="H274" s="1789"/>
      <c r="I274" s="1789"/>
      <c r="J274" s="1790"/>
    </row>
    <row r="275" spans="1:12" ht="18">
      <c r="A275" s="114" t="s">
        <v>153</v>
      </c>
      <c r="B275" s="115" t="s">
        <v>170</v>
      </c>
      <c r="C275" s="116"/>
      <c r="D275" s="117" t="s">
        <v>95</v>
      </c>
      <c r="E275" s="123">
        <v>227</v>
      </c>
      <c r="F275" s="122">
        <v>190</v>
      </c>
      <c r="G275" s="122">
        <v>190</v>
      </c>
      <c r="H275" s="122">
        <v>248</v>
      </c>
      <c r="I275" s="122">
        <v>-58</v>
      </c>
      <c r="J275" s="120">
        <v>131</v>
      </c>
    </row>
    <row r="276" spans="1:12">
      <c r="A276" s="114"/>
      <c r="B276" s="115"/>
      <c r="C276" s="116"/>
      <c r="D276" s="117" t="s">
        <v>135</v>
      </c>
      <c r="E276" s="118">
        <v>41283827</v>
      </c>
      <c r="F276" s="119">
        <v>55681000</v>
      </c>
      <c r="G276" s="119">
        <v>49503000</v>
      </c>
      <c r="H276" s="119">
        <v>47464356</v>
      </c>
      <c r="I276" s="119">
        <v>2038644</v>
      </c>
      <c r="J276" s="120">
        <v>96</v>
      </c>
    </row>
    <row r="277" spans="1:12" ht="27">
      <c r="A277" s="114" t="s">
        <v>155</v>
      </c>
      <c r="B277" s="115" t="s">
        <v>171</v>
      </c>
      <c r="C277" s="116"/>
      <c r="D277" s="117" t="s">
        <v>95</v>
      </c>
      <c r="E277" s="123">
        <v>37</v>
      </c>
      <c r="F277" s="122">
        <v>48</v>
      </c>
      <c r="G277" s="122">
        <v>48</v>
      </c>
      <c r="H277" s="122">
        <v>35</v>
      </c>
      <c r="I277" s="122">
        <v>13</v>
      </c>
      <c r="J277" s="120">
        <v>73</v>
      </c>
    </row>
    <row r="278" spans="1:12">
      <c r="A278" s="114"/>
      <c r="B278" s="115"/>
      <c r="C278" s="116"/>
      <c r="D278" s="117" t="s">
        <v>135</v>
      </c>
      <c r="E278" s="118">
        <v>922081</v>
      </c>
      <c r="F278" s="119">
        <v>2872000</v>
      </c>
      <c r="G278" s="119">
        <v>872000</v>
      </c>
      <c r="H278" s="119">
        <v>809101</v>
      </c>
      <c r="I278" s="119">
        <v>62899</v>
      </c>
      <c r="J278" s="120">
        <v>93</v>
      </c>
    </row>
    <row r="279" spans="1:12" ht="45">
      <c r="A279" s="114" t="s">
        <v>157</v>
      </c>
      <c r="B279" s="115" t="s">
        <v>158</v>
      </c>
      <c r="C279" s="116"/>
      <c r="D279" s="117" t="s">
        <v>162</v>
      </c>
      <c r="E279" s="123">
        <v>9</v>
      </c>
      <c r="F279" s="122">
        <v>10</v>
      </c>
      <c r="G279" s="122">
        <v>6</v>
      </c>
      <c r="H279" s="122">
        <v>6</v>
      </c>
      <c r="I279" s="122">
        <v>0</v>
      </c>
      <c r="J279" s="120">
        <v>100</v>
      </c>
    </row>
    <row r="280" spans="1:12">
      <c r="A280" s="114"/>
      <c r="B280" s="115"/>
      <c r="C280" s="116"/>
      <c r="D280" s="117" t="s">
        <v>135</v>
      </c>
      <c r="E280" s="118">
        <v>2103102</v>
      </c>
      <c r="F280" s="119">
        <v>6425000</v>
      </c>
      <c r="G280" s="119">
        <v>1135000</v>
      </c>
      <c r="H280" s="119">
        <v>973260</v>
      </c>
      <c r="I280" s="119">
        <v>161740</v>
      </c>
      <c r="J280" s="120">
        <v>86</v>
      </c>
    </row>
    <row r="281" spans="1:12" ht="126">
      <c r="A281" s="114" t="s">
        <v>159</v>
      </c>
      <c r="B281" s="115" t="s">
        <v>172</v>
      </c>
      <c r="C281" s="116"/>
      <c r="D281" s="117" t="s">
        <v>162</v>
      </c>
      <c r="E281" s="123">
        <v>273</v>
      </c>
      <c r="F281" s="122">
        <v>248</v>
      </c>
      <c r="G281" s="122">
        <v>244</v>
      </c>
      <c r="H281" s="122">
        <v>289</v>
      </c>
      <c r="I281" s="122">
        <v>-45</v>
      </c>
      <c r="J281" s="120">
        <v>118</v>
      </c>
      <c r="L281" s="1038" t="s">
        <v>618</v>
      </c>
    </row>
    <row r="282" spans="1:12">
      <c r="A282" s="114"/>
      <c r="B282" s="115"/>
      <c r="C282" s="116"/>
      <c r="D282" s="117" t="s">
        <v>135</v>
      </c>
      <c r="E282" s="118">
        <v>1192788</v>
      </c>
      <c r="F282" s="119">
        <v>2066000</v>
      </c>
      <c r="G282" s="119">
        <v>506000</v>
      </c>
      <c r="H282" s="119">
        <v>497406</v>
      </c>
      <c r="I282" s="119">
        <v>8594</v>
      </c>
      <c r="J282" s="120">
        <v>98</v>
      </c>
    </row>
  </sheetData>
  <mergeCells count="181">
    <mergeCell ref="B235:C235"/>
    <mergeCell ref="D235:E235"/>
    <mergeCell ref="F235:J235"/>
    <mergeCell ref="B236:J236"/>
    <mergeCell ref="A237:B237"/>
    <mergeCell ref="C237:J237"/>
    <mergeCell ref="A238:A240"/>
    <mergeCell ref="B238:B240"/>
    <mergeCell ref="D238:D240"/>
    <mergeCell ref="J238:J240"/>
    <mergeCell ref="E133:F133"/>
    <mergeCell ref="O133:P133"/>
    <mergeCell ref="E134:F134"/>
    <mergeCell ref="O134:P134"/>
    <mergeCell ref="E135:F135"/>
    <mergeCell ref="O135:P135"/>
    <mergeCell ref="A232:J232"/>
    <mergeCell ref="A233:E233"/>
    <mergeCell ref="B234:C234"/>
    <mergeCell ref="D234:E234"/>
    <mergeCell ref="F234:J234"/>
    <mergeCell ref="O128:P128"/>
    <mergeCell ref="E129:F129"/>
    <mergeCell ref="O129:P129"/>
    <mergeCell ref="E130:F130"/>
    <mergeCell ref="O130:P130"/>
    <mergeCell ref="E131:F131"/>
    <mergeCell ref="O131:P131"/>
    <mergeCell ref="E132:F132"/>
    <mergeCell ref="O132:P132"/>
    <mergeCell ref="O123:P123"/>
    <mergeCell ref="E124:F124"/>
    <mergeCell ref="O124:P124"/>
    <mergeCell ref="E125:F125"/>
    <mergeCell ref="O125:P125"/>
    <mergeCell ref="E126:F126"/>
    <mergeCell ref="O126:P126"/>
    <mergeCell ref="E127:F127"/>
    <mergeCell ref="O127:P127"/>
    <mergeCell ref="O118:P118"/>
    <mergeCell ref="E119:F119"/>
    <mergeCell ref="O119:P119"/>
    <mergeCell ref="E120:F120"/>
    <mergeCell ref="O120:P120"/>
    <mergeCell ref="E121:F121"/>
    <mergeCell ref="O121:P121"/>
    <mergeCell ref="E122:F122"/>
    <mergeCell ref="O122:P122"/>
    <mergeCell ref="A99:B99"/>
    <mergeCell ref="A106:B106"/>
    <mergeCell ref="P111:Q111"/>
    <mergeCell ref="A112:S112"/>
    <mergeCell ref="A113:S113"/>
    <mergeCell ref="A114:A117"/>
    <mergeCell ref="B114:B117"/>
    <mergeCell ref="C114:C117"/>
    <mergeCell ref="D114:D117"/>
    <mergeCell ref="E114:F117"/>
    <mergeCell ref="G114:G117"/>
    <mergeCell ref="H114:H117"/>
    <mergeCell ref="I114:S114"/>
    <mergeCell ref="I115:I117"/>
    <mergeCell ref="O115:P115"/>
    <mergeCell ref="L116:L117"/>
    <mergeCell ref="O116:P116"/>
    <mergeCell ref="O117:P117"/>
    <mergeCell ref="S116:S117"/>
    <mergeCell ref="B93:D93"/>
    <mergeCell ref="F93:R93"/>
    <mergeCell ref="B94:D94"/>
    <mergeCell ref="F94:R94"/>
    <mergeCell ref="A95:A97"/>
    <mergeCell ref="B95:B97"/>
    <mergeCell ref="C95:C97"/>
    <mergeCell ref="D95:F95"/>
    <mergeCell ref="G95:I95"/>
    <mergeCell ref="J95:L95"/>
    <mergeCell ref="M95:O95"/>
    <mergeCell ref="P95:R95"/>
    <mergeCell ref="K96:K97"/>
    <mergeCell ref="L96:L97"/>
    <mergeCell ref="M96:M97"/>
    <mergeCell ref="N96:N97"/>
    <mergeCell ref="O96:O97"/>
    <mergeCell ref="P96:P97"/>
    <mergeCell ref="Q96:Q97"/>
    <mergeCell ref="R96:R97"/>
    <mergeCell ref="B82:C82"/>
    <mergeCell ref="Q82:R82"/>
    <mergeCell ref="B83:C83"/>
    <mergeCell ref="Q83:R83"/>
    <mergeCell ref="B84:C84"/>
    <mergeCell ref="Q84:R84"/>
    <mergeCell ref="A90:R90"/>
    <mergeCell ref="A91:R91"/>
    <mergeCell ref="A92:R92"/>
    <mergeCell ref="Q77:R77"/>
    <mergeCell ref="B78:C78"/>
    <mergeCell ref="Q78:R78"/>
    <mergeCell ref="B79:C79"/>
    <mergeCell ref="Q79:R79"/>
    <mergeCell ref="B80:C80"/>
    <mergeCell ref="Q80:R80"/>
    <mergeCell ref="B81:C81"/>
    <mergeCell ref="Q81:R81"/>
    <mergeCell ref="H25:H27"/>
    <mergeCell ref="I25:I27"/>
    <mergeCell ref="J25:J27"/>
    <mergeCell ref="K25:K27"/>
    <mergeCell ref="A29:B29"/>
    <mergeCell ref="A50:B50"/>
    <mergeCell ref="D70:T70"/>
    <mergeCell ref="A71:S71"/>
    <mergeCell ref="A72:A74"/>
    <mergeCell ref="B72:C74"/>
    <mergeCell ref="D72:D74"/>
    <mergeCell ref="E72:E74"/>
    <mergeCell ref="F72:F74"/>
    <mergeCell ref="G72:G73"/>
    <mergeCell ref="H72:H74"/>
    <mergeCell ref="I72:S72"/>
    <mergeCell ref="Q73:R73"/>
    <mergeCell ref="Q74:R74"/>
    <mergeCell ref="K7:L7"/>
    <mergeCell ref="K8:L8"/>
    <mergeCell ref="K9:L9"/>
    <mergeCell ref="K11:L11"/>
    <mergeCell ref="K12:L12"/>
    <mergeCell ref="A18:M18"/>
    <mergeCell ref="A20:A21"/>
    <mergeCell ref="B20:D21"/>
    <mergeCell ref="E20:F21"/>
    <mergeCell ref="G20:M21"/>
    <mergeCell ref="C274:J274"/>
    <mergeCell ref="A143:K143"/>
    <mergeCell ref="E118:F118"/>
    <mergeCell ref="E123:F123"/>
    <mergeCell ref="E128:F128"/>
    <mergeCell ref="A2:P2"/>
    <mergeCell ref="A3:P3"/>
    <mergeCell ref="A241:B241"/>
    <mergeCell ref="C241:J241"/>
    <mergeCell ref="A260:B260"/>
    <mergeCell ref="B242:J242"/>
    <mergeCell ref="A245:B245"/>
    <mergeCell ref="C245:J245"/>
    <mergeCell ref="C246:J246"/>
    <mergeCell ref="A257:B257"/>
    <mergeCell ref="C257:J257"/>
    <mergeCell ref="B258:J258"/>
    <mergeCell ref="C260:J260"/>
    <mergeCell ref="B75:C75"/>
    <mergeCell ref="A16:M16"/>
    <mergeCell ref="A17:M17"/>
    <mergeCell ref="K4:L4"/>
    <mergeCell ref="K5:L5"/>
    <mergeCell ref="K6:L6"/>
    <mergeCell ref="Q75:R75"/>
    <mergeCell ref="B76:C76"/>
    <mergeCell ref="Q76:R76"/>
    <mergeCell ref="B77:C77"/>
    <mergeCell ref="K13:L13"/>
    <mergeCell ref="A273:B273"/>
    <mergeCell ref="C261:J261"/>
    <mergeCell ref="A270:B270"/>
    <mergeCell ref="C270:J270"/>
    <mergeCell ref="B271:J271"/>
    <mergeCell ref="C273:J273"/>
    <mergeCell ref="B22:D22"/>
    <mergeCell ref="E22:F22"/>
    <mergeCell ref="G22:M22"/>
    <mergeCell ref="A23:B28"/>
    <mergeCell ref="C23:M23"/>
    <mergeCell ref="E24:F24"/>
    <mergeCell ref="G24:H24"/>
    <mergeCell ref="J24:K24"/>
    <mergeCell ref="L24:L27"/>
    <mergeCell ref="M24:M27"/>
    <mergeCell ref="C25:C27"/>
    <mergeCell ref="D25:D27"/>
    <mergeCell ref="F25:F2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6BD0-9C36-4311-BDDB-625D85F8416E}">
  <dimension ref="A1:U294"/>
  <sheetViews>
    <sheetView topLeftCell="A277" workbookViewId="0">
      <selection activeCell="C20" sqref="C20"/>
    </sheetView>
  </sheetViews>
  <sheetFormatPr defaultRowHeight="15"/>
  <cols>
    <col min="2" max="2" width="15.28515625" customWidth="1"/>
    <col min="3" max="3" width="48.28515625" customWidth="1"/>
    <col min="5" max="5" width="22.85546875" customWidth="1"/>
    <col min="7" max="7" width="19.42578125" customWidth="1"/>
    <col min="8" max="8" width="15" customWidth="1"/>
    <col min="9" max="9" width="19.140625" customWidth="1"/>
    <col min="10" max="10" width="21.5703125" customWidth="1"/>
    <col min="11" max="11" width="14.28515625" customWidth="1"/>
    <col min="12" max="12" width="14.85546875" customWidth="1"/>
    <col min="14" max="14" width="14.7109375" customWidth="1"/>
    <col min="15" max="15" width="17.28515625" customWidth="1"/>
  </cols>
  <sheetData>
    <row r="1" spans="1:20">
      <c r="A1" s="464"/>
      <c r="B1" s="464"/>
      <c r="C1" s="463"/>
      <c r="D1" s="463"/>
      <c r="E1" s="464"/>
      <c r="F1" s="464"/>
      <c r="G1" s="464"/>
      <c r="H1" s="464"/>
      <c r="I1" s="464"/>
      <c r="J1" s="464"/>
      <c r="K1" s="464"/>
      <c r="L1" s="464"/>
      <c r="M1" s="464"/>
      <c r="N1" s="464"/>
      <c r="O1" s="464"/>
      <c r="P1" s="1163"/>
      <c r="Q1" s="1163"/>
      <c r="R1" s="1163"/>
      <c r="S1" s="1163"/>
      <c r="T1" s="1163"/>
    </row>
    <row r="2" spans="1:20">
      <c r="A2" s="1953" t="s">
        <v>627</v>
      </c>
      <c r="B2" s="1953"/>
      <c r="C2" s="1953"/>
      <c r="D2" s="1953"/>
      <c r="E2" s="1953"/>
      <c r="F2" s="1953"/>
      <c r="G2" s="1953"/>
      <c r="H2" s="1953"/>
      <c r="I2" s="1953"/>
      <c r="J2" s="1953"/>
      <c r="K2" s="1953"/>
      <c r="L2" s="1953"/>
      <c r="M2" s="1953"/>
      <c r="N2" s="1953"/>
      <c r="O2" s="1953"/>
      <c r="P2" s="1163"/>
      <c r="Q2" s="1163"/>
      <c r="R2" s="1163"/>
      <c r="S2" s="1163"/>
      <c r="T2" s="1163"/>
    </row>
    <row r="3" spans="1:20" ht="15.75" thickBot="1">
      <c r="A3" s="1954" t="s">
        <v>597</v>
      </c>
      <c r="B3" s="1954"/>
      <c r="C3" s="1954"/>
      <c r="D3" s="1954"/>
      <c r="E3" s="1954"/>
      <c r="F3" s="1954"/>
      <c r="G3" s="1954"/>
      <c r="H3" s="1954"/>
      <c r="I3" s="1954"/>
      <c r="J3" s="1954"/>
      <c r="K3" s="1954"/>
      <c r="L3" s="1954"/>
      <c r="M3" s="1954"/>
      <c r="N3" s="1954"/>
      <c r="O3" s="1954"/>
      <c r="P3" s="1163"/>
      <c r="Q3" s="1163"/>
      <c r="R3" s="1163"/>
      <c r="S3" s="1163"/>
      <c r="T3" s="1163"/>
    </row>
    <row r="4" spans="1:20" ht="31.5" thickTop="1" thickBot="1">
      <c r="A4" s="651" t="s">
        <v>532</v>
      </c>
      <c r="B4" s="652" t="s">
        <v>533</v>
      </c>
      <c r="C4" s="652" t="s">
        <v>45</v>
      </c>
      <c r="D4" s="652" t="s">
        <v>534</v>
      </c>
      <c r="E4" s="652" t="s">
        <v>46</v>
      </c>
      <c r="F4" s="653" t="s">
        <v>535</v>
      </c>
      <c r="G4" s="653" t="s">
        <v>536</v>
      </c>
      <c r="H4" s="653" t="s">
        <v>537</v>
      </c>
      <c r="I4" s="653" t="s">
        <v>538</v>
      </c>
      <c r="J4" s="653" t="s">
        <v>539</v>
      </c>
      <c r="K4" s="653" t="s">
        <v>540</v>
      </c>
      <c r="L4" s="653" t="s">
        <v>541</v>
      </c>
      <c r="M4" s="653" t="s">
        <v>542</v>
      </c>
      <c r="N4" s="653" t="s">
        <v>543</v>
      </c>
      <c r="O4" s="654" t="s">
        <v>6</v>
      </c>
      <c r="P4" s="1163"/>
      <c r="Q4" s="1163"/>
      <c r="R4" s="1163"/>
      <c r="S4" s="1163"/>
      <c r="T4" s="1163"/>
    </row>
    <row r="5" spans="1:20">
      <c r="A5" s="655">
        <v>14</v>
      </c>
      <c r="B5" s="656">
        <v>1180</v>
      </c>
      <c r="C5" s="656" t="s">
        <v>31</v>
      </c>
      <c r="D5" s="656">
        <v>2025</v>
      </c>
      <c r="E5" s="657" t="s">
        <v>11</v>
      </c>
      <c r="F5" s="658">
        <v>0</v>
      </c>
      <c r="G5" s="661">
        <v>30000000</v>
      </c>
      <c r="H5" s="661">
        <v>55800000</v>
      </c>
      <c r="I5" s="661">
        <v>9222000</v>
      </c>
      <c r="J5" s="661">
        <v>43128000</v>
      </c>
      <c r="K5" s="658">
        <v>0</v>
      </c>
      <c r="L5" s="658">
        <v>0</v>
      </c>
      <c r="M5" s="658">
        <v>0</v>
      </c>
      <c r="N5" s="658">
        <v>0</v>
      </c>
      <c r="O5" s="659">
        <v>2415446000</v>
      </c>
      <c r="P5" s="1163"/>
      <c r="Q5" s="1163"/>
      <c r="R5" s="1163"/>
      <c r="S5" s="1163"/>
      <c r="T5" s="1163"/>
    </row>
    <row r="6" spans="1:20">
      <c r="A6" s="655">
        <v>14</v>
      </c>
      <c r="B6" s="656">
        <v>1180</v>
      </c>
      <c r="C6" s="656" t="s">
        <v>31</v>
      </c>
      <c r="D6" s="656">
        <v>2025</v>
      </c>
      <c r="E6" s="660" t="s">
        <v>12</v>
      </c>
      <c r="F6" s="658">
        <v>0</v>
      </c>
      <c r="G6" s="665">
        <v>173000000</v>
      </c>
      <c r="H6" s="665">
        <v>58150000</v>
      </c>
      <c r="I6" s="665">
        <v>9622000</v>
      </c>
      <c r="J6" s="665">
        <v>38078000</v>
      </c>
      <c r="K6" s="658">
        <v>0</v>
      </c>
      <c r="L6" s="658">
        <v>0</v>
      </c>
      <c r="M6" s="658">
        <v>0</v>
      </c>
      <c r="N6" s="661">
        <v>100000</v>
      </c>
      <c r="O6" s="662">
        <v>278950000</v>
      </c>
      <c r="P6" s="1163"/>
      <c r="Q6" s="1163"/>
      <c r="R6" s="1163"/>
      <c r="S6" s="1163"/>
      <c r="T6" s="1163"/>
    </row>
    <row r="7" spans="1:20">
      <c r="A7" s="655">
        <v>14</v>
      </c>
      <c r="B7" s="656">
        <v>1180</v>
      </c>
      <c r="C7" s="656" t="s">
        <v>31</v>
      </c>
      <c r="D7" s="656">
        <v>2025</v>
      </c>
      <c r="E7" s="660" t="s">
        <v>544</v>
      </c>
      <c r="F7" s="658">
        <v>0</v>
      </c>
      <c r="G7" s="665">
        <v>169272985</v>
      </c>
      <c r="H7" s="665">
        <v>57560867</v>
      </c>
      <c r="I7" s="665">
        <v>9547007</v>
      </c>
      <c r="J7" s="665">
        <v>37952437</v>
      </c>
      <c r="K7" s="658">
        <v>0</v>
      </c>
      <c r="L7" s="658">
        <v>0</v>
      </c>
      <c r="M7" s="658">
        <v>0</v>
      </c>
      <c r="N7" s="661">
        <v>100000</v>
      </c>
      <c r="O7" s="662">
        <v>274433296</v>
      </c>
      <c r="P7" s="1163"/>
      <c r="Q7" s="1163"/>
      <c r="R7" s="1163"/>
      <c r="S7" s="1163"/>
      <c r="T7" s="1163"/>
    </row>
    <row r="8" spans="1:20">
      <c r="A8" s="655">
        <v>14</v>
      </c>
      <c r="B8" s="656">
        <v>1180</v>
      </c>
      <c r="C8" s="656" t="s">
        <v>31</v>
      </c>
      <c r="D8" s="656">
        <v>2025</v>
      </c>
      <c r="E8" s="657" t="s">
        <v>14</v>
      </c>
      <c r="F8" s="658">
        <v>0</v>
      </c>
      <c r="G8" s="658">
        <v>0</v>
      </c>
      <c r="H8" s="658">
        <v>0</v>
      </c>
      <c r="I8" s="658">
        <v>0</v>
      </c>
      <c r="J8" s="658">
        <v>0</v>
      </c>
      <c r="K8" s="658"/>
      <c r="L8" s="658">
        <v>0</v>
      </c>
      <c r="M8" s="658">
        <v>0</v>
      </c>
      <c r="N8" s="658">
        <v>0</v>
      </c>
      <c r="O8" s="663">
        <v>0</v>
      </c>
      <c r="P8" s="1163"/>
      <c r="Q8" s="1163"/>
      <c r="R8" s="1163"/>
      <c r="S8" s="1163"/>
      <c r="T8" s="1163"/>
    </row>
    <row r="9" spans="1:20" ht="16.5" customHeight="1">
      <c r="A9" s="655">
        <v>14</v>
      </c>
      <c r="B9" s="656"/>
      <c r="C9" s="656" t="s">
        <v>15</v>
      </c>
      <c r="D9" s="656">
        <v>2025</v>
      </c>
      <c r="E9" s="657"/>
      <c r="F9" s="658">
        <v>0</v>
      </c>
      <c r="G9" s="661">
        <v>3727015</v>
      </c>
      <c r="H9" s="661">
        <v>589133</v>
      </c>
      <c r="I9" s="661">
        <v>74993</v>
      </c>
      <c r="J9" s="661">
        <v>125563</v>
      </c>
      <c r="K9" s="658">
        <v>0</v>
      </c>
      <c r="L9" s="658">
        <v>0</v>
      </c>
      <c r="M9" s="658">
        <v>0</v>
      </c>
      <c r="N9" s="658">
        <v>0</v>
      </c>
      <c r="O9" s="659">
        <v>4516704</v>
      </c>
      <c r="P9" s="1163"/>
      <c r="Q9" s="1163"/>
      <c r="R9" s="1163"/>
      <c r="S9" s="1163"/>
      <c r="T9" s="1163"/>
    </row>
    <row r="10" spans="1:20" ht="15" customHeight="1">
      <c r="A10" s="655">
        <v>14</v>
      </c>
      <c r="B10" s="656"/>
      <c r="C10" s="656" t="s">
        <v>16</v>
      </c>
      <c r="D10" s="656">
        <v>2025</v>
      </c>
      <c r="E10" s="657"/>
      <c r="F10" s="658">
        <v>0</v>
      </c>
      <c r="G10" s="658">
        <v>98</v>
      </c>
      <c r="H10" s="658">
        <v>99</v>
      </c>
      <c r="I10" s="658">
        <v>99</v>
      </c>
      <c r="J10" s="658">
        <v>100</v>
      </c>
      <c r="K10" s="658">
        <v>0</v>
      </c>
      <c r="L10" s="658">
        <v>0</v>
      </c>
      <c r="M10" s="658">
        <v>0</v>
      </c>
      <c r="N10" s="658">
        <v>100</v>
      </c>
      <c r="O10" s="663">
        <v>98</v>
      </c>
      <c r="P10" s="1163"/>
      <c r="Q10" s="1163"/>
      <c r="R10" s="1163"/>
      <c r="S10" s="1163"/>
      <c r="T10" s="1163"/>
    </row>
    <row r="11" spans="1:20">
      <c r="A11" s="655">
        <v>14</v>
      </c>
      <c r="B11" s="656"/>
      <c r="C11" s="656" t="s">
        <v>628</v>
      </c>
      <c r="D11" s="656">
        <v>2025</v>
      </c>
      <c r="E11" s="657" t="s">
        <v>11</v>
      </c>
      <c r="F11" s="658">
        <v>0</v>
      </c>
      <c r="G11" s="661">
        <v>30000000</v>
      </c>
      <c r="H11" s="661">
        <v>55800000</v>
      </c>
      <c r="I11" s="661">
        <v>9222000</v>
      </c>
      <c r="J11" s="661">
        <v>43128000</v>
      </c>
      <c r="K11" s="658">
        <v>0</v>
      </c>
      <c r="L11" s="658">
        <v>0</v>
      </c>
      <c r="M11" s="658">
        <v>0</v>
      </c>
      <c r="N11" s="658">
        <v>0</v>
      </c>
      <c r="O11" s="661">
        <v>2415446000</v>
      </c>
      <c r="P11" s="1163"/>
      <c r="Q11" s="1163"/>
      <c r="R11" s="1163"/>
      <c r="S11" s="1163"/>
      <c r="T11" s="1163"/>
    </row>
    <row r="12" spans="1:20">
      <c r="A12" s="655">
        <v>14</v>
      </c>
      <c r="B12" s="656"/>
      <c r="C12" s="656" t="s">
        <v>628</v>
      </c>
      <c r="D12" s="656">
        <v>2025</v>
      </c>
      <c r="E12" s="660" t="s">
        <v>12</v>
      </c>
      <c r="F12" s="664">
        <v>0</v>
      </c>
      <c r="G12" s="665">
        <v>173000000</v>
      </c>
      <c r="H12" s="665">
        <v>58150000</v>
      </c>
      <c r="I12" s="665">
        <v>9622000</v>
      </c>
      <c r="J12" s="665">
        <v>38078000</v>
      </c>
      <c r="K12" s="664">
        <v>0</v>
      </c>
      <c r="L12" s="664">
        <v>0</v>
      </c>
      <c r="M12" s="664">
        <v>0</v>
      </c>
      <c r="N12" s="665">
        <v>100000</v>
      </c>
      <c r="O12" s="665">
        <v>278950000</v>
      </c>
      <c r="P12" s="1163"/>
      <c r="Q12" s="1163"/>
      <c r="R12" s="1163"/>
      <c r="S12" s="1163"/>
      <c r="T12" s="1163"/>
    </row>
    <row r="13" spans="1:20">
      <c r="A13" s="655">
        <v>14</v>
      </c>
      <c r="B13" s="656"/>
      <c r="C13" s="656" t="s">
        <v>628</v>
      </c>
      <c r="D13" s="656">
        <v>2025</v>
      </c>
      <c r="E13" s="660" t="s">
        <v>544</v>
      </c>
      <c r="F13" s="664">
        <v>0</v>
      </c>
      <c r="G13" s="665">
        <v>169272985</v>
      </c>
      <c r="H13" s="665">
        <v>57560867</v>
      </c>
      <c r="I13" s="665">
        <v>9547007</v>
      </c>
      <c r="J13" s="665">
        <v>37952437</v>
      </c>
      <c r="K13" s="664">
        <v>0</v>
      </c>
      <c r="L13" s="664">
        <v>0</v>
      </c>
      <c r="M13" s="664">
        <v>0</v>
      </c>
      <c r="N13" s="665">
        <v>100000</v>
      </c>
      <c r="O13" s="665">
        <v>274433296</v>
      </c>
      <c r="P13" s="1163"/>
      <c r="Q13" s="1163"/>
      <c r="R13" s="1163"/>
      <c r="S13" s="1163"/>
      <c r="T13" s="1163"/>
    </row>
    <row r="14" spans="1:20">
      <c r="A14" s="655">
        <v>14</v>
      </c>
      <c r="B14" s="656"/>
      <c r="C14" s="656" t="s">
        <v>628</v>
      </c>
      <c r="D14" s="656">
        <v>2025</v>
      </c>
      <c r="E14" s="657" t="s">
        <v>14</v>
      </c>
      <c r="F14" s="658">
        <v>0</v>
      </c>
      <c r="G14" s="658">
        <v>0</v>
      </c>
      <c r="H14" s="658">
        <v>0</v>
      </c>
      <c r="I14" s="658">
        <v>0</v>
      </c>
      <c r="J14" s="658">
        <v>0</v>
      </c>
      <c r="K14" s="658">
        <v>0</v>
      </c>
      <c r="L14" s="658">
        <v>0</v>
      </c>
      <c r="M14" s="658">
        <v>0</v>
      </c>
      <c r="N14" s="658">
        <v>0</v>
      </c>
      <c r="O14" s="658">
        <v>0</v>
      </c>
      <c r="P14" s="1163"/>
      <c r="Q14" s="1163"/>
      <c r="R14" s="1163"/>
      <c r="S14" s="1163"/>
      <c r="T14" s="1163"/>
    </row>
    <row r="15" spans="1:20">
      <c r="A15" s="655">
        <v>14</v>
      </c>
      <c r="B15" s="656"/>
      <c r="C15" s="656" t="s">
        <v>546</v>
      </c>
      <c r="D15" s="656">
        <v>2025</v>
      </c>
      <c r="E15" s="657" t="s">
        <v>11</v>
      </c>
      <c r="F15" s="664">
        <v>35</v>
      </c>
      <c r="G15" s="658"/>
      <c r="H15" s="658"/>
      <c r="I15" s="658"/>
      <c r="J15" s="658"/>
      <c r="K15" s="658"/>
      <c r="L15" s="658"/>
      <c r="M15" s="658"/>
      <c r="N15" s="658"/>
      <c r="O15" s="663">
        <v>0</v>
      </c>
      <c r="P15" s="1163"/>
      <c r="Q15" s="1163"/>
      <c r="R15" s="1163"/>
      <c r="S15" s="1163"/>
      <c r="T15" s="1163"/>
    </row>
    <row r="16" spans="1:20">
      <c r="A16" s="655">
        <v>14</v>
      </c>
      <c r="B16" s="656"/>
      <c r="C16" s="656" t="s">
        <v>546</v>
      </c>
      <c r="D16" s="656">
        <v>2025</v>
      </c>
      <c r="E16" s="657" t="s">
        <v>12</v>
      </c>
      <c r="F16" s="664">
        <v>35</v>
      </c>
      <c r="G16" s="658"/>
      <c r="H16" s="658"/>
      <c r="I16" s="658"/>
      <c r="J16" s="658"/>
      <c r="K16" s="658"/>
      <c r="L16" s="658"/>
      <c r="M16" s="658"/>
      <c r="N16" s="658"/>
      <c r="O16" s="663">
        <v>0</v>
      </c>
      <c r="P16" s="1163"/>
      <c r="Q16" s="1163"/>
      <c r="R16" s="1163"/>
      <c r="S16" s="1163"/>
      <c r="T16" s="1163"/>
    </row>
    <row r="17" spans="1:20">
      <c r="A17" s="655">
        <v>14</v>
      </c>
      <c r="B17" s="656"/>
      <c r="C17" s="656" t="s">
        <v>546</v>
      </c>
      <c r="D17" s="656">
        <v>2025</v>
      </c>
      <c r="E17" s="657" t="s">
        <v>547</v>
      </c>
      <c r="F17" s="658">
        <v>31</v>
      </c>
      <c r="G17" s="658"/>
      <c r="H17" s="658"/>
      <c r="I17" s="658"/>
      <c r="J17" s="658"/>
      <c r="K17" s="658"/>
      <c r="L17" s="658"/>
      <c r="M17" s="658"/>
      <c r="N17" s="658"/>
      <c r="O17" s="663">
        <v>0</v>
      </c>
      <c r="P17" s="1163"/>
      <c r="Q17" s="1163"/>
      <c r="R17" s="1163"/>
      <c r="S17" s="1163"/>
      <c r="T17" s="1163"/>
    </row>
    <row r="18" spans="1:20">
      <c r="A18" s="464"/>
      <c r="B18" s="464"/>
      <c r="C18" s="463"/>
      <c r="D18" s="463"/>
      <c r="E18" s="464"/>
      <c r="F18" s="464"/>
      <c r="G18" s="464"/>
      <c r="H18" s="464"/>
      <c r="I18" s="464"/>
      <c r="J18" s="464"/>
      <c r="K18" s="464"/>
      <c r="L18" s="464"/>
      <c r="M18" s="464"/>
      <c r="N18" s="464"/>
      <c r="O18" s="464"/>
      <c r="P18" s="1163"/>
      <c r="Q18" s="1163"/>
      <c r="R18" s="1163"/>
      <c r="S18" s="1163"/>
      <c r="T18" s="1163"/>
    </row>
    <row r="19" spans="1:20">
      <c r="A19" s="1163"/>
      <c r="B19" s="1163"/>
      <c r="C19" s="1163"/>
      <c r="D19" s="1163"/>
      <c r="E19" s="1163"/>
      <c r="F19" s="1163"/>
      <c r="G19" s="1163"/>
      <c r="H19" s="1163"/>
      <c r="I19" s="1163"/>
      <c r="J19" s="1163"/>
      <c r="K19" s="1163"/>
      <c r="L19" s="1163"/>
      <c r="M19" s="1163"/>
      <c r="N19" s="1163"/>
      <c r="O19" s="1163"/>
      <c r="P19" s="1163"/>
      <c r="Q19" s="1163"/>
      <c r="R19" s="1163"/>
      <c r="S19" s="1163"/>
      <c r="T19" s="1163"/>
    </row>
    <row r="20" spans="1:20">
      <c r="A20" s="1163"/>
      <c r="B20" s="1163"/>
      <c r="C20" s="1163"/>
      <c r="D20" s="1163"/>
      <c r="E20" s="1163"/>
      <c r="F20" s="1163"/>
      <c r="G20" s="1163"/>
      <c r="H20" s="1163"/>
      <c r="I20" s="1163"/>
      <c r="J20" s="1163"/>
      <c r="K20" s="1163"/>
      <c r="L20" s="1163"/>
      <c r="M20" s="1163"/>
      <c r="N20" s="1163"/>
      <c r="O20" s="1163"/>
      <c r="P20" s="1163"/>
      <c r="Q20" s="1163"/>
      <c r="R20" s="1163"/>
      <c r="S20" s="1163"/>
      <c r="T20" s="1163"/>
    </row>
    <row r="21" spans="1:20">
      <c r="A21" s="1163"/>
      <c r="B21" s="1163"/>
      <c r="C21" s="1163"/>
      <c r="D21" s="1163"/>
      <c r="E21" s="1163"/>
      <c r="F21" s="1163"/>
      <c r="G21" s="1163"/>
      <c r="H21" s="1163"/>
      <c r="I21" s="1163"/>
      <c r="J21" s="1163"/>
      <c r="K21" s="1163"/>
      <c r="L21" s="1163"/>
      <c r="M21" s="1163"/>
      <c r="N21" s="1163"/>
      <c r="O21" s="1163"/>
      <c r="P21" s="1163"/>
      <c r="Q21" s="1163"/>
      <c r="R21" s="1163"/>
      <c r="S21" s="1163"/>
      <c r="T21" s="1163"/>
    </row>
    <row r="22" spans="1:20">
      <c r="A22" s="1163"/>
      <c r="B22" s="1163"/>
      <c r="C22" s="1163"/>
      <c r="D22" s="1163"/>
      <c r="E22" s="1163"/>
      <c r="F22" s="1163"/>
      <c r="G22" s="1163"/>
      <c r="H22" s="1163"/>
      <c r="I22" s="1163"/>
      <c r="J22" s="1163"/>
      <c r="K22" s="1163"/>
      <c r="L22" s="1163"/>
      <c r="M22" s="1163"/>
      <c r="N22" s="1163"/>
      <c r="O22" s="1163"/>
      <c r="P22" s="1163"/>
      <c r="Q22" s="1163"/>
      <c r="R22" s="1163"/>
      <c r="S22" s="1163"/>
      <c r="T22" s="1163"/>
    </row>
    <row r="23" spans="1:20">
      <c r="A23" s="1163"/>
      <c r="B23" s="1163"/>
      <c r="C23" s="1163"/>
      <c r="D23" s="1163"/>
      <c r="E23" s="1163"/>
      <c r="F23" s="1163"/>
      <c r="G23" s="1163"/>
      <c r="H23" s="1163"/>
      <c r="I23" s="1163"/>
      <c r="J23" s="1163"/>
      <c r="K23" s="1163"/>
      <c r="L23" s="1163"/>
      <c r="M23" s="1163"/>
      <c r="N23" s="1163"/>
      <c r="O23" s="1163"/>
      <c r="P23" s="1163"/>
      <c r="Q23" s="1163"/>
      <c r="R23" s="1163"/>
      <c r="S23" s="1163"/>
      <c r="T23" s="1163"/>
    </row>
    <row r="24" spans="1:20">
      <c r="A24" s="1163"/>
      <c r="B24" s="1163"/>
      <c r="C24" s="1163"/>
      <c r="D24" s="1163"/>
      <c r="E24" s="1163"/>
      <c r="F24" s="1163"/>
      <c r="G24" s="1163"/>
      <c r="H24" s="1163"/>
      <c r="I24" s="1163"/>
      <c r="J24" s="1163"/>
      <c r="K24" s="1163"/>
      <c r="L24" s="1163"/>
      <c r="M24" s="1163"/>
      <c r="N24" s="1163"/>
      <c r="O24" s="1163"/>
      <c r="P24" s="1163"/>
      <c r="Q24" s="1163"/>
      <c r="R24" s="1163"/>
      <c r="S24" s="1163"/>
      <c r="T24" s="1163"/>
    </row>
    <row r="25" spans="1:20">
      <c r="A25" s="1163"/>
      <c r="B25" s="1163"/>
      <c r="C25" s="1163"/>
      <c r="D25" s="1163"/>
      <c r="E25" s="1163"/>
      <c r="F25" s="1163"/>
      <c r="G25" s="1163"/>
      <c r="H25" s="1163"/>
      <c r="I25" s="1163"/>
      <c r="J25" s="1163"/>
      <c r="K25" s="1163"/>
      <c r="L25" s="1163"/>
      <c r="M25" s="1163"/>
      <c r="N25" s="1163"/>
      <c r="O25" s="1163"/>
      <c r="P25" s="1163"/>
      <c r="Q25" s="1163"/>
      <c r="R25" s="1163"/>
      <c r="S25" s="1163"/>
      <c r="T25" s="1163"/>
    </row>
    <row r="26" spans="1:20">
      <c r="A26" s="1163"/>
      <c r="B26" s="1163"/>
      <c r="C26" s="1163"/>
      <c r="D26" s="1163"/>
      <c r="E26" s="1163"/>
      <c r="F26" s="1163"/>
      <c r="G26" s="1163"/>
      <c r="H26" s="1163"/>
      <c r="I26" s="1163"/>
      <c r="J26" s="1163"/>
      <c r="K26" s="1163"/>
      <c r="L26" s="1163"/>
      <c r="M26" s="1163"/>
      <c r="N26" s="1163"/>
      <c r="O26" s="1163"/>
      <c r="P26" s="1163"/>
      <c r="Q26" s="1163"/>
      <c r="R26" s="1163"/>
      <c r="S26" s="1163"/>
      <c r="T26" s="1163"/>
    </row>
    <row r="27" spans="1:20">
      <c r="A27" s="1836" t="s">
        <v>48</v>
      </c>
      <c r="B27" s="1836"/>
      <c r="C27" s="1836"/>
      <c r="D27" s="1836"/>
      <c r="E27" s="1836"/>
      <c r="F27" s="1836"/>
      <c r="G27" s="1836"/>
      <c r="H27" s="1836"/>
      <c r="I27" s="1836"/>
      <c r="J27" s="1836"/>
      <c r="K27" s="1836"/>
      <c r="L27" s="1836"/>
      <c r="M27" s="1836"/>
      <c r="N27" s="1163"/>
      <c r="O27" s="1163"/>
      <c r="P27" s="1163"/>
      <c r="Q27" s="1163"/>
      <c r="R27" s="1163"/>
      <c r="S27" s="1163"/>
      <c r="T27" s="1163"/>
    </row>
    <row r="28" spans="1:20">
      <c r="A28" s="1942" t="s">
        <v>597</v>
      </c>
      <c r="B28" s="1942"/>
      <c r="C28" s="1942"/>
      <c r="D28" s="1942"/>
      <c r="E28" s="1942"/>
      <c r="F28" s="1942"/>
      <c r="G28" s="1942"/>
      <c r="H28" s="1942"/>
      <c r="I28" s="1942"/>
      <c r="J28" s="1942"/>
      <c r="K28" s="1942"/>
      <c r="L28" s="1942"/>
      <c r="M28" s="1942"/>
      <c r="N28" s="1163"/>
      <c r="O28" s="1163"/>
      <c r="P28" s="1163"/>
      <c r="Q28" s="1163"/>
      <c r="R28" s="1163"/>
      <c r="S28" s="1163"/>
      <c r="T28" s="1163"/>
    </row>
    <row r="29" spans="1:20">
      <c r="A29" s="1955" t="s">
        <v>17</v>
      </c>
      <c r="B29" s="1955"/>
      <c r="C29" s="1955"/>
      <c r="D29" s="1955"/>
      <c r="E29" s="1955"/>
      <c r="F29" s="1955"/>
      <c r="G29" s="1955"/>
      <c r="H29" s="1955"/>
      <c r="I29" s="1955"/>
      <c r="J29" s="1955"/>
      <c r="K29" s="1955"/>
      <c r="L29" s="1955"/>
      <c r="M29" s="1955"/>
      <c r="N29" s="1163"/>
      <c r="O29" s="1163"/>
      <c r="P29" s="1163"/>
      <c r="Q29" s="1163"/>
      <c r="R29" s="1163"/>
      <c r="S29" s="1163"/>
      <c r="T29" s="1163"/>
    </row>
    <row r="30" spans="1:20" ht="15.75" thickBot="1">
      <c r="A30" s="121"/>
      <c r="B30" s="121"/>
      <c r="C30" s="121"/>
      <c r="D30" s="121"/>
      <c r="E30" s="121"/>
      <c r="F30" s="121"/>
      <c r="G30" s="121"/>
      <c r="H30" s="121"/>
      <c r="I30" s="121"/>
      <c r="J30" s="121"/>
      <c r="K30" s="121"/>
      <c r="L30" s="121"/>
      <c r="M30" s="121"/>
      <c r="N30" s="1163"/>
      <c r="O30" s="1163"/>
      <c r="P30" s="1163"/>
      <c r="Q30" s="1163"/>
      <c r="R30" s="1163"/>
      <c r="S30" s="1163"/>
      <c r="T30" s="1163"/>
    </row>
    <row r="31" spans="1:20" ht="15.75" thickTop="1">
      <c r="A31" s="1843" t="s">
        <v>18</v>
      </c>
      <c r="B31" s="1845" t="s">
        <v>19</v>
      </c>
      <c r="C31" s="1845"/>
      <c r="D31" s="1845"/>
      <c r="E31" s="1847" t="s">
        <v>20</v>
      </c>
      <c r="F31" s="1847"/>
      <c r="G31" s="1845">
        <v>14</v>
      </c>
      <c r="H31" s="1845"/>
      <c r="I31" s="1845"/>
      <c r="J31" s="1845"/>
      <c r="K31" s="1845"/>
      <c r="L31" s="1845"/>
      <c r="M31" s="1849"/>
      <c r="N31" s="1163"/>
      <c r="O31" s="1163"/>
      <c r="P31" s="1163"/>
      <c r="Q31" s="1163"/>
      <c r="R31" s="1163"/>
      <c r="S31" s="1163"/>
      <c r="T31" s="1163"/>
    </row>
    <row r="32" spans="1:20">
      <c r="A32" s="1844"/>
      <c r="B32" s="1846"/>
      <c r="C32" s="1846"/>
      <c r="D32" s="1846"/>
      <c r="E32" s="1848"/>
      <c r="F32" s="1848"/>
      <c r="G32" s="1846"/>
      <c r="H32" s="1846"/>
      <c r="I32" s="1846"/>
      <c r="J32" s="1846"/>
      <c r="K32" s="1846"/>
      <c r="L32" s="1846"/>
      <c r="M32" s="1850"/>
      <c r="N32" s="1163"/>
      <c r="O32" s="1163"/>
      <c r="P32" s="1163"/>
      <c r="Q32" s="1163"/>
      <c r="R32" s="1163"/>
      <c r="S32" s="1163"/>
      <c r="T32" s="1163"/>
    </row>
    <row r="33" spans="1:20">
      <c r="A33" s="2" t="s">
        <v>322</v>
      </c>
      <c r="B33" s="1802" t="s">
        <v>31</v>
      </c>
      <c r="C33" s="1802"/>
      <c r="D33" s="1802"/>
      <c r="E33" s="1803" t="s">
        <v>49</v>
      </c>
      <c r="F33" s="1803"/>
      <c r="G33" s="1802">
        <v>1130</v>
      </c>
      <c r="H33" s="1802"/>
      <c r="I33" s="1802"/>
      <c r="J33" s="1802"/>
      <c r="K33" s="1802"/>
      <c r="L33" s="1802"/>
      <c r="M33" s="1804"/>
      <c r="N33" s="1163"/>
      <c r="O33" s="1163"/>
      <c r="P33" s="1163"/>
      <c r="Q33" s="1163"/>
      <c r="R33" s="1163"/>
      <c r="S33" s="1163"/>
      <c r="T33" s="1163"/>
    </row>
    <row r="34" spans="1:20">
      <c r="A34" s="1805" t="s">
        <v>21</v>
      </c>
      <c r="B34" s="1806"/>
      <c r="C34" s="1811" t="s">
        <v>50</v>
      </c>
      <c r="D34" s="1812"/>
      <c r="E34" s="1812"/>
      <c r="F34" s="1812"/>
      <c r="G34" s="1812"/>
      <c r="H34" s="1812"/>
      <c r="I34" s="1812"/>
      <c r="J34" s="1812"/>
      <c r="K34" s="1812"/>
      <c r="L34" s="1812"/>
      <c r="M34" s="1813"/>
      <c r="N34" s="1163"/>
      <c r="O34" s="1163"/>
      <c r="P34" s="1163"/>
      <c r="Q34" s="1163"/>
      <c r="R34" s="1163"/>
      <c r="S34" s="1163"/>
      <c r="T34" s="1163"/>
    </row>
    <row r="35" spans="1:20">
      <c r="A35" s="1807"/>
      <c r="B35" s="1808"/>
      <c r="C35" s="3" t="s">
        <v>51</v>
      </c>
      <c r="D35" s="4">
        <v>2024</v>
      </c>
      <c r="E35" s="1814" t="s">
        <v>3</v>
      </c>
      <c r="F35" s="1815"/>
      <c r="G35" s="1814" t="s">
        <v>3</v>
      </c>
      <c r="H35" s="1815"/>
      <c r="I35" s="5" t="s">
        <v>3</v>
      </c>
      <c r="J35" s="1814" t="s">
        <v>3</v>
      </c>
      <c r="K35" s="1815"/>
      <c r="L35" s="1816" t="s">
        <v>52</v>
      </c>
      <c r="M35" s="1819" t="s">
        <v>22</v>
      </c>
      <c r="N35" s="1163"/>
      <c r="O35" s="1163"/>
      <c r="P35" s="1163"/>
      <c r="Q35" s="1163"/>
      <c r="R35" s="1163"/>
      <c r="S35" s="1163"/>
      <c r="T35" s="1163"/>
    </row>
    <row r="36" spans="1:20">
      <c r="A36" s="1807"/>
      <c r="B36" s="1808"/>
      <c r="C36" s="1822" t="s">
        <v>53</v>
      </c>
      <c r="D36" s="1825" t="s">
        <v>23</v>
      </c>
      <c r="E36" s="1032" t="s">
        <v>323</v>
      </c>
      <c r="F36" s="1828" t="s">
        <v>23</v>
      </c>
      <c r="G36" s="1032" t="s">
        <v>325</v>
      </c>
      <c r="H36" s="1828" t="s">
        <v>23</v>
      </c>
      <c r="I36" s="1851" t="s">
        <v>54</v>
      </c>
      <c r="J36" s="1854" t="s">
        <v>24</v>
      </c>
      <c r="K36" s="1828" t="s">
        <v>23</v>
      </c>
      <c r="L36" s="1817"/>
      <c r="M36" s="1820"/>
      <c r="N36" s="1950"/>
      <c r="O36" s="1936"/>
      <c r="P36" s="1936"/>
      <c r="Q36" s="1936"/>
      <c r="R36" s="1936"/>
      <c r="S36" s="1936"/>
      <c r="T36" s="1936"/>
    </row>
    <row r="37" spans="1:20">
      <c r="A37" s="1807"/>
      <c r="B37" s="1808"/>
      <c r="C37" s="1823"/>
      <c r="D37" s="1826"/>
      <c r="E37" s="1028" t="s">
        <v>324</v>
      </c>
      <c r="F37" s="1826"/>
      <c r="G37" s="1028" t="s">
        <v>326</v>
      </c>
      <c r="H37" s="1826"/>
      <c r="I37" s="1852"/>
      <c r="J37" s="1823"/>
      <c r="K37" s="1826"/>
      <c r="L37" s="1817"/>
      <c r="M37" s="1820"/>
      <c r="N37" s="1950"/>
      <c r="O37" s="1936"/>
      <c r="P37" s="1936"/>
      <c r="Q37" s="1936"/>
      <c r="R37" s="1936"/>
      <c r="S37" s="1936"/>
      <c r="T37" s="1936"/>
    </row>
    <row r="38" spans="1:20">
      <c r="A38" s="1807"/>
      <c r="B38" s="1808"/>
      <c r="C38" s="1824"/>
      <c r="D38" s="1827"/>
      <c r="E38" s="1029" t="s">
        <v>483</v>
      </c>
      <c r="F38" s="1827"/>
      <c r="G38" s="1029" t="s">
        <v>484</v>
      </c>
      <c r="H38" s="1827"/>
      <c r="I38" s="1853"/>
      <c r="J38" s="1824"/>
      <c r="K38" s="1827"/>
      <c r="L38" s="1818"/>
      <c r="M38" s="1821"/>
      <c r="N38" s="1950"/>
      <c r="O38" s="1936"/>
      <c r="P38" s="1936"/>
      <c r="Q38" s="1936"/>
      <c r="R38" s="1936"/>
      <c r="S38" s="1936"/>
      <c r="T38" s="1936"/>
    </row>
    <row r="39" spans="1:20" ht="15.75" thickBot="1">
      <c r="A39" s="1809"/>
      <c r="B39" s="1810"/>
      <c r="C39" s="7">
        <v>-1</v>
      </c>
      <c r="D39" s="7">
        <v>-2</v>
      </c>
      <c r="E39" s="7">
        <v>-3</v>
      </c>
      <c r="F39" s="7">
        <v>-4</v>
      </c>
      <c r="G39" s="7">
        <v>-5</v>
      </c>
      <c r="H39" s="7">
        <v>-6</v>
      </c>
      <c r="I39" s="7" t="s">
        <v>25</v>
      </c>
      <c r="J39" s="7">
        <v>-8</v>
      </c>
      <c r="K39" s="7">
        <v>-9</v>
      </c>
      <c r="L39" s="7" t="s">
        <v>26</v>
      </c>
      <c r="M39" s="8" t="s">
        <v>27</v>
      </c>
      <c r="N39" s="1163"/>
      <c r="O39" s="1163"/>
      <c r="P39" s="1163"/>
      <c r="Q39" s="1163"/>
      <c r="R39" s="1163"/>
      <c r="S39" s="1163"/>
      <c r="T39" s="1163"/>
    </row>
    <row r="40" spans="1:20" ht="15.75" thickTop="1">
      <c r="A40" s="1855" t="s">
        <v>34</v>
      </c>
      <c r="B40" s="1856"/>
      <c r="C40" s="9"/>
      <c r="D40" s="10"/>
      <c r="E40" s="9"/>
      <c r="F40" s="10"/>
      <c r="G40" s="9"/>
      <c r="H40" s="10"/>
      <c r="I40" s="11"/>
      <c r="J40" s="9"/>
      <c r="K40" s="10"/>
      <c r="L40" s="9"/>
      <c r="M40" s="12"/>
      <c r="N40" s="1163"/>
      <c r="O40" s="1163"/>
      <c r="P40" s="1163"/>
      <c r="Q40" s="1163"/>
      <c r="R40" s="1163"/>
      <c r="S40" s="1163"/>
      <c r="T40" s="1163"/>
    </row>
    <row r="41" spans="1:20">
      <c r="A41" s="13" t="s">
        <v>28</v>
      </c>
      <c r="B41" s="14" t="s">
        <v>29</v>
      </c>
      <c r="C41" s="9"/>
      <c r="D41" s="10"/>
      <c r="E41" s="9"/>
      <c r="F41" s="10"/>
      <c r="G41" s="9"/>
      <c r="H41" s="10"/>
      <c r="I41" s="15"/>
      <c r="J41" s="9"/>
      <c r="K41" s="10"/>
      <c r="L41" s="9"/>
      <c r="M41" s="12"/>
      <c r="N41" s="1163"/>
      <c r="O41" s="1163"/>
      <c r="P41" s="1163"/>
      <c r="Q41" s="1163"/>
      <c r="R41" s="1163"/>
      <c r="S41" s="1163"/>
      <c r="T41" s="1163"/>
    </row>
    <row r="42" spans="1:20">
      <c r="A42" s="16">
        <v>600</v>
      </c>
      <c r="B42" s="17" t="s">
        <v>36</v>
      </c>
      <c r="C42" s="20">
        <v>60123752</v>
      </c>
      <c r="D42" s="1164">
        <v>55</v>
      </c>
      <c r="E42" s="20">
        <v>55800000</v>
      </c>
      <c r="F42" s="19">
        <v>52</v>
      </c>
      <c r="G42" s="20">
        <v>58150000</v>
      </c>
      <c r="H42" s="19">
        <v>55</v>
      </c>
      <c r="I42" s="20">
        <v>2350000</v>
      </c>
      <c r="J42" s="20">
        <v>57560867</v>
      </c>
      <c r="K42" s="19">
        <v>55</v>
      </c>
      <c r="L42" s="20">
        <v>589133</v>
      </c>
      <c r="M42" s="21">
        <v>99</v>
      </c>
      <c r="N42" s="1163"/>
      <c r="O42" s="1163"/>
      <c r="P42" s="1163"/>
      <c r="Q42" s="1163"/>
      <c r="R42" s="1163"/>
      <c r="S42" s="1163"/>
      <c r="T42" s="1163"/>
    </row>
    <row r="43" spans="1:20">
      <c r="A43" s="16">
        <v>601</v>
      </c>
      <c r="B43" s="17" t="s">
        <v>37</v>
      </c>
      <c r="C43" s="20">
        <v>9250378</v>
      </c>
      <c r="D43" s="1164">
        <v>8</v>
      </c>
      <c r="E43" s="20">
        <v>9222000</v>
      </c>
      <c r="F43" s="19">
        <v>9</v>
      </c>
      <c r="G43" s="20">
        <v>9622000</v>
      </c>
      <c r="H43" s="19">
        <v>9</v>
      </c>
      <c r="I43" s="20">
        <v>400000</v>
      </c>
      <c r="J43" s="20">
        <v>9547007</v>
      </c>
      <c r="K43" s="19">
        <v>9</v>
      </c>
      <c r="L43" s="20">
        <v>74993</v>
      </c>
      <c r="M43" s="21">
        <v>99</v>
      </c>
      <c r="N43" s="1163"/>
      <c r="O43" s="1163"/>
      <c r="P43" s="1163"/>
      <c r="Q43" s="1163"/>
      <c r="R43" s="1163"/>
      <c r="S43" s="1163"/>
      <c r="T43" s="1163"/>
    </row>
    <row r="44" spans="1:20">
      <c r="A44" s="16">
        <v>602</v>
      </c>
      <c r="B44" s="17" t="s">
        <v>38</v>
      </c>
      <c r="C44" s="20">
        <v>39724437</v>
      </c>
      <c r="D44" s="1164">
        <v>36</v>
      </c>
      <c r="E44" s="20">
        <v>43128000</v>
      </c>
      <c r="F44" s="19">
        <v>40</v>
      </c>
      <c r="G44" s="20">
        <v>38078000</v>
      </c>
      <c r="H44" s="19">
        <v>36</v>
      </c>
      <c r="I44" s="20">
        <v>-5050000</v>
      </c>
      <c r="J44" s="20">
        <v>37952437</v>
      </c>
      <c r="K44" s="19">
        <v>36</v>
      </c>
      <c r="L44" s="20">
        <v>125563</v>
      </c>
      <c r="M44" s="21">
        <v>100</v>
      </c>
      <c r="N44" s="1163"/>
      <c r="O44" s="1163"/>
      <c r="P44" s="1163"/>
      <c r="Q44" s="1163"/>
      <c r="R44" s="1163"/>
      <c r="S44" s="1163"/>
      <c r="T44" s="1163"/>
    </row>
    <row r="45" spans="1:20">
      <c r="A45" s="16">
        <v>603</v>
      </c>
      <c r="B45" s="17" t="s">
        <v>39</v>
      </c>
      <c r="C45" s="19">
        <v>0</v>
      </c>
      <c r="D45" s="1164">
        <v>0</v>
      </c>
      <c r="E45" s="19">
        <v>0</v>
      </c>
      <c r="F45" s="19">
        <v>0</v>
      </c>
      <c r="G45" s="19">
        <v>0</v>
      </c>
      <c r="H45" s="19">
        <v>0</v>
      </c>
      <c r="I45" s="19">
        <v>0</v>
      </c>
      <c r="J45" s="19">
        <v>0</v>
      </c>
      <c r="K45" s="19">
        <v>0</v>
      </c>
      <c r="L45" s="19">
        <v>0</v>
      </c>
      <c r="M45" s="21">
        <v>0</v>
      </c>
      <c r="N45" s="1163"/>
      <c r="O45" s="1163"/>
      <c r="P45" s="1163"/>
      <c r="Q45" s="1163"/>
      <c r="R45" s="1163"/>
      <c r="S45" s="1163"/>
      <c r="T45" s="1163"/>
    </row>
    <row r="46" spans="1:20">
      <c r="A46" s="16">
        <v>604</v>
      </c>
      <c r="B46" s="17" t="s">
        <v>40</v>
      </c>
      <c r="C46" s="1164">
        <v>0</v>
      </c>
      <c r="D46" s="1164">
        <v>0</v>
      </c>
      <c r="E46" s="1164">
        <v>0</v>
      </c>
      <c r="F46" s="1164">
        <v>0</v>
      </c>
      <c r="G46" s="1164">
        <v>0</v>
      </c>
      <c r="H46" s="1164">
        <v>0</v>
      </c>
      <c r="I46" s="19">
        <v>0</v>
      </c>
      <c r="J46" s="19">
        <v>0</v>
      </c>
      <c r="K46" s="19">
        <v>0</v>
      </c>
      <c r="L46" s="19">
        <v>0</v>
      </c>
      <c r="M46" s="21">
        <v>0</v>
      </c>
      <c r="N46" s="1163"/>
      <c r="O46" s="1163"/>
      <c r="P46" s="1163"/>
      <c r="Q46" s="1163"/>
      <c r="R46" s="1163"/>
      <c r="S46" s="1163"/>
      <c r="T46" s="1163"/>
    </row>
    <row r="47" spans="1:20">
      <c r="A47" s="16">
        <v>605</v>
      </c>
      <c r="B47" s="17" t="s">
        <v>41</v>
      </c>
      <c r="C47" s="1164">
        <v>0</v>
      </c>
      <c r="D47" s="1164">
        <v>0</v>
      </c>
      <c r="E47" s="1164">
        <v>0</v>
      </c>
      <c r="F47" s="1164">
        <v>0</v>
      </c>
      <c r="G47" s="1164">
        <v>0</v>
      </c>
      <c r="H47" s="1164">
        <v>0</v>
      </c>
      <c r="I47" s="19">
        <v>0</v>
      </c>
      <c r="J47" s="19">
        <v>0</v>
      </c>
      <c r="K47" s="19">
        <v>0</v>
      </c>
      <c r="L47" s="19">
        <v>0</v>
      </c>
      <c r="M47" s="21">
        <v>0</v>
      </c>
      <c r="N47" s="1163"/>
      <c r="O47" s="1163"/>
      <c r="P47" s="1163"/>
      <c r="Q47" s="1163"/>
      <c r="R47" s="1163"/>
      <c r="S47" s="1163"/>
      <c r="T47" s="1163"/>
    </row>
    <row r="48" spans="1:20">
      <c r="A48" s="16">
        <v>606</v>
      </c>
      <c r="B48" s="17" t="s">
        <v>42</v>
      </c>
      <c r="C48" s="1165">
        <v>165000</v>
      </c>
      <c r="D48" s="1164">
        <v>0</v>
      </c>
      <c r="E48" s="1164">
        <v>0</v>
      </c>
      <c r="F48" s="1164">
        <v>0</v>
      </c>
      <c r="G48" s="1165">
        <v>100000</v>
      </c>
      <c r="H48" s="1164">
        <v>0</v>
      </c>
      <c r="I48" s="20">
        <v>100000</v>
      </c>
      <c r="J48" s="20">
        <v>100000</v>
      </c>
      <c r="K48" s="19">
        <v>0</v>
      </c>
      <c r="L48" s="19">
        <v>0</v>
      </c>
      <c r="M48" s="21">
        <v>0</v>
      </c>
      <c r="N48" s="1163"/>
      <c r="O48" s="1163"/>
      <c r="P48" s="1163"/>
      <c r="Q48" s="1163"/>
      <c r="R48" s="1163"/>
      <c r="S48" s="1163"/>
      <c r="T48" s="1163"/>
    </row>
    <row r="49" spans="1:20">
      <c r="A49" s="22"/>
      <c r="B49" s="23" t="s">
        <v>55</v>
      </c>
      <c r="C49" s="1166">
        <v>109263567</v>
      </c>
      <c r="D49" s="1167">
        <v>66</v>
      </c>
      <c r="E49" s="1166">
        <v>108150000</v>
      </c>
      <c r="F49" s="1168">
        <v>78</v>
      </c>
      <c r="G49" s="1166">
        <v>105950000</v>
      </c>
      <c r="H49" s="1168">
        <v>38</v>
      </c>
      <c r="I49" s="26">
        <v>-2200000</v>
      </c>
      <c r="J49" s="26">
        <v>105160311</v>
      </c>
      <c r="K49" s="25">
        <v>38</v>
      </c>
      <c r="L49" s="26">
        <v>789689</v>
      </c>
      <c r="M49" s="27">
        <v>99</v>
      </c>
      <c r="N49" s="1163"/>
      <c r="O49" s="1163"/>
      <c r="P49" s="1163"/>
      <c r="Q49" s="1163"/>
      <c r="R49" s="1163"/>
      <c r="S49" s="1163"/>
      <c r="T49" s="1163"/>
    </row>
    <row r="50" spans="1:20">
      <c r="A50" s="16">
        <v>230</v>
      </c>
      <c r="B50" s="17" t="s">
        <v>43</v>
      </c>
      <c r="C50" s="1164">
        <v>0</v>
      </c>
      <c r="D50" s="1164">
        <v>0</v>
      </c>
      <c r="E50" s="1164">
        <v>0</v>
      </c>
      <c r="F50" s="1164">
        <v>0</v>
      </c>
      <c r="G50" s="1164">
        <v>0</v>
      </c>
      <c r="H50" s="1164">
        <v>0</v>
      </c>
      <c r="I50" s="19">
        <v>0</v>
      </c>
      <c r="J50" s="19">
        <v>0</v>
      </c>
      <c r="K50" s="19">
        <v>0</v>
      </c>
      <c r="L50" s="19">
        <v>0</v>
      </c>
      <c r="M50" s="21">
        <v>0</v>
      </c>
      <c r="N50" s="1163"/>
      <c r="O50" s="1163"/>
      <c r="P50" s="1163"/>
      <c r="Q50" s="1163"/>
      <c r="R50" s="1163"/>
      <c r="S50" s="1163"/>
      <c r="T50" s="1163"/>
    </row>
    <row r="51" spans="1:20">
      <c r="A51" s="16">
        <v>231</v>
      </c>
      <c r="B51" s="17" t="s">
        <v>44</v>
      </c>
      <c r="C51" s="1165">
        <v>57034906</v>
      </c>
      <c r="D51" s="1164">
        <v>0</v>
      </c>
      <c r="E51" s="1165">
        <v>30000000</v>
      </c>
      <c r="F51" s="1164">
        <v>0</v>
      </c>
      <c r="G51" s="1165">
        <v>173000000</v>
      </c>
      <c r="H51" s="1164">
        <v>0</v>
      </c>
      <c r="I51" s="20">
        <v>143000000</v>
      </c>
      <c r="J51" s="20">
        <v>169272985</v>
      </c>
      <c r="K51" s="19">
        <v>0</v>
      </c>
      <c r="L51" s="20">
        <v>3727015</v>
      </c>
      <c r="M51" s="21">
        <v>98</v>
      </c>
      <c r="N51" s="1163"/>
      <c r="O51" s="1163"/>
      <c r="P51" s="1163"/>
      <c r="Q51" s="1163"/>
      <c r="R51" s="1163"/>
      <c r="S51" s="1163"/>
      <c r="T51" s="1163"/>
    </row>
    <row r="52" spans="1:20" ht="20.100000000000001" customHeight="1">
      <c r="A52" s="22"/>
      <c r="B52" s="23" t="s">
        <v>56</v>
      </c>
      <c r="C52" s="1166">
        <v>57034906</v>
      </c>
      <c r="D52" s="1167">
        <v>34</v>
      </c>
      <c r="E52" s="1166">
        <v>30000000</v>
      </c>
      <c r="F52" s="1167">
        <v>22</v>
      </c>
      <c r="G52" s="1166">
        <v>173000000</v>
      </c>
      <c r="H52" s="1167">
        <v>62</v>
      </c>
      <c r="I52" s="25">
        <v>0</v>
      </c>
      <c r="J52" s="26">
        <v>169272985</v>
      </c>
      <c r="K52" s="25">
        <v>62</v>
      </c>
      <c r="L52" s="26">
        <v>3727015</v>
      </c>
      <c r="M52" s="27">
        <v>98</v>
      </c>
      <c r="N52" s="1163"/>
      <c r="O52" s="1163"/>
      <c r="P52" s="1163"/>
      <c r="Q52" s="1163"/>
      <c r="R52" s="1163"/>
      <c r="S52" s="1163"/>
      <c r="T52" s="1163"/>
    </row>
    <row r="53" spans="1:20" ht="18" customHeight="1">
      <c r="A53" s="16">
        <v>230</v>
      </c>
      <c r="B53" s="17" t="s">
        <v>43</v>
      </c>
      <c r="C53" s="1164">
        <v>0</v>
      </c>
      <c r="D53" s="1164">
        <v>0</v>
      </c>
      <c r="E53" s="1164">
        <v>0</v>
      </c>
      <c r="F53" s="1164">
        <v>0</v>
      </c>
      <c r="G53" s="1164">
        <v>0</v>
      </c>
      <c r="H53" s="1164">
        <v>0</v>
      </c>
      <c r="I53" s="19">
        <v>0</v>
      </c>
      <c r="J53" s="19">
        <v>0</v>
      </c>
      <c r="K53" s="19">
        <v>0</v>
      </c>
      <c r="L53" s="19">
        <v>0</v>
      </c>
      <c r="M53" s="27">
        <v>0</v>
      </c>
      <c r="N53" s="1163"/>
      <c r="O53" s="1163"/>
      <c r="P53" s="1163"/>
      <c r="Q53" s="1163"/>
      <c r="R53" s="1163"/>
      <c r="S53" s="1163"/>
      <c r="T53" s="1163"/>
    </row>
    <row r="54" spans="1:20" ht="21" customHeight="1">
      <c r="A54" s="16">
        <v>231</v>
      </c>
      <c r="B54" s="17" t="s">
        <v>44</v>
      </c>
      <c r="C54" s="1164">
        <v>0</v>
      </c>
      <c r="D54" s="1164">
        <v>0</v>
      </c>
      <c r="E54" s="1164">
        <v>0</v>
      </c>
      <c r="F54" s="1164">
        <v>0</v>
      </c>
      <c r="G54" s="1164">
        <v>0</v>
      </c>
      <c r="H54" s="1164">
        <v>0</v>
      </c>
      <c r="I54" s="19">
        <v>0</v>
      </c>
      <c r="J54" s="19">
        <v>0</v>
      </c>
      <c r="K54" s="19">
        <v>0</v>
      </c>
      <c r="L54" s="19">
        <v>0</v>
      </c>
      <c r="M54" s="27">
        <v>0</v>
      </c>
      <c r="N54" s="1163"/>
      <c r="O54" s="1163"/>
      <c r="P54" s="1163"/>
      <c r="Q54" s="1163"/>
      <c r="R54" s="1163"/>
      <c r="S54" s="1163"/>
      <c r="T54" s="1163"/>
    </row>
    <row r="55" spans="1:20" ht="15" customHeight="1">
      <c r="A55" s="22"/>
      <c r="B55" s="23" t="s">
        <v>57</v>
      </c>
      <c r="C55" s="1167">
        <v>0</v>
      </c>
      <c r="D55" s="1167">
        <v>0</v>
      </c>
      <c r="E55" s="1167">
        <v>0</v>
      </c>
      <c r="F55" s="1167">
        <v>0</v>
      </c>
      <c r="G55" s="1167">
        <v>0</v>
      </c>
      <c r="H55" s="1167">
        <v>0</v>
      </c>
      <c r="I55" s="25">
        <v>0</v>
      </c>
      <c r="J55" s="25">
        <v>0</v>
      </c>
      <c r="K55" s="25">
        <v>0</v>
      </c>
      <c r="L55" s="25">
        <v>0</v>
      </c>
      <c r="M55" s="27">
        <v>0</v>
      </c>
      <c r="N55" s="1163"/>
      <c r="O55" s="1163"/>
      <c r="P55" s="1163"/>
      <c r="Q55" s="1163"/>
      <c r="R55" s="1163"/>
      <c r="S55" s="1163"/>
      <c r="T55" s="1163"/>
    </row>
    <row r="56" spans="1:20" ht="32.25" customHeight="1">
      <c r="A56" s="28"/>
      <c r="B56" s="29" t="s">
        <v>58</v>
      </c>
      <c r="C56" s="1169">
        <v>57034906</v>
      </c>
      <c r="D56" s="1170">
        <v>34</v>
      </c>
      <c r="E56" s="1169">
        <v>30000000</v>
      </c>
      <c r="F56" s="1170">
        <v>22</v>
      </c>
      <c r="G56" s="1169">
        <v>173000000</v>
      </c>
      <c r="H56" s="1170">
        <v>62</v>
      </c>
      <c r="I56" s="31">
        <v>143000000</v>
      </c>
      <c r="J56" s="31">
        <v>169272985</v>
      </c>
      <c r="K56" s="30">
        <v>62</v>
      </c>
      <c r="L56" s="31">
        <v>3727015</v>
      </c>
      <c r="M56" s="27">
        <v>98</v>
      </c>
      <c r="N56" s="1163"/>
      <c r="O56" s="1163"/>
      <c r="P56" s="1163"/>
      <c r="Q56" s="1163"/>
      <c r="R56" s="1163"/>
      <c r="S56" s="1163"/>
      <c r="T56" s="1163"/>
    </row>
    <row r="57" spans="1:20" ht="51" customHeight="1">
      <c r="A57" s="28"/>
      <c r="B57" s="29" t="s">
        <v>59</v>
      </c>
      <c r="C57" s="31">
        <v>166298473</v>
      </c>
      <c r="D57" s="30">
        <v>100</v>
      </c>
      <c r="E57" s="31">
        <v>138150000</v>
      </c>
      <c r="F57" s="30">
        <v>100</v>
      </c>
      <c r="G57" s="31">
        <v>278950000</v>
      </c>
      <c r="H57" s="30">
        <v>100</v>
      </c>
      <c r="I57" s="31">
        <v>-2200000</v>
      </c>
      <c r="J57" s="31">
        <v>274433296</v>
      </c>
      <c r="K57" s="30">
        <v>100</v>
      </c>
      <c r="L57" s="31">
        <v>4516704</v>
      </c>
      <c r="M57" s="27">
        <v>98</v>
      </c>
      <c r="N57" s="1163"/>
      <c r="O57" s="1163"/>
      <c r="P57" s="1163"/>
      <c r="Q57" s="1163"/>
      <c r="R57" s="1163"/>
      <c r="S57" s="1163"/>
      <c r="T57" s="1163"/>
    </row>
    <row r="58" spans="1:20" ht="18" customHeight="1">
      <c r="A58" s="22"/>
      <c r="B58" s="23" t="s">
        <v>60</v>
      </c>
      <c r="C58" s="25">
        <v>0</v>
      </c>
      <c r="D58" s="25"/>
      <c r="E58" s="25"/>
      <c r="F58" s="25"/>
      <c r="G58" s="25"/>
      <c r="H58" s="25"/>
      <c r="I58" s="25"/>
      <c r="J58" s="25">
        <v>0</v>
      </c>
      <c r="K58" s="25"/>
      <c r="L58" s="25"/>
      <c r="M58" s="27"/>
      <c r="N58" s="1163"/>
      <c r="O58" s="1163"/>
      <c r="P58" s="1163"/>
      <c r="Q58" s="1163"/>
      <c r="R58" s="1163"/>
      <c r="S58" s="1163"/>
      <c r="T58" s="1163"/>
    </row>
    <row r="59" spans="1:20" ht="15" customHeight="1">
      <c r="A59" s="22"/>
      <c r="B59" s="23" t="s">
        <v>61</v>
      </c>
      <c r="C59" s="25">
        <v>0</v>
      </c>
      <c r="D59" s="25"/>
      <c r="E59" s="25"/>
      <c r="F59" s="25"/>
      <c r="G59" s="25"/>
      <c r="H59" s="25"/>
      <c r="I59" s="25"/>
      <c r="J59" s="25">
        <v>0</v>
      </c>
      <c r="K59" s="25"/>
      <c r="L59" s="25"/>
      <c r="M59" s="27"/>
      <c r="N59" s="1163"/>
      <c r="O59" s="1163"/>
      <c r="P59" s="1163"/>
      <c r="Q59" s="1163"/>
      <c r="R59" s="1163"/>
      <c r="S59" s="1163"/>
      <c r="T59" s="1163"/>
    </row>
    <row r="60" spans="1:20" ht="15" customHeight="1" thickBot="1">
      <c r="A60" s="28"/>
      <c r="B60" s="29" t="s">
        <v>62</v>
      </c>
      <c r="C60" s="31">
        <v>166298473</v>
      </c>
      <c r="D60" s="30"/>
      <c r="E60" s="30"/>
      <c r="F60" s="30"/>
      <c r="G60" s="30"/>
      <c r="H60" s="30"/>
      <c r="I60" s="30"/>
      <c r="J60" s="31">
        <v>274433296</v>
      </c>
      <c r="K60" s="30"/>
      <c r="L60" s="30"/>
      <c r="M60" s="33"/>
      <c r="N60" s="1163"/>
      <c r="O60" s="1163"/>
      <c r="P60" s="1163"/>
      <c r="Q60" s="1163"/>
      <c r="R60" s="1163"/>
      <c r="S60" s="1163"/>
      <c r="T60" s="1163"/>
    </row>
    <row r="61" spans="1:20" ht="15" customHeight="1" thickTop="1">
      <c r="A61" s="1857" t="s">
        <v>63</v>
      </c>
      <c r="B61" s="1858"/>
      <c r="C61" s="34"/>
      <c r="D61" s="35"/>
      <c r="E61" s="34"/>
      <c r="F61" s="35"/>
      <c r="G61" s="34"/>
      <c r="H61" s="35"/>
      <c r="I61" s="36"/>
      <c r="J61" s="34"/>
      <c r="K61" s="35"/>
      <c r="L61" s="34"/>
      <c r="M61" s="37"/>
      <c r="N61" s="1163"/>
      <c r="O61" s="1163"/>
      <c r="P61" s="1163"/>
      <c r="Q61" s="1163"/>
      <c r="R61" s="1163"/>
      <c r="S61" s="1163"/>
      <c r="T61" s="1163"/>
    </row>
    <row r="62" spans="1:20" ht="15" customHeight="1">
      <c r="A62" s="38" t="s">
        <v>35</v>
      </c>
      <c r="B62" s="14" t="s">
        <v>29</v>
      </c>
      <c r="C62" s="9"/>
      <c r="D62" s="10"/>
      <c r="E62" s="9"/>
      <c r="F62" s="10"/>
      <c r="G62" s="9"/>
      <c r="H62" s="10"/>
      <c r="I62" s="15"/>
      <c r="J62" s="9"/>
      <c r="K62" s="10"/>
      <c r="L62" s="9"/>
      <c r="M62" s="12"/>
      <c r="N62" s="1163"/>
      <c r="O62" s="1163"/>
      <c r="P62" s="1163"/>
      <c r="Q62" s="1163"/>
      <c r="R62" s="1163"/>
      <c r="S62" s="1163"/>
      <c r="T62" s="1163"/>
    </row>
    <row r="63" spans="1:20" ht="15" customHeight="1">
      <c r="A63" s="16"/>
      <c r="B63" s="39" t="s">
        <v>64</v>
      </c>
      <c r="C63" s="31">
        <v>109263567</v>
      </c>
      <c r="D63" s="30">
        <v>66</v>
      </c>
      <c r="E63" s="31">
        <v>108150000</v>
      </c>
      <c r="F63" s="30">
        <v>78</v>
      </c>
      <c r="G63" s="31">
        <v>105950000</v>
      </c>
      <c r="H63" s="30">
        <v>0</v>
      </c>
      <c r="I63" s="31">
        <v>-2200000</v>
      </c>
      <c r="J63" s="31">
        <v>105160311</v>
      </c>
      <c r="K63" s="30">
        <v>38</v>
      </c>
      <c r="L63" s="31">
        <v>789689</v>
      </c>
      <c r="M63" s="33">
        <v>17</v>
      </c>
      <c r="N63" s="1163"/>
      <c r="O63" s="1163"/>
      <c r="P63" s="1163"/>
      <c r="Q63" s="1163"/>
      <c r="R63" s="1163"/>
      <c r="S63" s="1163"/>
      <c r="T63" s="1163"/>
    </row>
    <row r="64" spans="1:20" ht="18" customHeight="1">
      <c r="A64" s="16" t="s">
        <v>65</v>
      </c>
      <c r="B64" s="40" t="s">
        <v>66</v>
      </c>
      <c r="C64" s="19"/>
      <c r="D64" s="19"/>
      <c r="E64" s="19"/>
      <c r="F64" s="19"/>
      <c r="G64" s="19"/>
      <c r="H64" s="19"/>
      <c r="I64" s="30">
        <v>0</v>
      </c>
      <c r="J64" s="19"/>
      <c r="K64" s="19"/>
      <c r="L64" s="19"/>
      <c r="M64" s="21"/>
      <c r="N64" s="1163"/>
      <c r="O64" s="1163"/>
      <c r="P64" s="1163"/>
      <c r="Q64" s="1163"/>
      <c r="R64" s="1163"/>
      <c r="S64" s="1163"/>
      <c r="T64" s="1163"/>
    </row>
    <row r="65" spans="1:20" ht="15" customHeight="1">
      <c r="A65" s="16" t="s">
        <v>179</v>
      </c>
      <c r="B65" s="40" t="s">
        <v>180</v>
      </c>
      <c r="C65" s="20">
        <v>103891387</v>
      </c>
      <c r="D65" s="19">
        <v>95</v>
      </c>
      <c r="E65" s="20">
        <v>103850000</v>
      </c>
      <c r="F65" s="19">
        <v>96</v>
      </c>
      <c r="G65" s="20">
        <v>101650000</v>
      </c>
      <c r="H65" s="19">
        <v>96</v>
      </c>
      <c r="I65" s="31">
        <v>-2200000</v>
      </c>
      <c r="J65" s="20">
        <v>100864531</v>
      </c>
      <c r="K65" s="19">
        <v>96</v>
      </c>
      <c r="L65" s="20">
        <v>785469</v>
      </c>
      <c r="M65" s="21">
        <v>99</v>
      </c>
      <c r="N65" s="1163"/>
      <c r="O65" s="1163"/>
      <c r="P65" s="1163"/>
      <c r="Q65" s="1163"/>
      <c r="R65" s="1163"/>
      <c r="S65" s="1163"/>
      <c r="T65" s="1163"/>
    </row>
    <row r="66" spans="1:20" ht="15" customHeight="1">
      <c r="A66" s="16" t="s">
        <v>181</v>
      </c>
      <c r="B66" s="40" t="s">
        <v>182</v>
      </c>
      <c r="C66" s="20">
        <v>5372180</v>
      </c>
      <c r="D66" s="19">
        <v>5</v>
      </c>
      <c r="E66" s="20">
        <v>4300000</v>
      </c>
      <c r="F66" s="19">
        <v>4</v>
      </c>
      <c r="G66" s="20">
        <v>4300000</v>
      </c>
      <c r="H66" s="19">
        <v>4</v>
      </c>
      <c r="I66" s="30">
        <v>0</v>
      </c>
      <c r="J66" s="20">
        <v>4295780</v>
      </c>
      <c r="K66" s="19">
        <v>4</v>
      </c>
      <c r="L66" s="20">
        <v>4220</v>
      </c>
      <c r="M66" s="21">
        <v>1</v>
      </c>
      <c r="N66" s="1163"/>
      <c r="O66" s="1163"/>
      <c r="P66" s="1163"/>
      <c r="Q66" s="1163"/>
      <c r="R66" s="1163"/>
      <c r="S66" s="1163"/>
      <c r="T66" s="1163"/>
    </row>
    <row r="67" spans="1:20" ht="15" customHeight="1">
      <c r="A67" s="16"/>
      <c r="B67" s="39" t="s">
        <v>67</v>
      </c>
      <c r="C67" s="31">
        <v>57034906</v>
      </c>
      <c r="D67" s="30">
        <v>34</v>
      </c>
      <c r="E67" s="31">
        <v>30000000</v>
      </c>
      <c r="F67" s="30">
        <v>22</v>
      </c>
      <c r="G67" s="31">
        <v>173000000</v>
      </c>
      <c r="H67" s="30">
        <v>62</v>
      </c>
      <c r="I67" s="31">
        <v>-2200000</v>
      </c>
      <c r="J67" s="31">
        <v>169272985</v>
      </c>
      <c r="K67" s="31">
        <v>169272985</v>
      </c>
      <c r="L67" s="31">
        <v>789689</v>
      </c>
      <c r="M67" s="21">
        <v>98</v>
      </c>
      <c r="N67" s="1163"/>
      <c r="O67" s="1163"/>
      <c r="P67" s="1163"/>
      <c r="Q67" s="1163"/>
      <c r="R67" s="1163"/>
      <c r="S67" s="1163"/>
      <c r="T67" s="1163"/>
    </row>
    <row r="68" spans="1:20">
      <c r="A68" s="16" t="s">
        <v>65</v>
      </c>
      <c r="B68" s="40" t="s">
        <v>66</v>
      </c>
      <c r="C68" s="19"/>
      <c r="D68" s="19"/>
      <c r="E68" s="19"/>
      <c r="F68" s="19"/>
      <c r="G68" s="19"/>
      <c r="H68" s="19"/>
      <c r="I68" s="30"/>
      <c r="J68" s="19"/>
      <c r="K68" s="19"/>
      <c r="L68" s="19"/>
      <c r="M68" s="21"/>
      <c r="N68" s="1163"/>
      <c r="O68" s="1163"/>
      <c r="P68" s="1163"/>
      <c r="Q68" s="1163"/>
      <c r="R68" s="1163"/>
      <c r="S68" s="1163"/>
      <c r="T68" s="1163"/>
    </row>
    <row r="69" spans="1:20" ht="18">
      <c r="A69" s="16" t="s">
        <v>183</v>
      </c>
      <c r="B69" s="40" t="s">
        <v>184</v>
      </c>
      <c r="C69" s="20">
        <v>838774</v>
      </c>
      <c r="D69" s="19">
        <v>1</v>
      </c>
      <c r="E69" s="20">
        <v>1000000</v>
      </c>
      <c r="F69" s="19">
        <v>3</v>
      </c>
      <c r="G69" s="20">
        <v>1000000</v>
      </c>
      <c r="H69" s="19">
        <v>1</v>
      </c>
      <c r="I69" s="30">
        <v>0</v>
      </c>
      <c r="J69" s="20">
        <v>500000</v>
      </c>
      <c r="K69" s="19">
        <v>0</v>
      </c>
      <c r="L69" s="20">
        <v>500000</v>
      </c>
      <c r="M69" s="21">
        <v>13</v>
      </c>
      <c r="N69" s="1163"/>
      <c r="O69" s="1163"/>
      <c r="P69" s="1163"/>
      <c r="Q69" s="1163"/>
      <c r="R69" s="1163"/>
      <c r="S69" s="1163"/>
      <c r="T69" s="1163"/>
    </row>
    <row r="70" spans="1:20">
      <c r="A70" s="16" t="s">
        <v>185</v>
      </c>
      <c r="B70" s="40" t="s">
        <v>186</v>
      </c>
      <c r="C70" s="20">
        <v>5370000</v>
      </c>
      <c r="D70" s="19">
        <v>9</v>
      </c>
      <c r="E70" s="20">
        <v>29000000</v>
      </c>
      <c r="F70" s="19">
        <v>97</v>
      </c>
      <c r="G70" s="20">
        <v>36890000</v>
      </c>
      <c r="H70" s="19">
        <v>21</v>
      </c>
      <c r="I70" s="31">
        <v>7890000</v>
      </c>
      <c r="J70" s="20">
        <v>36888000</v>
      </c>
      <c r="K70" s="19">
        <v>22</v>
      </c>
      <c r="L70" s="20">
        <v>2000</v>
      </c>
      <c r="M70" s="21">
        <v>0</v>
      </c>
      <c r="N70" s="1163"/>
      <c r="O70" s="1163"/>
      <c r="P70" s="1163"/>
      <c r="Q70" s="1163"/>
      <c r="R70" s="1163"/>
      <c r="S70" s="1163"/>
      <c r="T70" s="1163"/>
    </row>
    <row r="71" spans="1:20" ht="27">
      <c r="A71" s="16" t="s">
        <v>187</v>
      </c>
      <c r="B71" s="40" t="s">
        <v>188</v>
      </c>
      <c r="C71" s="20">
        <v>50826132</v>
      </c>
      <c r="D71" s="19">
        <v>89</v>
      </c>
      <c r="E71" s="19">
        <v>0</v>
      </c>
      <c r="F71" s="19">
        <v>0</v>
      </c>
      <c r="G71" s="20">
        <v>10516000</v>
      </c>
      <c r="H71" s="19">
        <v>6</v>
      </c>
      <c r="I71" s="31">
        <v>10516000</v>
      </c>
      <c r="J71" s="20">
        <v>10509947</v>
      </c>
      <c r="K71" s="19">
        <v>6</v>
      </c>
      <c r="L71" s="20">
        <v>6053</v>
      </c>
      <c r="M71" s="21">
        <v>0</v>
      </c>
      <c r="N71" s="1163"/>
      <c r="O71" s="1163"/>
      <c r="P71" s="1163"/>
      <c r="Q71" s="1163"/>
      <c r="R71" s="1163"/>
      <c r="S71" s="1163"/>
      <c r="T71" s="1163"/>
    </row>
    <row r="72" spans="1:20" ht="27">
      <c r="A72" s="16" t="s">
        <v>189</v>
      </c>
      <c r="B72" s="40" t="s">
        <v>190</v>
      </c>
      <c r="C72" s="19">
        <v>0</v>
      </c>
      <c r="D72" s="19">
        <v>0</v>
      </c>
      <c r="E72" s="19">
        <v>0</v>
      </c>
      <c r="F72" s="19">
        <v>0</v>
      </c>
      <c r="G72" s="20">
        <v>124594000</v>
      </c>
      <c r="H72" s="19">
        <v>72</v>
      </c>
      <c r="I72" s="31">
        <v>124594000</v>
      </c>
      <c r="J72" s="20">
        <v>121375038</v>
      </c>
      <c r="K72" s="19">
        <v>72</v>
      </c>
      <c r="L72" s="20">
        <v>3218962</v>
      </c>
      <c r="M72" s="21">
        <v>86</v>
      </c>
      <c r="N72" s="1163"/>
      <c r="O72" s="1163"/>
      <c r="P72" s="1163"/>
      <c r="Q72" s="1163"/>
      <c r="R72" s="1163"/>
      <c r="S72" s="1163"/>
      <c r="T72" s="1163"/>
    </row>
    <row r="73" spans="1:20">
      <c r="A73" s="16" t="s">
        <v>191</v>
      </c>
      <c r="B73" s="40" t="s">
        <v>192</v>
      </c>
      <c r="C73" s="19">
        <v>0</v>
      </c>
      <c r="D73" s="19">
        <v>0</v>
      </c>
      <c r="E73" s="19">
        <v>0</v>
      </c>
      <c r="F73" s="19">
        <v>0</v>
      </c>
      <c r="G73" s="19">
        <v>0</v>
      </c>
      <c r="H73" s="19">
        <v>0</v>
      </c>
      <c r="I73" s="30">
        <v>0</v>
      </c>
      <c r="J73" s="19">
        <v>0</v>
      </c>
      <c r="K73" s="19">
        <v>0</v>
      </c>
      <c r="L73" s="19">
        <v>0</v>
      </c>
      <c r="M73" s="21">
        <v>0</v>
      </c>
      <c r="N73" s="1163"/>
      <c r="O73" s="1163"/>
      <c r="P73" s="1163"/>
      <c r="Q73" s="1163"/>
      <c r="R73" s="1163"/>
      <c r="S73" s="1163"/>
      <c r="T73" s="1163"/>
    </row>
    <row r="74" spans="1:20" ht="36">
      <c r="A74" s="16"/>
      <c r="B74" s="41" t="s">
        <v>56</v>
      </c>
      <c r="C74" s="26">
        <v>57034906</v>
      </c>
      <c r="D74" s="25">
        <v>34</v>
      </c>
      <c r="E74" s="26">
        <v>30000000</v>
      </c>
      <c r="F74" s="25">
        <v>22</v>
      </c>
      <c r="G74" s="26">
        <v>173000000</v>
      </c>
      <c r="H74" s="25">
        <v>62</v>
      </c>
      <c r="I74" s="31">
        <v>143000000</v>
      </c>
      <c r="J74" s="26">
        <v>169272985</v>
      </c>
      <c r="K74" s="25">
        <v>62</v>
      </c>
      <c r="L74" s="26">
        <v>3727015</v>
      </c>
      <c r="M74" s="27">
        <v>83</v>
      </c>
      <c r="N74" s="1163"/>
      <c r="O74" s="1163"/>
      <c r="P74" s="1163"/>
      <c r="Q74" s="1163"/>
      <c r="R74" s="1163"/>
      <c r="S74" s="1163"/>
      <c r="T74" s="1163"/>
    </row>
    <row r="75" spans="1:20">
      <c r="A75" s="16" t="s">
        <v>65</v>
      </c>
      <c r="B75" s="40" t="s">
        <v>66</v>
      </c>
      <c r="C75" s="19"/>
      <c r="D75" s="19"/>
      <c r="E75" s="19"/>
      <c r="F75" s="19"/>
      <c r="G75" s="19"/>
      <c r="H75" s="19"/>
      <c r="I75" s="19"/>
      <c r="J75" s="19"/>
      <c r="K75" s="19"/>
      <c r="L75" s="19"/>
      <c r="M75" s="21"/>
      <c r="N75" s="1163"/>
      <c r="O75" s="1163"/>
      <c r="P75" s="1163"/>
      <c r="Q75" s="1163"/>
      <c r="R75" s="1163"/>
      <c r="S75" s="1163"/>
      <c r="T75" s="1163"/>
    </row>
    <row r="76" spans="1:20" ht="27">
      <c r="A76" s="16"/>
      <c r="B76" s="41" t="s">
        <v>57</v>
      </c>
      <c r="C76" s="25">
        <v>0</v>
      </c>
      <c r="D76" s="25">
        <v>0</v>
      </c>
      <c r="E76" s="25">
        <v>0</v>
      </c>
      <c r="F76" s="25">
        <v>0</v>
      </c>
      <c r="G76" s="25">
        <v>0</v>
      </c>
      <c r="H76" s="25">
        <v>0</v>
      </c>
      <c r="I76" s="25">
        <v>0</v>
      </c>
      <c r="J76" s="25">
        <v>0</v>
      </c>
      <c r="K76" s="25">
        <v>0</v>
      </c>
      <c r="L76" s="25">
        <v>0</v>
      </c>
      <c r="M76" s="27">
        <v>0</v>
      </c>
      <c r="N76" s="1163"/>
      <c r="O76" s="1163"/>
      <c r="P76" s="1163"/>
      <c r="Q76" s="1163"/>
      <c r="R76" s="1163"/>
      <c r="S76" s="1163"/>
      <c r="T76" s="1163"/>
    </row>
    <row r="77" spans="1:20" ht="33" customHeight="1">
      <c r="A77" s="16" t="s">
        <v>65</v>
      </c>
      <c r="B77" s="40" t="s">
        <v>66</v>
      </c>
      <c r="C77" s="19"/>
      <c r="D77" s="19"/>
      <c r="E77" s="19"/>
      <c r="F77" s="19"/>
      <c r="G77" s="19"/>
      <c r="H77" s="19"/>
      <c r="I77" s="19"/>
      <c r="J77" s="19"/>
      <c r="K77" s="19"/>
      <c r="L77" s="19"/>
      <c r="M77" s="21"/>
      <c r="N77" s="1163"/>
      <c r="O77" s="1163"/>
      <c r="P77" s="1163"/>
      <c r="Q77" s="1163"/>
      <c r="R77" s="1163"/>
      <c r="S77" s="1163"/>
      <c r="T77" s="1163"/>
    </row>
    <row r="78" spans="1:20" ht="94.5" customHeight="1">
      <c r="A78" s="16" t="s">
        <v>65</v>
      </c>
      <c r="B78" s="40" t="s">
        <v>66</v>
      </c>
      <c r="C78" s="19"/>
      <c r="D78" s="19"/>
      <c r="E78" s="19"/>
      <c r="F78" s="19"/>
      <c r="G78" s="19"/>
      <c r="H78" s="19"/>
      <c r="I78" s="19"/>
      <c r="J78" s="19"/>
      <c r="K78" s="19"/>
      <c r="L78" s="19"/>
      <c r="M78" s="21"/>
      <c r="N78" s="1163"/>
      <c r="O78" s="1163"/>
      <c r="P78" s="1163"/>
      <c r="Q78" s="1163"/>
      <c r="R78" s="1163"/>
      <c r="S78" s="1163"/>
      <c r="T78" s="1163"/>
    </row>
    <row r="79" spans="1:20" ht="27.75" thickBot="1">
      <c r="A79" s="16"/>
      <c r="B79" s="42" t="s">
        <v>62</v>
      </c>
      <c r="C79" s="45">
        <v>166298473</v>
      </c>
      <c r="D79" s="44"/>
      <c r="E79" s="45">
        <v>138150000</v>
      </c>
      <c r="F79" s="44"/>
      <c r="G79" s="45">
        <v>278950000</v>
      </c>
      <c r="H79" s="44"/>
      <c r="I79" s="45">
        <v>140800000</v>
      </c>
      <c r="J79" s="45">
        <v>274433296</v>
      </c>
      <c r="K79" s="44"/>
      <c r="L79" s="45">
        <v>4516704</v>
      </c>
      <c r="M79" s="46"/>
      <c r="N79" s="1163"/>
      <c r="O79" s="1163"/>
      <c r="P79" s="1163"/>
      <c r="Q79" s="1163"/>
      <c r="R79" s="1163"/>
      <c r="S79" s="1163"/>
      <c r="T79" s="1163"/>
    </row>
    <row r="80" spans="1:20" ht="15.75" thickTop="1">
      <c r="A80" s="1941"/>
      <c r="B80" s="1941"/>
      <c r="C80" s="1941"/>
      <c r="D80" s="1941"/>
      <c r="E80" s="1941"/>
      <c r="F80" s="1941"/>
      <c r="G80" s="1941"/>
      <c r="H80" s="1941"/>
      <c r="I80" s="1941"/>
      <c r="J80" s="1941"/>
      <c r="K80" s="1941"/>
      <c r="L80" s="1941"/>
      <c r="M80" s="1941"/>
      <c r="N80" s="1163"/>
      <c r="O80" s="1163"/>
      <c r="P80" s="1163"/>
      <c r="Q80" s="1163"/>
      <c r="R80" s="1163"/>
      <c r="S80" s="1163"/>
      <c r="T80" s="1163"/>
    </row>
    <row r="81" spans="1:21" ht="63" customHeight="1">
      <c r="A81" s="1025"/>
      <c r="B81" s="121"/>
      <c r="C81" s="121"/>
      <c r="D81" s="121"/>
      <c r="E81" s="121"/>
      <c r="F81" s="121"/>
      <c r="G81" s="121"/>
      <c r="H81" s="121"/>
      <c r="I81" s="121"/>
      <c r="J81" s="121"/>
      <c r="K81" s="121"/>
      <c r="L81" s="121"/>
      <c r="M81" s="121"/>
      <c r="N81" s="1163"/>
      <c r="O81" s="1163"/>
      <c r="P81" s="1163"/>
      <c r="Q81" s="1163"/>
      <c r="R81" s="1163"/>
      <c r="S81" s="1163"/>
      <c r="T81" s="1163"/>
    </row>
    <row r="82" spans="1:21">
      <c r="A82" s="1163"/>
      <c r="B82" s="1163"/>
      <c r="C82" s="1163"/>
      <c r="D82" s="1163"/>
      <c r="E82" s="1163"/>
      <c r="F82" s="1163"/>
      <c r="G82" s="1163"/>
      <c r="H82" s="1163"/>
      <c r="I82" s="1163"/>
      <c r="J82" s="1163"/>
      <c r="K82" s="1163"/>
      <c r="L82" s="1163"/>
      <c r="M82" s="1163"/>
      <c r="N82" s="1163"/>
      <c r="O82" s="1163"/>
      <c r="P82" s="1163"/>
      <c r="Q82" s="1163"/>
      <c r="R82" s="1163"/>
      <c r="S82" s="1163"/>
      <c r="T82" s="1163"/>
    </row>
    <row r="83" spans="1:21" ht="39" customHeight="1">
      <c r="A83" s="1163"/>
      <c r="B83" s="1163"/>
      <c r="C83" s="1163"/>
      <c r="D83" s="1163"/>
      <c r="E83" s="1163"/>
      <c r="F83" s="1163"/>
      <c r="G83" s="1163"/>
      <c r="H83" s="1163"/>
      <c r="I83" s="1163"/>
      <c r="J83" s="1163"/>
      <c r="K83" s="1163"/>
      <c r="L83" s="1163"/>
      <c r="M83" s="1163"/>
      <c r="N83" s="1163"/>
      <c r="O83" s="1163"/>
      <c r="P83" s="1163"/>
      <c r="Q83" s="1163"/>
      <c r="R83" s="1163"/>
      <c r="S83" s="1163"/>
      <c r="T83" s="1163"/>
    </row>
    <row r="84" spans="1:21">
      <c r="A84" s="1163"/>
      <c r="B84" s="1163"/>
      <c r="C84" s="1163"/>
      <c r="D84" s="1163"/>
      <c r="E84" s="1163"/>
      <c r="F84" s="1163"/>
      <c r="G84" s="1163"/>
      <c r="H84" s="1163"/>
      <c r="I84" s="1163"/>
      <c r="J84" s="1163"/>
      <c r="K84" s="1163"/>
      <c r="L84" s="1163"/>
      <c r="M84" s="1163"/>
      <c r="N84" s="1163"/>
      <c r="O84" s="1163"/>
      <c r="P84" s="1163"/>
      <c r="Q84" s="1163"/>
      <c r="R84" s="1163"/>
      <c r="S84" s="1163"/>
      <c r="T84" s="1163"/>
    </row>
    <row r="85" spans="1:21">
      <c r="A85" s="1163"/>
      <c r="B85" s="1163"/>
      <c r="C85" s="1163"/>
      <c r="D85" s="1163"/>
      <c r="E85" s="1163"/>
      <c r="F85" s="1163"/>
      <c r="G85" s="1163"/>
      <c r="H85" s="1163"/>
      <c r="I85" s="1163"/>
      <c r="J85" s="1163"/>
      <c r="K85" s="1163"/>
      <c r="L85" s="1163"/>
      <c r="M85" s="1163"/>
      <c r="N85" s="1163"/>
      <c r="O85" s="1163"/>
      <c r="P85" s="1163"/>
      <c r="Q85" s="1163"/>
      <c r="R85" s="1163"/>
      <c r="S85" s="1163"/>
      <c r="T85" s="1163"/>
    </row>
    <row r="86" spans="1:21">
      <c r="A86" s="121"/>
      <c r="B86" s="121"/>
      <c r="C86" s="1525" t="s">
        <v>68</v>
      </c>
      <c r="D86" s="1525"/>
      <c r="E86" s="1525"/>
      <c r="F86" s="1525"/>
      <c r="G86" s="1525"/>
      <c r="H86" s="1525"/>
      <c r="I86" s="1525"/>
      <c r="J86" s="1525"/>
      <c r="K86" s="1525"/>
      <c r="L86" s="1525"/>
      <c r="M86" s="1525"/>
      <c r="N86" s="1525"/>
      <c r="O86" s="1525"/>
      <c r="P86" s="1525"/>
      <c r="Q86" s="1525"/>
      <c r="R86" s="1525"/>
      <c r="S86" s="1525"/>
      <c r="T86" s="121"/>
    </row>
    <row r="87" spans="1:21" ht="78.75" customHeight="1" thickBot="1">
      <c r="A87" s="121"/>
      <c r="B87" s="121"/>
      <c r="C87" s="1476" t="s">
        <v>598</v>
      </c>
      <c r="D87" s="1476"/>
      <c r="E87" s="1476"/>
      <c r="F87" s="1476"/>
      <c r="G87" s="1476"/>
      <c r="H87" s="1476"/>
      <c r="I87" s="1476"/>
      <c r="J87" s="1476"/>
      <c r="K87" s="1476"/>
      <c r="L87" s="1476"/>
      <c r="M87" s="1476"/>
      <c r="N87" s="1476"/>
      <c r="O87" s="1476"/>
      <c r="P87" s="1476"/>
      <c r="Q87" s="1476"/>
      <c r="R87" s="1476"/>
      <c r="S87" s="1476"/>
      <c r="T87" s="1476"/>
      <c r="U87" s="1476"/>
    </row>
    <row r="88" spans="1:21" ht="15.75" thickTop="1">
      <c r="A88" s="1946"/>
      <c r="B88" s="1947"/>
      <c r="C88" s="1477" t="s">
        <v>0</v>
      </c>
      <c r="D88" s="1480" t="s">
        <v>28</v>
      </c>
      <c r="E88" s="1481"/>
      <c r="F88" s="1486" t="s">
        <v>45</v>
      </c>
      <c r="G88" s="1486" t="s">
        <v>1</v>
      </c>
      <c r="H88" s="1489" t="s">
        <v>2</v>
      </c>
      <c r="I88" s="1486" t="s">
        <v>3</v>
      </c>
      <c r="J88" s="1480" t="s">
        <v>4</v>
      </c>
      <c r="K88" s="1468" t="s">
        <v>5</v>
      </c>
      <c r="L88" s="1469"/>
      <c r="M88" s="1469"/>
      <c r="N88" s="1469"/>
      <c r="O88" s="1469"/>
      <c r="P88" s="1469"/>
      <c r="Q88" s="1469"/>
      <c r="R88" s="1469"/>
      <c r="S88" s="1469"/>
      <c r="T88" s="1469"/>
      <c r="U88" s="1469"/>
    </row>
    <row r="89" spans="1:21" ht="22.5" customHeight="1">
      <c r="A89" s="1946"/>
      <c r="B89" s="1947"/>
      <c r="C89" s="1478"/>
      <c r="D89" s="1482"/>
      <c r="E89" s="1483"/>
      <c r="F89" s="1487"/>
      <c r="G89" s="1487"/>
      <c r="H89" s="1490"/>
      <c r="I89" s="1492"/>
      <c r="J89" s="1482"/>
      <c r="K89" s="47">
        <v>230</v>
      </c>
      <c r="L89" s="47">
        <v>231</v>
      </c>
      <c r="M89" s="47">
        <v>600</v>
      </c>
      <c r="N89" s="47">
        <v>601</v>
      </c>
      <c r="O89" s="47">
        <v>602</v>
      </c>
      <c r="P89" s="47">
        <v>603</v>
      </c>
      <c r="Q89" s="47">
        <v>604</v>
      </c>
      <c r="R89" s="47">
        <v>605</v>
      </c>
      <c r="S89" s="1860">
        <v>606</v>
      </c>
      <c r="T89" s="1948"/>
    </row>
    <row r="90" spans="1:21" ht="36">
      <c r="A90" s="121"/>
      <c r="B90" s="121"/>
      <c r="C90" s="1479"/>
      <c r="D90" s="1484"/>
      <c r="E90" s="1485"/>
      <c r="F90" s="1488"/>
      <c r="G90" s="1488"/>
      <c r="H90" s="1491"/>
      <c r="I90" s="49" t="s">
        <v>7</v>
      </c>
      <c r="J90" s="1484"/>
      <c r="K90" s="50" t="s">
        <v>69</v>
      </c>
      <c r="L90" s="50" t="s">
        <v>70</v>
      </c>
      <c r="M90" s="50" t="s">
        <v>8</v>
      </c>
      <c r="N90" s="50" t="s">
        <v>71</v>
      </c>
      <c r="O90" s="50" t="s">
        <v>72</v>
      </c>
      <c r="P90" s="50" t="s">
        <v>73</v>
      </c>
      <c r="Q90" s="50" t="s">
        <v>74</v>
      </c>
      <c r="R90" s="50" t="s">
        <v>75</v>
      </c>
      <c r="S90" s="1862" t="s">
        <v>9</v>
      </c>
      <c r="T90" s="1949"/>
    </row>
    <row r="91" spans="1:21">
      <c r="A91" s="121"/>
      <c r="B91" s="121"/>
      <c r="C91" s="52">
        <v>14</v>
      </c>
      <c r="D91" s="1466">
        <v>1130</v>
      </c>
      <c r="E91" s="1493"/>
      <c r="F91" s="53" t="s">
        <v>31</v>
      </c>
      <c r="G91" s="54">
        <v>1</v>
      </c>
      <c r="H91" s="55" t="s">
        <v>10</v>
      </c>
      <c r="I91" s="54">
        <v>2025</v>
      </c>
      <c r="J91" s="53" t="s">
        <v>11</v>
      </c>
      <c r="K91" s="56">
        <v>0</v>
      </c>
      <c r="L91" s="57">
        <v>30000000</v>
      </c>
      <c r="M91" s="57">
        <v>55800000</v>
      </c>
      <c r="N91" s="57">
        <v>9222000</v>
      </c>
      <c r="O91" s="57">
        <v>43128000</v>
      </c>
      <c r="P91" s="56">
        <v>0</v>
      </c>
      <c r="Q91" s="56">
        <v>0</v>
      </c>
      <c r="R91" s="56">
        <v>0</v>
      </c>
      <c r="S91" s="1782">
        <v>0</v>
      </c>
      <c r="T91" s="1945"/>
    </row>
    <row r="92" spans="1:21">
      <c r="A92" s="121"/>
      <c r="B92" s="121"/>
      <c r="C92" s="52">
        <v>14</v>
      </c>
      <c r="D92" s="1466">
        <v>1130</v>
      </c>
      <c r="E92" s="1493"/>
      <c r="F92" s="53" t="s">
        <v>31</v>
      </c>
      <c r="G92" s="54">
        <v>1</v>
      </c>
      <c r="H92" s="55" t="s">
        <v>10</v>
      </c>
      <c r="I92" s="54">
        <v>2025</v>
      </c>
      <c r="J92" s="53" t="s">
        <v>12</v>
      </c>
      <c r="K92" s="56">
        <v>0</v>
      </c>
      <c r="L92" s="57">
        <v>173000000</v>
      </c>
      <c r="M92" s="57">
        <v>58150000</v>
      </c>
      <c r="N92" s="57">
        <v>9622000</v>
      </c>
      <c r="O92" s="57">
        <v>38078000</v>
      </c>
      <c r="P92" s="56">
        <v>0</v>
      </c>
      <c r="Q92" s="56">
        <v>0</v>
      </c>
      <c r="R92" s="56">
        <v>0</v>
      </c>
      <c r="S92" s="1784">
        <v>100000</v>
      </c>
      <c r="T92" s="1944"/>
    </row>
    <row r="93" spans="1:21">
      <c r="A93" s="121"/>
      <c r="B93" s="121"/>
      <c r="C93" s="52">
        <v>14</v>
      </c>
      <c r="D93" s="1466">
        <v>1130</v>
      </c>
      <c r="E93" s="1493"/>
      <c r="F93" s="53" t="s">
        <v>31</v>
      </c>
      <c r="G93" s="54">
        <v>1</v>
      </c>
      <c r="H93" s="55" t="s">
        <v>10</v>
      </c>
      <c r="I93" s="54">
        <v>2025</v>
      </c>
      <c r="J93" s="53" t="s">
        <v>13</v>
      </c>
      <c r="K93" s="56">
        <v>0</v>
      </c>
      <c r="L93" s="57">
        <v>169272985</v>
      </c>
      <c r="M93" s="57">
        <v>57560867</v>
      </c>
      <c r="N93" s="57">
        <v>9547007</v>
      </c>
      <c r="O93" s="57">
        <v>37952437</v>
      </c>
      <c r="P93" s="56">
        <v>0</v>
      </c>
      <c r="Q93" s="56">
        <v>0</v>
      </c>
      <c r="R93" s="56">
        <v>0</v>
      </c>
      <c r="S93" s="1784">
        <v>100000</v>
      </c>
      <c r="T93" s="1944"/>
    </row>
    <row r="94" spans="1:21">
      <c r="A94" s="121"/>
      <c r="B94" s="121"/>
      <c r="C94" s="52">
        <v>14</v>
      </c>
      <c r="D94" s="1466">
        <v>1130</v>
      </c>
      <c r="E94" s="1493"/>
      <c r="F94" s="53" t="s">
        <v>31</v>
      </c>
      <c r="G94" s="54">
        <v>1</v>
      </c>
      <c r="H94" s="55" t="s">
        <v>10</v>
      </c>
      <c r="I94" s="54">
        <v>2025</v>
      </c>
      <c r="J94" s="53" t="s">
        <v>14</v>
      </c>
      <c r="K94" s="56">
        <v>0</v>
      </c>
      <c r="L94" s="56">
        <v>0</v>
      </c>
      <c r="M94" s="56">
        <v>0</v>
      </c>
      <c r="N94" s="56">
        <v>0</v>
      </c>
      <c r="O94" s="56">
        <v>0</v>
      </c>
      <c r="P94" s="56">
        <v>0</v>
      </c>
      <c r="Q94" s="56">
        <v>0</v>
      </c>
      <c r="R94" s="56">
        <v>0</v>
      </c>
      <c r="S94" s="1782">
        <v>0</v>
      </c>
      <c r="T94" s="1945"/>
    </row>
    <row r="95" spans="1:21">
      <c r="A95" s="121"/>
      <c r="B95" s="121"/>
      <c r="C95" s="52">
        <v>14</v>
      </c>
      <c r="D95" s="1466">
        <v>1130</v>
      </c>
      <c r="E95" s="1493"/>
      <c r="F95" s="53" t="s">
        <v>31</v>
      </c>
      <c r="G95" s="54"/>
      <c r="H95" s="55" t="s">
        <v>6</v>
      </c>
      <c r="I95" s="54">
        <v>2025</v>
      </c>
      <c r="J95" s="53" t="s">
        <v>11</v>
      </c>
      <c r="K95" s="56">
        <v>0</v>
      </c>
      <c r="L95" s="57">
        <v>30000000</v>
      </c>
      <c r="M95" s="57">
        <v>55800000</v>
      </c>
      <c r="N95" s="57">
        <v>9222000</v>
      </c>
      <c r="O95" s="57">
        <v>43128000</v>
      </c>
      <c r="P95" s="56">
        <v>0</v>
      </c>
      <c r="Q95" s="56">
        <v>0</v>
      </c>
      <c r="R95" s="56">
        <v>0</v>
      </c>
      <c r="S95" s="1782">
        <v>0</v>
      </c>
      <c r="T95" s="1945"/>
    </row>
    <row r="96" spans="1:21">
      <c r="A96" s="121"/>
      <c r="B96" s="121"/>
      <c r="C96" s="52">
        <v>14</v>
      </c>
      <c r="D96" s="1466">
        <v>1130</v>
      </c>
      <c r="E96" s="1493"/>
      <c r="F96" s="53" t="s">
        <v>31</v>
      </c>
      <c r="G96" s="54"/>
      <c r="H96" s="55" t="s">
        <v>6</v>
      </c>
      <c r="I96" s="54">
        <v>2025</v>
      </c>
      <c r="J96" s="53" t="s">
        <v>12</v>
      </c>
      <c r="K96" s="56">
        <v>0</v>
      </c>
      <c r="L96" s="57">
        <v>173000000</v>
      </c>
      <c r="M96" s="57">
        <v>58150000</v>
      </c>
      <c r="N96" s="57">
        <v>9622000</v>
      </c>
      <c r="O96" s="57">
        <v>44788000</v>
      </c>
      <c r="P96" s="56">
        <v>0</v>
      </c>
      <c r="Q96" s="56">
        <v>0</v>
      </c>
      <c r="R96" s="56">
        <v>0</v>
      </c>
      <c r="S96" s="1784">
        <v>100000</v>
      </c>
      <c r="T96" s="1944"/>
    </row>
    <row r="97" spans="1:20" ht="24" customHeight="1">
      <c r="A97" s="121"/>
      <c r="B97" s="121"/>
      <c r="C97" s="52">
        <v>14</v>
      </c>
      <c r="D97" s="1466">
        <v>1130</v>
      </c>
      <c r="E97" s="1493"/>
      <c r="F97" s="53" t="s">
        <v>31</v>
      </c>
      <c r="G97" s="54"/>
      <c r="H97" s="55" t="s">
        <v>6</v>
      </c>
      <c r="I97" s="54">
        <v>2025</v>
      </c>
      <c r="J97" s="53" t="s">
        <v>13</v>
      </c>
      <c r="K97" s="56">
        <v>0</v>
      </c>
      <c r="L97" s="57">
        <v>169272985</v>
      </c>
      <c r="M97" s="57">
        <v>57560867</v>
      </c>
      <c r="N97" s="57">
        <v>9547007</v>
      </c>
      <c r="O97" s="57">
        <v>37952437</v>
      </c>
      <c r="P97" s="56">
        <v>0</v>
      </c>
      <c r="Q97" s="56">
        <v>0</v>
      </c>
      <c r="R97" s="56">
        <v>0</v>
      </c>
      <c r="S97" s="1784">
        <v>100000</v>
      </c>
      <c r="T97" s="1944"/>
    </row>
    <row r="98" spans="1:20" ht="24" customHeight="1">
      <c r="A98" s="121"/>
      <c r="B98" s="121"/>
      <c r="C98" s="52">
        <v>14</v>
      </c>
      <c r="D98" s="1466">
        <v>1130</v>
      </c>
      <c r="E98" s="1493"/>
      <c r="F98" s="53" t="s">
        <v>31</v>
      </c>
      <c r="G98" s="54"/>
      <c r="H98" s="55" t="s">
        <v>6</v>
      </c>
      <c r="I98" s="54">
        <v>2025</v>
      </c>
      <c r="J98" s="53" t="s">
        <v>14</v>
      </c>
      <c r="K98" s="56">
        <v>0</v>
      </c>
      <c r="L98" s="56">
        <v>0</v>
      </c>
      <c r="M98" s="56">
        <v>0</v>
      </c>
      <c r="N98" s="56">
        <v>0</v>
      </c>
      <c r="O98" s="56">
        <v>0</v>
      </c>
      <c r="P98" s="56">
        <v>0</v>
      </c>
      <c r="Q98" s="56">
        <v>0</v>
      </c>
      <c r="R98" s="56">
        <v>0</v>
      </c>
      <c r="S98" s="1782">
        <v>0</v>
      </c>
      <c r="T98" s="1945"/>
    </row>
    <row r="99" spans="1:20" ht="24" customHeight="1">
      <c r="A99" s="121"/>
      <c r="B99" s="121"/>
      <c r="C99" s="52">
        <v>14</v>
      </c>
      <c r="D99" s="1466">
        <v>1130</v>
      </c>
      <c r="E99" s="1493"/>
      <c r="F99" s="53" t="s">
        <v>15</v>
      </c>
      <c r="G99" s="54"/>
      <c r="H99" s="55"/>
      <c r="I99" s="54">
        <v>2025</v>
      </c>
      <c r="J99" s="53"/>
      <c r="K99" s="56">
        <v>0</v>
      </c>
      <c r="L99" s="56"/>
      <c r="M99" s="56"/>
      <c r="N99" s="56"/>
      <c r="O99" s="56"/>
      <c r="P99" s="56"/>
      <c r="Q99" s="56"/>
      <c r="R99" s="56"/>
      <c r="S99" s="1782"/>
      <c r="T99" s="1945"/>
    </row>
    <row r="100" spans="1:20" ht="36" customHeight="1">
      <c r="A100" s="121"/>
      <c r="B100" s="121"/>
      <c r="C100" s="52">
        <v>14</v>
      </c>
      <c r="D100" s="1466">
        <v>1130</v>
      </c>
      <c r="E100" s="1493"/>
      <c r="F100" s="53" t="s">
        <v>16</v>
      </c>
      <c r="G100" s="54"/>
      <c r="H100" s="55"/>
      <c r="I100" s="54">
        <v>2025</v>
      </c>
      <c r="J100" s="53"/>
      <c r="K100" s="56">
        <v>0</v>
      </c>
      <c r="L100" s="56"/>
      <c r="M100" s="56"/>
      <c r="N100" s="56"/>
      <c r="O100" s="56"/>
      <c r="P100" s="56"/>
      <c r="Q100" s="56"/>
      <c r="R100" s="56"/>
      <c r="S100" s="1782"/>
      <c r="T100" s="1945"/>
    </row>
    <row r="101" spans="1:20" ht="36" customHeight="1">
      <c r="A101" s="121"/>
      <c r="B101" s="1514"/>
      <c r="C101" s="1514"/>
      <c r="D101" s="1514"/>
      <c r="E101" s="121"/>
      <c r="F101" s="121"/>
      <c r="G101" s="121"/>
      <c r="H101" s="121"/>
      <c r="I101" s="121"/>
      <c r="J101" s="121"/>
      <c r="K101" s="121"/>
      <c r="L101" s="121"/>
      <c r="M101" s="121"/>
      <c r="N101" s="121"/>
      <c r="O101" s="121"/>
      <c r="P101" s="121"/>
      <c r="Q101" s="121"/>
      <c r="R101" s="121"/>
      <c r="S101" s="121"/>
      <c r="T101" s="121"/>
    </row>
    <row r="102" spans="1:20" ht="24" customHeight="1">
      <c r="A102" s="1836" t="s">
        <v>78</v>
      </c>
      <c r="B102" s="1836"/>
      <c r="C102" s="1836"/>
      <c r="D102" s="1836"/>
      <c r="E102" s="1836"/>
      <c r="F102" s="1836"/>
      <c r="G102" s="1836"/>
      <c r="H102" s="1836"/>
      <c r="I102" s="1836"/>
      <c r="J102" s="1836"/>
      <c r="K102" s="1836"/>
      <c r="L102" s="1836"/>
      <c r="M102" s="1836"/>
      <c r="N102" s="1836"/>
      <c r="O102" s="1836"/>
      <c r="P102" s="1836"/>
      <c r="Q102" s="1836"/>
      <c r="R102" s="1836"/>
      <c r="S102" s="1163"/>
      <c r="T102" s="1163"/>
    </row>
    <row r="103" spans="1:20" ht="24" customHeight="1">
      <c r="A103" s="1942" t="s">
        <v>597</v>
      </c>
      <c r="B103" s="1942"/>
      <c r="C103" s="1942"/>
      <c r="D103" s="1942"/>
      <c r="E103" s="1942"/>
      <c r="F103" s="1942"/>
      <c r="G103" s="1942"/>
      <c r="H103" s="1942"/>
      <c r="I103" s="1942"/>
      <c r="J103" s="1942"/>
      <c r="K103" s="1942"/>
      <c r="L103" s="1942"/>
      <c r="M103" s="1942"/>
      <c r="N103" s="1942"/>
      <c r="O103" s="1942"/>
      <c r="P103" s="1942"/>
      <c r="Q103" s="1942"/>
      <c r="R103" s="1942"/>
      <c r="S103" s="1163"/>
      <c r="T103" s="1163"/>
    </row>
    <row r="104" spans="1:20" ht="24" customHeight="1" thickBot="1">
      <c r="A104" s="1943" t="s">
        <v>17</v>
      </c>
      <c r="B104" s="1943"/>
      <c r="C104" s="1943"/>
      <c r="D104" s="1943"/>
      <c r="E104" s="1943"/>
      <c r="F104" s="1943"/>
      <c r="G104" s="1943"/>
      <c r="H104" s="1943"/>
      <c r="I104" s="1943"/>
      <c r="J104" s="1943"/>
      <c r="K104" s="1943"/>
      <c r="L104" s="1943"/>
      <c r="M104" s="1943"/>
      <c r="N104" s="1943"/>
      <c r="O104" s="1943"/>
      <c r="P104" s="1943"/>
      <c r="Q104" s="1943"/>
      <c r="R104" s="1943"/>
      <c r="S104" s="1163"/>
      <c r="T104" s="1163"/>
    </row>
    <row r="105" spans="1:20" ht="24" customHeight="1" thickTop="1">
      <c r="A105" s="60" t="s">
        <v>18</v>
      </c>
      <c r="B105" s="1865" t="s">
        <v>19</v>
      </c>
      <c r="C105" s="1865"/>
      <c r="D105" s="1865"/>
      <c r="E105" s="61" t="s">
        <v>20</v>
      </c>
      <c r="F105" s="1865">
        <v>14</v>
      </c>
      <c r="G105" s="1865"/>
      <c r="H105" s="1865"/>
      <c r="I105" s="1865"/>
      <c r="J105" s="1865"/>
      <c r="K105" s="1865"/>
      <c r="L105" s="1865"/>
      <c r="M105" s="1865"/>
      <c r="N105" s="1865"/>
      <c r="O105" s="1865"/>
      <c r="P105" s="1865"/>
      <c r="Q105" s="1865"/>
      <c r="R105" s="1866"/>
      <c r="S105" s="1163"/>
      <c r="T105" s="1163"/>
    </row>
    <row r="106" spans="1:20" ht="24" customHeight="1">
      <c r="A106" s="62" t="s">
        <v>322</v>
      </c>
      <c r="B106" s="1867" t="s">
        <v>31</v>
      </c>
      <c r="C106" s="1867"/>
      <c r="D106" s="1867"/>
      <c r="E106" s="63" t="s">
        <v>49</v>
      </c>
      <c r="F106" s="1868">
        <v>1130</v>
      </c>
      <c r="G106" s="1868"/>
      <c r="H106" s="1868"/>
      <c r="I106" s="1868"/>
      <c r="J106" s="1868"/>
      <c r="K106" s="1868"/>
      <c r="L106" s="1868"/>
      <c r="M106" s="1868"/>
      <c r="N106" s="1868"/>
      <c r="O106" s="1868"/>
      <c r="P106" s="1868"/>
      <c r="Q106" s="1868"/>
      <c r="R106" s="1869"/>
      <c r="S106" s="1163"/>
      <c r="T106" s="1163"/>
    </row>
    <row r="107" spans="1:20" ht="24.95" customHeight="1">
      <c r="A107" s="1870" t="s">
        <v>79</v>
      </c>
      <c r="B107" s="1873" t="s">
        <v>80</v>
      </c>
      <c r="C107" s="1876" t="s">
        <v>81</v>
      </c>
      <c r="D107" s="1879" t="s">
        <v>51</v>
      </c>
      <c r="E107" s="1880"/>
      <c r="F107" s="1881"/>
      <c r="G107" s="1882" t="s">
        <v>82</v>
      </c>
      <c r="H107" s="1883"/>
      <c r="I107" s="1884"/>
      <c r="J107" s="1882" t="s">
        <v>82</v>
      </c>
      <c r="K107" s="1883"/>
      <c r="L107" s="1884"/>
      <c r="M107" s="1882" t="s">
        <v>82</v>
      </c>
      <c r="N107" s="1883"/>
      <c r="O107" s="1884"/>
      <c r="P107" s="1882" t="s">
        <v>83</v>
      </c>
      <c r="Q107" s="1883"/>
      <c r="R107" s="1885"/>
      <c r="S107" s="1163"/>
      <c r="T107" s="1163"/>
    </row>
    <row r="108" spans="1:20" ht="29.25" customHeight="1">
      <c r="A108" s="1871"/>
      <c r="B108" s="1874"/>
      <c r="C108" s="1877"/>
      <c r="D108" s="1028" t="s">
        <v>327</v>
      </c>
      <c r="E108" s="1036" t="s">
        <v>329</v>
      </c>
      <c r="F108" s="6" t="s">
        <v>331</v>
      </c>
      <c r="G108" s="1032" t="s">
        <v>333</v>
      </c>
      <c r="H108" s="1036" t="s">
        <v>335</v>
      </c>
      <c r="I108" s="1031" t="s">
        <v>331</v>
      </c>
      <c r="J108" s="1032" t="s">
        <v>333</v>
      </c>
      <c r="K108" s="1886" t="s">
        <v>84</v>
      </c>
      <c r="L108" s="1828" t="s">
        <v>85</v>
      </c>
      <c r="M108" s="1854" t="s">
        <v>86</v>
      </c>
      <c r="N108" s="1886" t="s">
        <v>87</v>
      </c>
      <c r="O108" s="1828" t="s">
        <v>88</v>
      </c>
      <c r="P108" s="1854" t="s">
        <v>89</v>
      </c>
      <c r="Q108" s="1886" t="s">
        <v>90</v>
      </c>
      <c r="R108" s="1888" t="s">
        <v>91</v>
      </c>
      <c r="S108" s="1950"/>
      <c r="T108" s="1936"/>
    </row>
    <row r="109" spans="1:20" ht="24.95" customHeight="1">
      <c r="A109" s="1872"/>
      <c r="B109" s="1875"/>
      <c r="C109" s="1878"/>
      <c r="D109" s="1029" t="s">
        <v>328</v>
      </c>
      <c r="E109" s="1037" t="s">
        <v>330</v>
      </c>
      <c r="F109" s="1027" t="s">
        <v>332</v>
      </c>
      <c r="G109" s="1029" t="s">
        <v>334</v>
      </c>
      <c r="H109" s="1037" t="s">
        <v>336</v>
      </c>
      <c r="I109" s="1030" t="s">
        <v>337</v>
      </c>
      <c r="J109" s="1029" t="s">
        <v>338</v>
      </c>
      <c r="K109" s="1887"/>
      <c r="L109" s="1827"/>
      <c r="M109" s="1824"/>
      <c r="N109" s="1887"/>
      <c r="O109" s="1827"/>
      <c r="P109" s="1824"/>
      <c r="Q109" s="1887"/>
      <c r="R109" s="1889"/>
      <c r="S109" s="1950"/>
      <c r="T109" s="1936"/>
    </row>
    <row r="110" spans="1:20" ht="24.95" customHeight="1" thickBot="1">
      <c r="A110" s="64"/>
      <c r="B110" s="7"/>
      <c r="C110" s="7"/>
      <c r="D110" s="7">
        <v>-1</v>
      </c>
      <c r="E110" s="7">
        <v>-2</v>
      </c>
      <c r="F110" s="7">
        <v>-3</v>
      </c>
      <c r="G110" s="7">
        <v>-4</v>
      </c>
      <c r="H110" s="7">
        <v>-5</v>
      </c>
      <c r="I110" s="7">
        <v>-6</v>
      </c>
      <c r="J110" s="7">
        <v>-7</v>
      </c>
      <c r="K110" s="7">
        <v>-8</v>
      </c>
      <c r="L110" s="7">
        <v>-9</v>
      </c>
      <c r="M110" s="7">
        <v>-10</v>
      </c>
      <c r="N110" s="7">
        <v>-11</v>
      </c>
      <c r="O110" s="7">
        <v>-12</v>
      </c>
      <c r="P110" s="7">
        <v>-13</v>
      </c>
      <c r="Q110" s="7">
        <v>-14</v>
      </c>
      <c r="R110" s="8">
        <v>-15</v>
      </c>
      <c r="S110" s="1163"/>
      <c r="T110" s="1163"/>
    </row>
    <row r="111" spans="1:20" ht="45" customHeight="1" thickTop="1">
      <c r="A111" s="1890" t="s">
        <v>92</v>
      </c>
      <c r="B111" s="1891"/>
      <c r="C111" s="9"/>
      <c r="D111" s="10"/>
      <c r="E111" s="9"/>
      <c r="F111" s="10"/>
      <c r="G111" s="9"/>
      <c r="H111" s="10"/>
      <c r="I111" s="11"/>
      <c r="J111" s="9"/>
      <c r="K111" s="10"/>
      <c r="L111" s="11"/>
      <c r="M111" s="9"/>
      <c r="N111" s="10"/>
      <c r="O111" s="11"/>
      <c r="P111" s="9"/>
      <c r="Q111" s="10"/>
      <c r="R111" s="65"/>
      <c r="S111" s="1163"/>
      <c r="T111" s="1163"/>
    </row>
    <row r="112" spans="1:20" ht="24.95" customHeight="1">
      <c r="A112" s="66" t="s">
        <v>179</v>
      </c>
      <c r="B112" s="67" t="s">
        <v>180</v>
      </c>
      <c r="C112" s="68" t="s">
        <v>494</v>
      </c>
      <c r="D112" s="69">
        <v>16141</v>
      </c>
      <c r="E112" s="69">
        <v>103891387</v>
      </c>
      <c r="F112" s="69">
        <v>6436</v>
      </c>
      <c r="G112" s="70">
        <v>18500</v>
      </c>
      <c r="H112" s="69">
        <v>103850000</v>
      </c>
      <c r="I112" s="70">
        <v>5614</v>
      </c>
      <c r="J112" s="70">
        <v>18500</v>
      </c>
      <c r="K112" s="69">
        <v>101650000</v>
      </c>
      <c r="L112" s="70">
        <v>5495</v>
      </c>
      <c r="M112" s="70">
        <v>17608</v>
      </c>
      <c r="N112" s="69">
        <v>100864531</v>
      </c>
      <c r="O112" s="70">
        <v>5728</v>
      </c>
      <c r="P112" s="70"/>
      <c r="Q112" s="70"/>
      <c r="R112" s="71"/>
      <c r="S112" s="1163"/>
      <c r="T112" s="1163"/>
    </row>
    <row r="113" spans="1:21" ht="24.95" customHeight="1">
      <c r="A113" s="66" t="s">
        <v>181</v>
      </c>
      <c r="B113" s="67" t="s">
        <v>182</v>
      </c>
      <c r="C113" s="68" t="s">
        <v>178</v>
      </c>
      <c r="D113" s="70">
        <v>143</v>
      </c>
      <c r="E113" s="69">
        <v>5372180</v>
      </c>
      <c r="F113" s="69">
        <v>37568</v>
      </c>
      <c r="G113" s="70">
        <v>145</v>
      </c>
      <c r="H113" s="69">
        <v>4300000</v>
      </c>
      <c r="I113" s="70">
        <v>29655</v>
      </c>
      <c r="J113" s="70">
        <v>145</v>
      </c>
      <c r="K113" s="69">
        <v>4300000</v>
      </c>
      <c r="L113" s="70">
        <v>29655</v>
      </c>
      <c r="M113" s="70">
        <v>62</v>
      </c>
      <c r="N113" s="69">
        <v>4295780</v>
      </c>
      <c r="O113" s="70">
        <v>69287</v>
      </c>
      <c r="P113" s="70"/>
      <c r="Q113" s="70"/>
      <c r="R113" s="71"/>
      <c r="S113" s="1163"/>
      <c r="T113" s="1163"/>
    </row>
    <row r="114" spans="1:21" ht="24.95" customHeight="1">
      <c r="A114" s="66" t="s">
        <v>183</v>
      </c>
      <c r="B114" s="67" t="s">
        <v>184</v>
      </c>
      <c r="C114" s="68" t="s">
        <v>95</v>
      </c>
      <c r="D114" s="70">
        <v>15</v>
      </c>
      <c r="E114" s="69">
        <v>838774</v>
      </c>
      <c r="F114" s="69">
        <v>55918</v>
      </c>
      <c r="G114" s="70">
        <v>10</v>
      </c>
      <c r="H114" s="69">
        <v>1000000</v>
      </c>
      <c r="I114" s="70">
        <v>100000</v>
      </c>
      <c r="J114" s="70">
        <v>10</v>
      </c>
      <c r="K114" s="69">
        <v>1000000</v>
      </c>
      <c r="L114" s="70">
        <v>100000</v>
      </c>
      <c r="M114" s="70">
        <v>8</v>
      </c>
      <c r="N114" s="69">
        <v>500000</v>
      </c>
      <c r="O114" s="70">
        <v>62500</v>
      </c>
      <c r="P114" s="70"/>
      <c r="Q114" s="70"/>
      <c r="R114" s="71"/>
      <c r="S114" s="1163"/>
      <c r="T114" s="1163"/>
    </row>
    <row r="115" spans="1:21" ht="24.95" customHeight="1">
      <c r="A115" s="66" t="s">
        <v>185</v>
      </c>
      <c r="B115" s="67" t="s">
        <v>186</v>
      </c>
      <c r="C115" s="68" t="s">
        <v>95</v>
      </c>
      <c r="D115" s="70">
        <v>28</v>
      </c>
      <c r="E115" s="69">
        <v>5370000</v>
      </c>
      <c r="F115" s="69">
        <v>191786</v>
      </c>
      <c r="G115" s="70">
        <v>66</v>
      </c>
      <c r="H115" s="69">
        <v>29000000</v>
      </c>
      <c r="I115" s="70">
        <v>439394</v>
      </c>
      <c r="J115" s="70">
        <v>66</v>
      </c>
      <c r="K115" s="69">
        <v>36890000</v>
      </c>
      <c r="L115" s="70">
        <v>558939</v>
      </c>
      <c r="M115" s="70">
        <v>66</v>
      </c>
      <c r="N115" s="69">
        <v>36888000</v>
      </c>
      <c r="O115" s="70">
        <v>558909</v>
      </c>
      <c r="P115" s="70"/>
      <c r="Q115" s="70"/>
      <c r="R115" s="71"/>
      <c r="S115" s="1163"/>
      <c r="T115" s="1163"/>
    </row>
    <row r="116" spans="1:21" ht="24.95" customHeight="1">
      <c r="A116" s="66" t="s">
        <v>189</v>
      </c>
      <c r="B116" s="67" t="s">
        <v>190</v>
      </c>
      <c r="C116" s="68" t="s">
        <v>96</v>
      </c>
      <c r="D116" s="70">
        <v>686</v>
      </c>
      <c r="E116" s="69">
        <v>80826132</v>
      </c>
      <c r="F116" s="69">
        <v>117822</v>
      </c>
      <c r="G116" s="70"/>
      <c r="H116" s="70"/>
      <c r="I116" s="70"/>
      <c r="J116" s="70">
        <v>686</v>
      </c>
      <c r="K116" s="69">
        <v>124594000</v>
      </c>
      <c r="L116" s="70">
        <v>181624</v>
      </c>
      <c r="M116" s="70">
        <v>686</v>
      </c>
      <c r="N116" s="69">
        <v>121375038</v>
      </c>
      <c r="O116" s="70">
        <v>176932</v>
      </c>
      <c r="P116" s="70"/>
      <c r="Q116" s="70"/>
      <c r="R116" s="71"/>
      <c r="S116" s="1163"/>
      <c r="T116" s="1163"/>
    </row>
    <row r="117" spans="1:21" ht="24.95" customHeight="1">
      <c r="A117" s="66" t="s">
        <v>187</v>
      </c>
      <c r="B117" s="67" t="s">
        <v>188</v>
      </c>
      <c r="C117" s="68" t="s">
        <v>96</v>
      </c>
      <c r="D117" s="70">
        <v>600</v>
      </c>
      <c r="E117" s="70">
        <v>0</v>
      </c>
      <c r="F117" s="70"/>
      <c r="G117" s="70"/>
      <c r="H117" s="70"/>
      <c r="I117" s="70"/>
      <c r="J117" s="70">
        <v>600</v>
      </c>
      <c r="K117" s="69">
        <v>10516000</v>
      </c>
      <c r="L117" s="70">
        <v>17527</v>
      </c>
      <c r="M117" s="70">
        <v>600</v>
      </c>
      <c r="N117" s="69">
        <v>10509947</v>
      </c>
      <c r="O117" s="70">
        <v>17517</v>
      </c>
      <c r="P117" s="70"/>
      <c r="Q117" s="70"/>
      <c r="R117" s="71"/>
      <c r="S117" s="1163"/>
      <c r="T117" s="1163"/>
    </row>
    <row r="118" spans="1:21" ht="24.95" customHeight="1">
      <c r="A118" s="66" t="s">
        <v>97</v>
      </c>
      <c r="B118" s="67" t="s">
        <v>6</v>
      </c>
      <c r="C118" s="68"/>
      <c r="D118" s="70"/>
      <c r="E118" s="69">
        <v>166298473</v>
      </c>
      <c r="F118" s="70"/>
      <c r="G118" s="70"/>
      <c r="H118" s="69">
        <v>138150000</v>
      </c>
      <c r="I118" s="70"/>
      <c r="J118" s="70"/>
      <c r="K118" s="69">
        <v>278950000</v>
      </c>
      <c r="L118" s="70"/>
      <c r="M118" s="70"/>
      <c r="N118" s="69">
        <v>274433296</v>
      </c>
      <c r="O118" s="70"/>
      <c r="P118" s="70"/>
      <c r="Q118" s="70"/>
      <c r="R118" s="71"/>
      <c r="S118" s="1163"/>
      <c r="T118" s="1163"/>
    </row>
    <row r="119" spans="1:21" ht="45" customHeight="1" thickBot="1">
      <c r="A119" s="1939" t="s">
        <v>98</v>
      </c>
      <c r="B119" s="1940"/>
      <c r="C119" s="9"/>
      <c r="D119" s="10"/>
      <c r="E119" s="9"/>
      <c r="F119" s="10"/>
      <c r="G119" s="9"/>
      <c r="H119" s="10"/>
      <c r="I119" s="11"/>
      <c r="J119" s="9"/>
      <c r="K119" s="10"/>
      <c r="L119" s="11"/>
      <c r="M119" s="9"/>
      <c r="N119" s="10"/>
      <c r="O119" s="11"/>
      <c r="P119" s="9"/>
      <c r="Q119" s="10"/>
      <c r="R119" s="65"/>
      <c r="S119" s="1163"/>
      <c r="T119" s="1163"/>
    </row>
    <row r="120" spans="1:21" ht="24.95" customHeight="1" thickTop="1">
      <c r="A120" s="1941"/>
      <c r="B120" s="1941"/>
      <c r="C120" s="1941"/>
      <c r="D120" s="1941"/>
      <c r="E120" s="1941"/>
      <c r="F120" s="1941"/>
      <c r="G120" s="1941"/>
      <c r="H120" s="1941"/>
      <c r="I120" s="1941"/>
      <c r="J120" s="1941"/>
      <c r="K120" s="1941"/>
      <c r="L120" s="1941"/>
      <c r="M120" s="1941"/>
      <c r="N120" s="1941"/>
      <c r="O120" s="1941"/>
      <c r="P120" s="1941"/>
      <c r="Q120" s="1941"/>
      <c r="R120" s="1941"/>
      <c r="S120" s="1163"/>
      <c r="T120" s="1163"/>
    </row>
    <row r="121" spans="1:21" ht="24.95" customHeight="1">
      <c r="A121" s="1025"/>
      <c r="B121" s="121"/>
      <c r="C121" s="121"/>
      <c r="D121" s="121"/>
      <c r="E121" s="121"/>
      <c r="F121" s="121"/>
      <c r="G121" s="121"/>
      <c r="H121" s="121"/>
      <c r="I121" s="121"/>
      <c r="J121" s="121"/>
      <c r="K121" s="121"/>
      <c r="L121" s="121"/>
      <c r="M121" s="121"/>
      <c r="N121" s="121"/>
      <c r="O121" s="121"/>
      <c r="P121" s="121"/>
      <c r="Q121" s="121"/>
      <c r="R121" s="121"/>
      <c r="S121" s="1163"/>
      <c r="T121" s="1163"/>
    </row>
    <row r="122" spans="1:21" ht="24.95" customHeight="1">
      <c r="A122" s="1163"/>
      <c r="B122" s="1163"/>
      <c r="C122" s="1163"/>
      <c r="D122" s="1163"/>
      <c r="E122" s="1163"/>
      <c r="F122" s="1163"/>
      <c r="G122" s="1163"/>
      <c r="H122" s="1163"/>
      <c r="I122" s="1163"/>
      <c r="J122" s="1163"/>
      <c r="K122" s="1163"/>
      <c r="L122" s="1163"/>
      <c r="M122" s="1163"/>
      <c r="N122" s="1163"/>
      <c r="O122" s="1163"/>
      <c r="P122" s="1163"/>
      <c r="Q122" s="1163"/>
      <c r="R122" s="1163"/>
      <c r="S122" s="1163"/>
      <c r="T122" s="1163"/>
    </row>
    <row r="123" spans="1:21" ht="24.95" customHeight="1">
      <c r="A123" s="1163"/>
      <c r="B123" s="1163"/>
      <c r="C123" s="1163"/>
      <c r="D123" s="1163"/>
      <c r="E123" s="1163"/>
      <c r="F123" s="1163"/>
      <c r="G123" s="1163"/>
      <c r="H123" s="1163"/>
      <c r="I123" s="1163"/>
      <c r="J123" s="1163"/>
      <c r="K123" s="1163"/>
      <c r="L123" s="1163"/>
      <c r="M123" s="1163"/>
      <c r="N123" s="1163"/>
      <c r="O123" s="1163"/>
      <c r="P123" s="1163"/>
      <c r="Q123" s="1163"/>
      <c r="R123" s="1163"/>
      <c r="S123" s="1163"/>
      <c r="T123" s="1163"/>
    </row>
    <row r="124" spans="1:21">
      <c r="A124" s="1163"/>
      <c r="B124" s="1163"/>
      <c r="C124" s="1163"/>
      <c r="D124" s="1163"/>
      <c r="E124" s="1163"/>
      <c r="F124" s="1163"/>
      <c r="G124" s="1163"/>
      <c r="H124" s="1163"/>
      <c r="I124" s="1163"/>
      <c r="J124" s="1163"/>
      <c r="K124" s="1163"/>
      <c r="L124" s="1163"/>
      <c r="M124" s="1163"/>
      <c r="N124" s="1163"/>
      <c r="O124" s="1163"/>
      <c r="P124" s="1163"/>
      <c r="Q124" s="1163"/>
      <c r="R124" s="1163"/>
      <c r="S124" s="1163"/>
      <c r="T124" s="1163"/>
    </row>
    <row r="125" spans="1:21">
      <c r="A125" s="121"/>
      <c r="B125" s="121"/>
      <c r="C125" s="1525" t="s">
        <v>146</v>
      </c>
      <c r="D125" s="1525"/>
      <c r="E125" s="1525"/>
      <c r="F125" s="1525"/>
      <c r="G125" s="1525"/>
      <c r="H125" s="1525"/>
      <c r="I125" s="1525"/>
      <c r="J125" s="1525"/>
      <c r="K125" s="1525"/>
      <c r="L125" s="1525"/>
      <c r="M125" s="1525"/>
      <c r="N125" s="1525"/>
      <c r="O125" s="1525"/>
      <c r="P125" s="1525"/>
      <c r="Q125" s="1525"/>
      <c r="R125" s="1525"/>
      <c r="S125" s="1525"/>
      <c r="T125" s="1525"/>
      <c r="U125" s="1525"/>
    </row>
    <row r="126" spans="1:21" ht="15.75" thickBot="1">
      <c r="A126" s="121"/>
      <c r="B126" s="121"/>
      <c r="C126" s="1476" t="s">
        <v>597</v>
      </c>
      <c r="D126" s="1476"/>
      <c r="E126" s="1476"/>
      <c r="F126" s="1476"/>
      <c r="G126" s="1476"/>
      <c r="H126" s="1476"/>
      <c r="I126" s="1476"/>
      <c r="J126" s="1476"/>
      <c r="K126" s="1476"/>
      <c r="L126" s="1476"/>
      <c r="M126" s="1476"/>
      <c r="N126" s="1476"/>
      <c r="O126" s="1476"/>
      <c r="P126" s="1476"/>
      <c r="Q126" s="1476"/>
      <c r="R126" s="1476"/>
      <c r="S126" s="1476"/>
      <c r="T126" s="1476"/>
      <c r="U126" s="1476"/>
    </row>
    <row r="127" spans="1:21" ht="15.75" thickTop="1">
      <c r="A127" s="1946"/>
      <c r="B127" s="1947"/>
      <c r="C127" s="1477" t="s">
        <v>0</v>
      </c>
      <c r="D127" s="1486" t="s">
        <v>28</v>
      </c>
      <c r="E127" s="1486" t="s">
        <v>45</v>
      </c>
      <c r="F127" s="1486" t="s">
        <v>147</v>
      </c>
      <c r="G127" s="1895" t="s">
        <v>80</v>
      </c>
      <c r="H127" s="1896"/>
      <c r="I127" s="1486" t="s">
        <v>46</v>
      </c>
      <c r="J127" s="1480" t="s">
        <v>148</v>
      </c>
      <c r="K127" s="1468" t="s">
        <v>5</v>
      </c>
      <c r="L127" s="1469"/>
      <c r="M127" s="1469"/>
      <c r="N127" s="1469"/>
      <c r="O127" s="1469"/>
      <c r="P127" s="1469"/>
      <c r="Q127" s="1469"/>
      <c r="R127" s="1469"/>
      <c r="S127" s="1469"/>
      <c r="T127" s="1469"/>
      <c r="U127" s="1562"/>
    </row>
    <row r="128" spans="1:21">
      <c r="A128" s="121"/>
      <c r="B128" s="121"/>
      <c r="C128" s="1478"/>
      <c r="D128" s="1487"/>
      <c r="E128" s="1487"/>
      <c r="F128" s="1487"/>
      <c r="G128" s="1897"/>
      <c r="H128" s="1898"/>
      <c r="I128" s="1487"/>
      <c r="J128" s="1482"/>
      <c r="K128" s="1901" t="s">
        <v>6</v>
      </c>
      <c r="L128" s="47">
        <v>230</v>
      </c>
      <c r="M128" s="47">
        <v>231</v>
      </c>
      <c r="N128" s="47">
        <v>600</v>
      </c>
      <c r="O128" s="47">
        <v>601</v>
      </c>
      <c r="P128" s="47">
        <v>602</v>
      </c>
      <c r="Q128" s="1860">
        <v>603</v>
      </c>
      <c r="R128" s="1861"/>
      <c r="S128" s="47">
        <v>604</v>
      </c>
      <c r="T128" s="47">
        <v>605</v>
      </c>
    </row>
    <row r="129" spans="1:20">
      <c r="A129" s="1937"/>
      <c r="B129" s="1938"/>
      <c r="C129" s="1478"/>
      <c r="D129" s="1487"/>
      <c r="E129" s="1487"/>
      <c r="F129" s="1487"/>
      <c r="G129" s="1897"/>
      <c r="H129" s="1898"/>
      <c r="I129" s="1487"/>
      <c r="J129" s="1482"/>
      <c r="K129" s="1487"/>
      <c r="L129" s="1026" t="s">
        <v>339</v>
      </c>
      <c r="M129" s="1026" t="s">
        <v>339</v>
      </c>
      <c r="N129" s="1564" t="s">
        <v>8</v>
      </c>
      <c r="O129" s="1026" t="s">
        <v>340</v>
      </c>
      <c r="P129" s="1026" t="s">
        <v>342</v>
      </c>
      <c r="Q129" s="1902" t="s">
        <v>344</v>
      </c>
      <c r="R129" s="1903"/>
      <c r="S129" s="1026" t="s">
        <v>346</v>
      </c>
      <c r="T129" s="1026" t="s">
        <v>348</v>
      </c>
    </row>
    <row r="130" spans="1:20" ht="27">
      <c r="A130" s="1937"/>
      <c r="B130" s="1938"/>
      <c r="C130" s="1479"/>
      <c r="D130" s="1488"/>
      <c r="E130" s="1488"/>
      <c r="F130" s="1488"/>
      <c r="G130" s="1899"/>
      <c r="H130" s="1900"/>
      <c r="I130" s="1488"/>
      <c r="J130" s="1484"/>
      <c r="K130" s="1488"/>
      <c r="L130" s="72" t="s">
        <v>43</v>
      </c>
      <c r="M130" s="72" t="s">
        <v>44</v>
      </c>
      <c r="N130" s="1565"/>
      <c r="O130" s="72" t="s">
        <v>341</v>
      </c>
      <c r="P130" s="72" t="s">
        <v>343</v>
      </c>
      <c r="Q130" s="1904" t="s">
        <v>345</v>
      </c>
      <c r="R130" s="1905"/>
      <c r="S130" s="72" t="s">
        <v>347</v>
      </c>
      <c r="T130" s="72" t="s">
        <v>349</v>
      </c>
    </row>
    <row r="131" spans="1:20" ht="24" customHeight="1">
      <c r="A131" s="121"/>
      <c r="B131" s="121"/>
      <c r="C131" s="52">
        <v>14</v>
      </c>
      <c r="D131" s="54">
        <v>1130</v>
      </c>
      <c r="E131" s="55" t="s">
        <v>31</v>
      </c>
      <c r="F131" s="54" t="s">
        <v>179</v>
      </c>
      <c r="G131" s="1830" t="s">
        <v>180</v>
      </c>
      <c r="H131" s="1831"/>
      <c r="I131" s="53" t="s">
        <v>11</v>
      </c>
      <c r="J131" s="56">
        <v>18500</v>
      </c>
      <c r="K131" s="57">
        <v>103850000</v>
      </c>
      <c r="L131" s="56">
        <v>0</v>
      </c>
      <c r="M131" s="56">
        <v>0</v>
      </c>
      <c r="N131" s="57">
        <v>55800000</v>
      </c>
      <c r="O131" s="57">
        <v>9222000</v>
      </c>
      <c r="P131" s="57">
        <v>38828000</v>
      </c>
      <c r="Q131" s="1782">
        <v>0</v>
      </c>
      <c r="R131" s="1783"/>
      <c r="S131" s="56">
        <v>0</v>
      </c>
      <c r="T131" s="56">
        <v>0</v>
      </c>
    </row>
    <row r="132" spans="1:20" ht="24" customHeight="1">
      <c r="A132" s="121"/>
      <c r="B132" s="121"/>
      <c r="C132" s="52">
        <v>14</v>
      </c>
      <c r="D132" s="54">
        <v>1130</v>
      </c>
      <c r="E132" s="55" t="s">
        <v>31</v>
      </c>
      <c r="F132" s="54" t="s">
        <v>179</v>
      </c>
      <c r="G132" s="1830" t="s">
        <v>180</v>
      </c>
      <c r="H132" s="1831"/>
      <c r="I132" s="53" t="s">
        <v>12</v>
      </c>
      <c r="J132" s="56">
        <v>18500</v>
      </c>
      <c r="K132" s="57">
        <v>101650000</v>
      </c>
      <c r="L132" s="56">
        <v>0</v>
      </c>
      <c r="M132" s="56">
        <v>0</v>
      </c>
      <c r="N132" s="57">
        <v>58150000</v>
      </c>
      <c r="O132" s="57">
        <v>9622000</v>
      </c>
      <c r="P132" s="57">
        <v>33778000</v>
      </c>
      <c r="Q132" s="1782"/>
      <c r="R132" s="1783"/>
      <c r="S132" s="56">
        <v>0</v>
      </c>
      <c r="T132" s="56">
        <v>0</v>
      </c>
    </row>
    <row r="133" spans="1:20" ht="24" customHeight="1">
      <c r="A133" s="121"/>
      <c r="B133" s="121"/>
      <c r="C133" s="52">
        <v>14</v>
      </c>
      <c r="D133" s="54">
        <v>1130</v>
      </c>
      <c r="E133" s="55" t="s">
        <v>31</v>
      </c>
      <c r="F133" s="54" t="s">
        <v>179</v>
      </c>
      <c r="G133" s="1830" t="s">
        <v>180</v>
      </c>
      <c r="H133" s="1831"/>
      <c r="I133" s="53" t="s">
        <v>13</v>
      </c>
      <c r="J133" s="56">
        <v>17608</v>
      </c>
      <c r="K133" s="57">
        <v>100864531</v>
      </c>
      <c r="L133" s="56">
        <v>0</v>
      </c>
      <c r="M133" s="56">
        <v>0</v>
      </c>
      <c r="N133" s="57">
        <v>57560867</v>
      </c>
      <c r="O133" s="57">
        <v>9547007</v>
      </c>
      <c r="P133" s="57">
        <v>33656657</v>
      </c>
      <c r="Q133" s="1782"/>
      <c r="R133" s="1783"/>
      <c r="S133" s="56">
        <v>0</v>
      </c>
      <c r="T133" s="56">
        <v>0</v>
      </c>
    </row>
    <row r="134" spans="1:20" ht="36" customHeight="1">
      <c r="A134" s="121"/>
      <c r="B134" s="121"/>
      <c r="C134" s="52">
        <v>14</v>
      </c>
      <c r="D134" s="54">
        <v>1130</v>
      </c>
      <c r="E134" s="55" t="s">
        <v>31</v>
      </c>
      <c r="F134" s="54" t="s">
        <v>181</v>
      </c>
      <c r="G134" s="1830" t="s">
        <v>182</v>
      </c>
      <c r="H134" s="1831"/>
      <c r="I134" s="53" t="s">
        <v>11</v>
      </c>
      <c r="J134" s="56">
        <v>145</v>
      </c>
      <c r="K134" s="57">
        <v>4300000</v>
      </c>
      <c r="L134" s="56">
        <v>0</v>
      </c>
      <c r="M134" s="56">
        <v>0</v>
      </c>
      <c r="N134" s="56">
        <v>0</v>
      </c>
      <c r="O134" s="56">
        <v>0</v>
      </c>
      <c r="P134" s="57">
        <v>4300000</v>
      </c>
      <c r="Q134" s="1782">
        <v>0</v>
      </c>
      <c r="R134" s="1783"/>
      <c r="S134" s="56">
        <v>0</v>
      </c>
      <c r="T134" s="56">
        <v>0</v>
      </c>
    </row>
    <row r="135" spans="1:20" ht="36" customHeight="1">
      <c r="A135" s="121"/>
      <c r="B135" s="121"/>
      <c r="C135" s="52">
        <v>14</v>
      </c>
      <c r="D135" s="54">
        <v>1130</v>
      </c>
      <c r="E135" s="55" t="s">
        <v>31</v>
      </c>
      <c r="F135" s="54" t="s">
        <v>181</v>
      </c>
      <c r="G135" s="1830" t="s">
        <v>182</v>
      </c>
      <c r="H135" s="1831"/>
      <c r="I135" s="53" t="s">
        <v>12</v>
      </c>
      <c r="J135" s="56">
        <v>145</v>
      </c>
      <c r="K135" s="57">
        <v>4300000</v>
      </c>
      <c r="L135" s="56">
        <v>0</v>
      </c>
      <c r="M135" s="56">
        <v>0</v>
      </c>
      <c r="N135" s="56">
        <v>0</v>
      </c>
      <c r="O135" s="56">
        <v>0</v>
      </c>
      <c r="P135" s="57">
        <v>4300000</v>
      </c>
      <c r="Q135" s="1782">
        <v>0</v>
      </c>
      <c r="R135" s="1783"/>
      <c r="S135" s="56">
        <v>0</v>
      </c>
      <c r="T135" s="56">
        <v>0</v>
      </c>
    </row>
    <row r="136" spans="1:20" ht="36" customHeight="1">
      <c r="A136" s="121"/>
      <c r="B136" s="121"/>
      <c r="C136" s="52">
        <v>14</v>
      </c>
      <c r="D136" s="54">
        <v>1130</v>
      </c>
      <c r="E136" s="55" t="s">
        <v>31</v>
      </c>
      <c r="F136" s="54" t="s">
        <v>181</v>
      </c>
      <c r="G136" s="1830" t="s">
        <v>182</v>
      </c>
      <c r="H136" s="1831"/>
      <c r="I136" s="53" t="s">
        <v>13</v>
      </c>
      <c r="J136" s="56">
        <v>62</v>
      </c>
      <c r="K136" s="57">
        <v>4295780</v>
      </c>
      <c r="L136" s="56">
        <v>0</v>
      </c>
      <c r="M136" s="56">
        <v>0</v>
      </c>
      <c r="N136" s="56">
        <v>0</v>
      </c>
      <c r="O136" s="56">
        <v>0</v>
      </c>
      <c r="P136" s="57">
        <v>4295780</v>
      </c>
      <c r="Q136" s="1782">
        <v>0</v>
      </c>
      <c r="R136" s="1783"/>
      <c r="S136" s="56">
        <v>0</v>
      </c>
      <c r="T136" s="56">
        <v>0</v>
      </c>
    </row>
    <row r="137" spans="1:20" ht="24" customHeight="1">
      <c r="A137" s="121"/>
      <c r="B137" s="121"/>
      <c r="C137" s="52">
        <v>14</v>
      </c>
      <c r="D137" s="54">
        <v>1130</v>
      </c>
      <c r="E137" s="55" t="s">
        <v>31</v>
      </c>
      <c r="F137" s="54" t="s">
        <v>183</v>
      </c>
      <c r="G137" s="1830" t="s">
        <v>184</v>
      </c>
      <c r="H137" s="1831"/>
      <c r="I137" s="53" t="s">
        <v>11</v>
      </c>
      <c r="J137" s="56">
        <v>10</v>
      </c>
      <c r="K137" s="57">
        <v>1000000</v>
      </c>
      <c r="L137" s="56">
        <v>0</v>
      </c>
      <c r="M137" s="57">
        <v>1000000</v>
      </c>
      <c r="N137" s="56">
        <v>0</v>
      </c>
      <c r="O137" s="56">
        <v>0</v>
      </c>
      <c r="P137" s="56">
        <v>0</v>
      </c>
      <c r="Q137" s="1782">
        <v>0</v>
      </c>
      <c r="R137" s="1783"/>
      <c r="S137" s="56">
        <v>0</v>
      </c>
      <c r="T137" s="56">
        <v>0</v>
      </c>
    </row>
    <row r="138" spans="1:20" ht="24" customHeight="1">
      <c r="A138" s="121"/>
      <c r="B138" s="121"/>
      <c r="C138" s="52">
        <v>14</v>
      </c>
      <c r="D138" s="54">
        <v>1130</v>
      </c>
      <c r="E138" s="55" t="s">
        <v>31</v>
      </c>
      <c r="F138" s="54" t="s">
        <v>183</v>
      </c>
      <c r="G138" s="1830" t="s">
        <v>184</v>
      </c>
      <c r="H138" s="1831"/>
      <c r="I138" s="53" t="s">
        <v>12</v>
      </c>
      <c r="J138" s="56">
        <v>10</v>
      </c>
      <c r="K138" s="57">
        <v>1000000</v>
      </c>
      <c r="L138" s="56">
        <v>0</v>
      </c>
      <c r="M138" s="57">
        <v>1000000</v>
      </c>
      <c r="N138" s="56">
        <v>0</v>
      </c>
      <c r="O138" s="56">
        <v>0</v>
      </c>
      <c r="P138" s="56">
        <v>0</v>
      </c>
      <c r="Q138" s="1782">
        <v>0</v>
      </c>
      <c r="R138" s="1783"/>
      <c r="S138" s="56">
        <v>0</v>
      </c>
      <c r="T138" s="56">
        <v>0</v>
      </c>
    </row>
    <row r="139" spans="1:20" ht="24" customHeight="1">
      <c r="A139" s="121"/>
      <c r="B139" s="121"/>
      <c r="C139" s="52">
        <v>14</v>
      </c>
      <c r="D139" s="54">
        <v>1130</v>
      </c>
      <c r="E139" s="55" t="s">
        <v>31</v>
      </c>
      <c r="F139" s="54" t="s">
        <v>183</v>
      </c>
      <c r="G139" s="1830" t="s">
        <v>184</v>
      </c>
      <c r="H139" s="1831"/>
      <c r="I139" s="53" t="s">
        <v>13</v>
      </c>
      <c r="J139" s="56">
        <v>8</v>
      </c>
      <c r="K139" s="57">
        <v>500000</v>
      </c>
      <c r="L139" s="56">
        <v>0</v>
      </c>
      <c r="M139" s="57">
        <v>500000</v>
      </c>
      <c r="N139" s="56">
        <v>0</v>
      </c>
      <c r="O139" s="56">
        <v>0</v>
      </c>
      <c r="P139" s="56">
        <v>0</v>
      </c>
      <c r="Q139" s="1782">
        <v>0</v>
      </c>
      <c r="R139" s="1783"/>
      <c r="S139" s="56">
        <v>0</v>
      </c>
      <c r="T139" s="56">
        <v>0</v>
      </c>
    </row>
    <row r="140" spans="1:20" ht="24" customHeight="1">
      <c r="A140" s="121"/>
      <c r="B140" s="121"/>
      <c r="C140" s="52">
        <v>14</v>
      </c>
      <c r="D140" s="54">
        <v>1130</v>
      </c>
      <c r="E140" s="55" t="s">
        <v>31</v>
      </c>
      <c r="F140" s="54" t="s">
        <v>185</v>
      </c>
      <c r="G140" s="1830" t="s">
        <v>186</v>
      </c>
      <c r="H140" s="1831"/>
      <c r="I140" s="53" t="s">
        <v>11</v>
      </c>
      <c r="J140" s="56">
        <v>66</v>
      </c>
      <c r="K140" s="57">
        <v>29000000</v>
      </c>
      <c r="L140" s="56">
        <v>0</v>
      </c>
      <c r="M140" s="57">
        <v>29000000</v>
      </c>
      <c r="N140" s="56">
        <v>0</v>
      </c>
      <c r="O140" s="56">
        <v>0</v>
      </c>
      <c r="P140" s="56">
        <v>0</v>
      </c>
      <c r="Q140" s="1782">
        <v>0</v>
      </c>
      <c r="R140" s="1783"/>
      <c r="S140" s="56">
        <v>0</v>
      </c>
      <c r="T140" s="56">
        <v>0</v>
      </c>
    </row>
    <row r="141" spans="1:20" ht="24" customHeight="1">
      <c r="A141" s="121"/>
      <c r="B141" s="121"/>
      <c r="C141" s="52">
        <v>14</v>
      </c>
      <c r="D141" s="54">
        <v>1130</v>
      </c>
      <c r="E141" s="55" t="s">
        <v>31</v>
      </c>
      <c r="F141" s="54" t="s">
        <v>185</v>
      </c>
      <c r="G141" s="1830" t="s">
        <v>186</v>
      </c>
      <c r="H141" s="1831"/>
      <c r="I141" s="53" t="s">
        <v>12</v>
      </c>
      <c r="J141" s="56">
        <v>66</v>
      </c>
      <c r="K141" s="57">
        <v>36890000</v>
      </c>
      <c r="L141" s="56">
        <v>0</v>
      </c>
      <c r="M141" s="57">
        <v>36890000</v>
      </c>
      <c r="N141" s="56">
        <v>0</v>
      </c>
      <c r="O141" s="56">
        <v>0</v>
      </c>
      <c r="P141" s="56">
        <v>0</v>
      </c>
      <c r="Q141" s="1782">
        <v>0</v>
      </c>
      <c r="R141" s="1783"/>
      <c r="S141" s="56">
        <v>0</v>
      </c>
      <c r="T141" s="56">
        <v>0</v>
      </c>
    </row>
    <row r="142" spans="1:20" ht="24" customHeight="1">
      <c r="A142" s="121"/>
      <c r="B142" s="121"/>
      <c r="C142" s="52">
        <v>14</v>
      </c>
      <c r="D142" s="54">
        <v>1130</v>
      </c>
      <c r="E142" s="55" t="s">
        <v>31</v>
      </c>
      <c r="F142" s="54" t="s">
        <v>185</v>
      </c>
      <c r="G142" s="1830" t="s">
        <v>186</v>
      </c>
      <c r="H142" s="1831"/>
      <c r="I142" s="53" t="s">
        <v>13</v>
      </c>
      <c r="J142" s="56">
        <v>66</v>
      </c>
      <c r="K142" s="57">
        <v>36888000</v>
      </c>
      <c r="L142" s="56">
        <v>0</v>
      </c>
      <c r="M142" s="57">
        <v>36888000</v>
      </c>
      <c r="N142" s="56">
        <v>0</v>
      </c>
      <c r="O142" s="56">
        <v>0</v>
      </c>
      <c r="P142" s="56">
        <v>0</v>
      </c>
      <c r="Q142" s="1782">
        <v>0</v>
      </c>
      <c r="R142" s="1783"/>
      <c r="S142" s="56">
        <v>0</v>
      </c>
      <c r="T142" s="56">
        <v>0</v>
      </c>
    </row>
    <row r="143" spans="1:20" ht="36" customHeight="1">
      <c r="A143" s="121"/>
      <c r="B143" s="121"/>
      <c r="C143" s="52">
        <v>14</v>
      </c>
      <c r="D143" s="54">
        <v>1130</v>
      </c>
      <c r="E143" s="55" t="s">
        <v>31</v>
      </c>
      <c r="F143" s="54" t="s">
        <v>187</v>
      </c>
      <c r="G143" s="1830" t="s">
        <v>592</v>
      </c>
      <c r="H143" s="1831"/>
      <c r="I143" s="53" t="s">
        <v>11</v>
      </c>
      <c r="J143" s="56">
        <v>686</v>
      </c>
      <c r="K143" s="56"/>
      <c r="L143" s="56">
        <v>0</v>
      </c>
      <c r="M143" s="56"/>
      <c r="N143" s="56">
        <v>0</v>
      </c>
      <c r="O143" s="56">
        <v>0</v>
      </c>
      <c r="P143" s="56">
        <v>0</v>
      </c>
      <c r="Q143" s="1782">
        <v>0</v>
      </c>
      <c r="R143" s="1783"/>
      <c r="S143" s="56">
        <v>0</v>
      </c>
      <c r="T143" s="56">
        <v>0</v>
      </c>
    </row>
    <row r="144" spans="1:20" ht="36" customHeight="1">
      <c r="A144" s="121"/>
      <c r="B144" s="121"/>
      <c r="C144" s="52">
        <v>14</v>
      </c>
      <c r="D144" s="54">
        <v>1130</v>
      </c>
      <c r="E144" s="55" t="s">
        <v>31</v>
      </c>
      <c r="F144" s="54" t="s">
        <v>187</v>
      </c>
      <c r="G144" s="1830" t="s">
        <v>592</v>
      </c>
      <c r="H144" s="1831"/>
      <c r="I144" s="53" t="s">
        <v>12</v>
      </c>
      <c r="J144" s="56">
        <v>686</v>
      </c>
      <c r="K144" s="57">
        <v>10516000</v>
      </c>
      <c r="L144" s="56">
        <v>0</v>
      </c>
      <c r="M144" s="57">
        <v>10516000</v>
      </c>
      <c r="N144" s="56">
        <v>0</v>
      </c>
      <c r="O144" s="56">
        <v>0</v>
      </c>
      <c r="P144" s="56">
        <v>0</v>
      </c>
      <c r="Q144" s="1782">
        <v>0</v>
      </c>
      <c r="R144" s="1783"/>
      <c r="S144" s="56">
        <v>0</v>
      </c>
      <c r="T144" s="56">
        <v>0</v>
      </c>
    </row>
    <row r="145" spans="1:20" ht="36" customHeight="1">
      <c r="A145" s="121"/>
      <c r="B145" s="121"/>
      <c r="C145" s="52">
        <v>14</v>
      </c>
      <c r="D145" s="54">
        <v>1130</v>
      </c>
      <c r="E145" s="55" t="s">
        <v>31</v>
      </c>
      <c r="F145" s="54" t="s">
        <v>187</v>
      </c>
      <c r="G145" s="1830" t="s">
        <v>592</v>
      </c>
      <c r="H145" s="1831"/>
      <c r="I145" s="53" t="s">
        <v>13</v>
      </c>
      <c r="J145" s="56">
        <v>686</v>
      </c>
      <c r="K145" s="57">
        <v>10509947</v>
      </c>
      <c r="L145" s="56">
        <v>0</v>
      </c>
      <c r="M145" s="57">
        <v>10509947</v>
      </c>
      <c r="N145" s="56">
        <v>0</v>
      </c>
      <c r="O145" s="56">
        <v>0</v>
      </c>
      <c r="P145" s="56">
        <v>0</v>
      </c>
      <c r="Q145" s="1782">
        <v>0</v>
      </c>
      <c r="R145" s="1783"/>
      <c r="S145" s="56">
        <v>0</v>
      </c>
      <c r="T145" s="56">
        <v>0</v>
      </c>
    </row>
    <row r="146" spans="1:20" ht="36" customHeight="1">
      <c r="A146" s="121"/>
      <c r="B146" s="121"/>
      <c r="C146" s="52">
        <v>14</v>
      </c>
      <c r="D146" s="54">
        <v>1130</v>
      </c>
      <c r="E146" s="55" t="s">
        <v>31</v>
      </c>
      <c r="F146" s="54" t="s">
        <v>593</v>
      </c>
      <c r="G146" s="1830" t="s">
        <v>594</v>
      </c>
      <c r="H146" s="1831"/>
      <c r="I146" s="53" t="s">
        <v>11</v>
      </c>
      <c r="J146" s="56">
        <v>600</v>
      </c>
      <c r="K146" s="56"/>
      <c r="L146" s="56">
        <v>0</v>
      </c>
      <c r="M146" s="56"/>
      <c r="N146" s="56">
        <v>0</v>
      </c>
      <c r="O146" s="56">
        <v>0</v>
      </c>
      <c r="P146" s="56">
        <v>0</v>
      </c>
      <c r="Q146" s="1782">
        <v>0</v>
      </c>
      <c r="R146" s="1783"/>
      <c r="S146" s="56">
        <v>0</v>
      </c>
      <c r="T146" s="56">
        <v>0</v>
      </c>
    </row>
    <row r="147" spans="1:20" ht="36" customHeight="1">
      <c r="A147" s="121"/>
      <c r="B147" s="121"/>
      <c r="C147" s="52">
        <v>14</v>
      </c>
      <c r="D147" s="54">
        <v>1130</v>
      </c>
      <c r="E147" s="55" t="s">
        <v>31</v>
      </c>
      <c r="F147" s="54" t="s">
        <v>593</v>
      </c>
      <c r="G147" s="1830" t="s">
        <v>594</v>
      </c>
      <c r="H147" s="1831"/>
      <c r="I147" s="53" t="s">
        <v>12</v>
      </c>
      <c r="J147" s="56">
        <v>600</v>
      </c>
      <c r="K147" s="57">
        <v>124594000</v>
      </c>
      <c r="L147" s="56">
        <v>0</v>
      </c>
      <c r="M147" s="57">
        <v>124594000</v>
      </c>
      <c r="N147" s="56">
        <v>0</v>
      </c>
      <c r="O147" s="56">
        <v>0</v>
      </c>
      <c r="P147" s="56">
        <v>0</v>
      </c>
      <c r="Q147" s="1782">
        <v>0</v>
      </c>
      <c r="R147" s="1783"/>
      <c r="S147" s="56">
        <v>0</v>
      </c>
      <c r="T147" s="56">
        <v>0</v>
      </c>
    </row>
    <row r="148" spans="1:20" ht="36" customHeight="1">
      <c r="A148" s="121"/>
      <c r="B148" s="121"/>
      <c r="C148" s="52">
        <v>14</v>
      </c>
      <c r="D148" s="54">
        <v>1130</v>
      </c>
      <c r="E148" s="55" t="s">
        <v>31</v>
      </c>
      <c r="F148" s="54" t="s">
        <v>593</v>
      </c>
      <c r="G148" s="1830" t="s">
        <v>594</v>
      </c>
      <c r="H148" s="1831"/>
      <c r="I148" s="53" t="s">
        <v>13</v>
      </c>
      <c r="J148" s="56">
        <v>600</v>
      </c>
      <c r="K148" s="57">
        <v>121375038</v>
      </c>
      <c r="L148" s="56">
        <v>0</v>
      </c>
      <c r="M148" s="57">
        <v>121375038</v>
      </c>
      <c r="N148" s="56">
        <v>0</v>
      </c>
      <c r="O148" s="56">
        <v>0</v>
      </c>
      <c r="P148" s="56">
        <v>0</v>
      </c>
      <c r="Q148" s="1782">
        <v>0</v>
      </c>
      <c r="R148" s="1783"/>
      <c r="S148" s="56">
        <v>0</v>
      </c>
      <c r="T148" s="56">
        <v>0</v>
      </c>
    </row>
    <row r="149" spans="1:20" ht="24" customHeight="1">
      <c r="A149" s="121"/>
      <c r="B149" s="121"/>
      <c r="C149" s="52"/>
      <c r="D149" s="54"/>
      <c r="E149" s="55"/>
      <c r="F149" s="54"/>
      <c r="G149" s="1830" t="s">
        <v>150</v>
      </c>
      <c r="H149" s="1831"/>
      <c r="I149" s="53" t="s">
        <v>11</v>
      </c>
      <c r="J149" s="56"/>
      <c r="K149" s="57">
        <v>138150000</v>
      </c>
      <c r="L149" s="56">
        <v>0</v>
      </c>
      <c r="M149" s="57">
        <v>30000000</v>
      </c>
      <c r="N149" s="57">
        <v>55800000</v>
      </c>
      <c r="O149" s="57">
        <v>9222000</v>
      </c>
      <c r="P149" s="57">
        <v>43128000</v>
      </c>
      <c r="Q149" s="1782">
        <v>0</v>
      </c>
      <c r="R149" s="1783"/>
      <c r="S149" s="56">
        <v>0</v>
      </c>
      <c r="T149" s="56">
        <v>0</v>
      </c>
    </row>
    <row r="150" spans="1:20" ht="24" customHeight="1">
      <c r="A150" s="121"/>
      <c r="B150" s="121"/>
      <c r="C150" s="52"/>
      <c r="D150" s="54"/>
      <c r="E150" s="55"/>
      <c r="F150" s="54"/>
      <c r="G150" s="1830" t="s">
        <v>150</v>
      </c>
      <c r="H150" s="1831"/>
      <c r="I150" s="53" t="s">
        <v>12</v>
      </c>
      <c r="J150" s="56"/>
      <c r="K150" s="57">
        <v>278950000</v>
      </c>
      <c r="L150" s="56">
        <v>0</v>
      </c>
      <c r="M150" s="57">
        <v>173000000</v>
      </c>
      <c r="N150" s="57">
        <v>58150000</v>
      </c>
      <c r="O150" s="57">
        <v>9622000</v>
      </c>
      <c r="P150" s="57">
        <v>38078000</v>
      </c>
      <c r="Q150" s="1782">
        <v>0</v>
      </c>
      <c r="R150" s="1783"/>
      <c r="S150" s="56">
        <v>0</v>
      </c>
      <c r="T150" s="56">
        <v>0</v>
      </c>
    </row>
    <row r="151" spans="1:20" ht="24" customHeight="1">
      <c r="A151" s="121"/>
      <c r="B151" s="121"/>
      <c r="C151" s="52"/>
      <c r="D151" s="54"/>
      <c r="E151" s="55"/>
      <c r="F151" s="54"/>
      <c r="G151" s="1830" t="s">
        <v>150</v>
      </c>
      <c r="H151" s="1831"/>
      <c r="I151" s="53" t="s">
        <v>13</v>
      </c>
      <c r="J151" s="56"/>
      <c r="K151" s="57">
        <v>274433296</v>
      </c>
      <c r="L151" s="56">
        <v>0</v>
      </c>
      <c r="M151" s="57">
        <v>169272985</v>
      </c>
      <c r="N151" s="57">
        <v>57560867</v>
      </c>
      <c r="O151" s="57">
        <v>9547007</v>
      </c>
      <c r="P151" s="57">
        <v>37952437</v>
      </c>
      <c r="Q151" s="1782">
        <v>0</v>
      </c>
      <c r="R151" s="1783"/>
      <c r="S151" s="56">
        <v>0</v>
      </c>
      <c r="T151" s="56">
        <v>0</v>
      </c>
    </row>
    <row r="152" spans="1:20">
      <c r="A152" s="121"/>
      <c r="B152" s="1514"/>
      <c r="C152" s="1514"/>
      <c r="D152" s="121"/>
      <c r="E152" s="121"/>
      <c r="F152" s="121"/>
      <c r="G152" s="121"/>
      <c r="H152" s="121"/>
      <c r="I152" s="121"/>
      <c r="J152" s="121"/>
      <c r="K152" s="121"/>
      <c r="L152" s="121"/>
      <c r="M152" s="121"/>
      <c r="N152" s="121"/>
      <c r="O152" s="121"/>
      <c r="P152" s="121"/>
      <c r="Q152" s="121"/>
      <c r="R152" s="121"/>
      <c r="S152" s="121"/>
      <c r="T152" s="121"/>
    </row>
    <row r="153" spans="1:20">
      <c r="A153" s="1163"/>
      <c r="B153" s="1163"/>
      <c r="C153" s="1163"/>
      <c r="D153" s="1163"/>
      <c r="E153" s="1163"/>
      <c r="F153" s="1163"/>
      <c r="G153" s="1163"/>
      <c r="H153" s="1163"/>
      <c r="I153" s="1163"/>
      <c r="J153" s="1163"/>
      <c r="K153" s="1163"/>
      <c r="L153" s="1163"/>
      <c r="M153" s="1163"/>
      <c r="N153" s="1163"/>
      <c r="O153" s="1163"/>
      <c r="P153" s="1163"/>
      <c r="Q153" s="1163"/>
      <c r="R153" s="1163"/>
      <c r="S153" s="1163"/>
      <c r="T153" s="1163"/>
    </row>
    <row r="154" spans="1:20">
      <c r="A154" s="1163"/>
      <c r="B154" s="1163"/>
      <c r="C154" s="1163"/>
      <c r="D154" s="1163"/>
      <c r="E154" s="1163"/>
      <c r="F154" s="1163"/>
      <c r="G154" s="1163"/>
      <c r="H154" s="1163"/>
      <c r="I154" s="1163"/>
      <c r="J154" s="1163"/>
      <c r="K154" s="1163"/>
      <c r="L154" s="1163"/>
      <c r="M154" s="1163"/>
      <c r="N154" s="1163"/>
      <c r="O154" s="1163"/>
      <c r="P154" s="1163"/>
      <c r="Q154" s="1163"/>
      <c r="R154" s="1163"/>
      <c r="S154" s="1163"/>
      <c r="T154" s="1163"/>
    </row>
    <row r="155" spans="1:20">
      <c r="A155" s="1163"/>
      <c r="B155" s="1163"/>
      <c r="C155" s="1163"/>
      <c r="D155" s="1163"/>
      <c r="E155" s="1163"/>
      <c r="F155" s="1163"/>
      <c r="G155" s="1163"/>
      <c r="H155" s="1163"/>
      <c r="I155" s="1163"/>
      <c r="J155" s="1163"/>
      <c r="K155" s="1163"/>
      <c r="L155" s="1163"/>
      <c r="M155" s="1163"/>
      <c r="N155" s="1163"/>
      <c r="O155" s="1163"/>
      <c r="P155" s="1163"/>
      <c r="Q155" s="1163"/>
      <c r="R155" s="1163"/>
      <c r="S155" s="1163"/>
      <c r="T155" s="1163"/>
    </row>
    <row r="156" spans="1:20">
      <c r="A156" s="1163"/>
      <c r="B156" s="1163"/>
      <c r="C156" s="1163"/>
      <c r="D156" s="1163"/>
      <c r="E156" s="1163"/>
      <c r="F156" s="1163"/>
      <c r="G156" s="1163"/>
      <c r="H156" s="1163"/>
      <c r="I156" s="1163"/>
      <c r="J156" s="1163"/>
      <c r="K156" s="1163"/>
      <c r="L156" s="1163"/>
      <c r="M156" s="1163"/>
      <c r="N156" s="1163"/>
      <c r="O156" s="1163"/>
      <c r="P156" s="1163"/>
      <c r="Q156" s="1163"/>
      <c r="R156" s="1163"/>
      <c r="S156" s="1163"/>
      <c r="T156" s="1163"/>
    </row>
    <row r="157" spans="1:20" ht="15.75" thickBot="1">
      <c r="A157" s="121"/>
      <c r="B157" s="121"/>
      <c r="C157" s="1829" t="s">
        <v>99</v>
      </c>
      <c r="D157" s="1829"/>
      <c r="E157" s="1829"/>
      <c r="F157" s="1829"/>
      <c r="G157" s="1829"/>
      <c r="H157" s="1829"/>
      <c r="I157" s="1829"/>
      <c r="J157" s="1829"/>
      <c r="K157" s="1829"/>
      <c r="L157" s="1829"/>
      <c r="M157" s="1829"/>
      <c r="N157" s="1163"/>
      <c r="O157" s="1163"/>
      <c r="P157" s="1163"/>
      <c r="Q157" s="1163"/>
      <c r="R157" s="1163"/>
      <c r="S157" s="1163"/>
      <c r="T157" s="1163"/>
    </row>
    <row r="158" spans="1:20" ht="24.75" thickTop="1">
      <c r="A158" s="1946"/>
      <c r="B158" s="1947"/>
      <c r="C158" s="74" t="s">
        <v>100</v>
      </c>
      <c r="D158" s="75" t="s">
        <v>101</v>
      </c>
      <c r="E158" s="75" t="s">
        <v>102</v>
      </c>
      <c r="F158" s="75" t="s">
        <v>103</v>
      </c>
      <c r="G158" s="75" t="s">
        <v>104</v>
      </c>
      <c r="H158" s="75" t="s">
        <v>105</v>
      </c>
      <c r="I158" s="75" t="s">
        <v>106</v>
      </c>
      <c r="J158" s="75">
        <v>2022</v>
      </c>
      <c r="K158" s="75">
        <v>2023</v>
      </c>
      <c r="L158" s="75">
        <v>2024</v>
      </c>
      <c r="M158" s="76">
        <v>2025</v>
      </c>
      <c r="N158" s="1163"/>
      <c r="O158" s="1163"/>
      <c r="P158" s="1163"/>
      <c r="Q158" s="1163"/>
      <c r="R158" s="1163"/>
      <c r="S158" s="1163"/>
      <c r="T158" s="1163"/>
    </row>
    <row r="159" spans="1:20" ht="24">
      <c r="A159" s="121"/>
      <c r="B159" s="121"/>
      <c r="C159" s="77">
        <v>14</v>
      </c>
      <c r="D159" s="78">
        <v>1130</v>
      </c>
      <c r="E159" s="79" t="s">
        <v>31</v>
      </c>
      <c r="F159" s="78"/>
      <c r="G159" s="78" t="s">
        <v>179</v>
      </c>
      <c r="H159" s="80" t="s">
        <v>180</v>
      </c>
      <c r="I159" s="81" t="s">
        <v>107</v>
      </c>
      <c r="J159" s="82">
        <v>17000</v>
      </c>
      <c r="K159" s="82">
        <v>17500</v>
      </c>
      <c r="L159" s="82">
        <v>18000</v>
      </c>
      <c r="M159" s="1171">
        <v>18500</v>
      </c>
      <c r="N159" s="1163"/>
      <c r="O159" s="1163"/>
      <c r="P159" s="1163"/>
      <c r="Q159" s="1163"/>
      <c r="R159" s="1163"/>
      <c r="S159" s="1163"/>
      <c r="T159" s="1163"/>
    </row>
    <row r="160" spans="1:20" ht="24">
      <c r="A160" s="121"/>
      <c r="B160" s="121"/>
      <c r="C160" s="77">
        <v>14</v>
      </c>
      <c r="D160" s="78">
        <v>1130</v>
      </c>
      <c r="E160" s="79" t="s">
        <v>31</v>
      </c>
      <c r="F160" s="78"/>
      <c r="G160" s="78" t="s">
        <v>179</v>
      </c>
      <c r="H160" s="80" t="s">
        <v>180</v>
      </c>
      <c r="I160" s="80" t="s">
        <v>108</v>
      </c>
      <c r="J160" s="82">
        <v>76900000</v>
      </c>
      <c r="K160" s="82">
        <v>85672000</v>
      </c>
      <c r="L160" s="82">
        <v>101500000</v>
      </c>
      <c r="M160" s="1172">
        <v>103850000</v>
      </c>
      <c r="N160" s="1163"/>
      <c r="O160" s="1163"/>
      <c r="P160" s="1163"/>
      <c r="Q160" s="1163"/>
      <c r="R160" s="1163"/>
      <c r="S160" s="1163"/>
      <c r="T160" s="1163"/>
    </row>
    <row r="161" spans="1:20" ht="24">
      <c r="A161" s="121"/>
      <c r="B161" s="121"/>
      <c r="C161" s="77">
        <v>14</v>
      </c>
      <c r="D161" s="78">
        <v>1130</v>
      </c>
      <c r="E161" s="79" t="s">
        <v>31</v>
      </c>
      <c r="F161" s="78"/>
      <c r="G161" s="78" t="s">
        <v>179</v>
      </c>
      <c r="H161" s="80" t="s">
        <v>180</v>
      </c>
      <c r="I161" s="80" t="s">
        <v>109</v>
      </c>
      <c r="J161" s="1173">
        <v>4524</v>
      </c>
      <c r="K161" s="82">
        <v>4896</v>
      </c>
      <c r="L161" s="82">
        <v>5639</v>
      </c>
      <c r="M161" s="1172">
        <v>5614</v>
      </c>
      <c r="N161" s="1163"/>
      <c r="O161" s="1163"/>
      <c r="P161" s="1163"/>
      <c r="Q161" s="1163"/>
      <c r="R161" s="1163"/>
      <c r="S161" s="1163"/>
      <c r="T161" s="1163"/>
    </row>
    <row r="162" spans="1:20" ht="48">
      <c r="A162" s="121"/>
      <c r="B162" s="121"/>
      <c r="C162" s="77"/>
      <c r="D162" s="78"/>
      <c r="E162" s="79"/>
      <c r="F162" s="78"/>
      <c r="G162" s="78"/>
      <c r="H162" s="84" t="s">
        <v>110</v>
      </c>
      <c r="I162" s="85"/>
      <c r="J162" s="86"/>
      <c r="K162" s="86">
        <v>372</v>
      </c>
      <c r="L162" s="86">
        <v>743</v>
      </c>
      <c r="M162" s="1174">
        <v>-25</v>
      </c>
      <c r="N162" s="1163"/>
      <c r="O162" s="1163"/>
      <c r="P162" s="1163"/>
      <c r="Q162" s="1163"/>
      <c r="R162" s="1163"/>
      <c r="S162" s="1163"/>
      <c r="T162" s="1163"/>
    </row>
    <row r="163" spans="1:20" ht="24">
      <c r="A163" s="121"/>
      <c r="B163" s="121"/>
      <c r="C163" s="77">
        <v>14</v>
      </c>
      <c r="D163" s="78">
        <v>1130</v>
      </c>
      <c r="E163" s="79" t="s">
        <v>31</v>
      </c>
      <c r="F163" s="78"/>
      <c r="G163" s="78" t="s">
        <v>179</v>
      </c>
      <c r="H163" s="80" t="s">
        <v>180</v>
      </c>
      <c r="I163" s="81" t="s">
        <v>111</v>
      </c>
      <c r="J163" s="82">
        <v>17000</v>
      </c>
      <c r="K163" s="82">
        <v>17500</v>
      </c>
      <c r="L163" s="82">
        <v>18000</v>
      </c>
      <c r="M163" s="1172">
        <v>18500</v>
      </c>
      <c r="N163" s="1163"/>
      <c r="O163" s="1163"/>
      <c r="P163" s="1163"/>
      <c r="Q163" s="1163"/>
      <c r="R163" s="1163"/>
      <c r="S163" s="1163"/>
      <c r="T163" s="1163"/>
    </row>
    <row r="164" spans="1:20" ht="24">
      <c r="A164" s="121"/>
      <c r="B164" s="121"/>
      <c r="C164" s="77">
        <v>14</v>
      </c>
      <c r="D164" s="78">
        <v>1130</v>
      </c>
      <c r="E164" s="79" t="s">
        <v>31</v>
      </c>
      <c r="F164" s="78"/>
      <c r="G164" s="78" t="s">
        <v>179</v>
      </c>
      <c r="H164" s="80" t="s">
        <v>180</v>
      </c>
      <c r="I164" s="80" t="s">
        <v>112</v>
      </c>
      <c r="J164" s="82">
        <v>72320000</v>
      </c>
      <c r="K164" s="82">
        <v>96572000</v>
      </c>
      <c r="L164" s="82">
        <v>112665000</v>
      </c>
      <c r="M164" s="83">
        <v>101650000</v>
      </c>
      <c r="N164" s="1163"/>
      <c r="O164" s="1163"/>
      <c r="P164" s="1163"/>
      <c r="Q164" s="1163"/>
      <c r="R164" s="1163"/>
      <c r="S164" s="1163"/>
      <c r="T164" s="1163"/>
    </row>
    <row r="165" spans="1:20" ht="24">
      <c r="A165" s="121"/>
      <c r="B165" s="121"/>
      <c r="C165" s="77">
        <v>14</v>
      </c>
      <c r="D165" s="78">
        <v>1130</v>
      </c>
      <c r="E165" s="79" t="s">
        <v>31</v>
      </c>
      <c r="F165" s="78"/>
      <c r="G165" s="78" t="s">
        <v>179</v>
      </c>
      <c r="H165" s="80" t="s">
        <v>180</v>
      </c>
      <c r="I165" s="80" t="s">
        <v>113</v>
      </c>
      <c r="J165" s="82">
        <v>4254</v>
      </c>
      <c r="K165" s="82">
        <v>5518</v>
      </c>
      <c r="L165" s="82">
        <v>6259</v>
      </c>
      <c r="M165" s="83">
        <v>5495</v>
      </c>
      <c r="N165" s="1163"/>
      <c r="O165" s="1163"/>
      <c r="P165" s="1163"/>
      <c r="Q165" s="1163"/>
      <c r="R165" s="1163"/>
      <c r="S165" s="1163"/>
      <c r="T165" s="1163"/>
    </row>
    <row r="166" spans="1:20" ht="48">
      <c r="A166" s="121"/>
      <c r="B166" s="121"/>
      <c r="C166" s="77"/>
      <c r="D166" s="78"/>
      <c r="E166" s="79"/>
      <c r="F166" s="78"/>
      <c r="G166" s="78"/>
      <c r="H166" s="84" t="s">
        <v>114</v>
      </c>
      <c r="I166" s="85"/>
      <c r="J166" s="86"/>
      <c r="K166" s="88">
        <v>1264</v>
      </c>
      <c r="L166" s="86">
        <v>741</v>
      </c>
      <c r="M166" s="96">
        <v>-764</v>
      </c>
      <c r="N166" s="1163"/>
      <c r="O166" s="1163"/>
      <c r="P166" s="1163"/>
      <c r="Q166" s="1163"/>
      <c r="R166" s="1163"/>
      <c r="S166" s="1163"/>
      <c r="T166" s="1163"/>
    </row>
    <row r="167" spans="1:20" ht="24">
      <c r="A167" s="121"/>
      <c r="B167" s="121"/>
      <c r="C167" s="77">
        <v>14</v>
      </c>
      <c r="D167" s="78">
        <v>1130</v>
      </c>
      <c r="E167" s="79" t="s">
        <v>31</v>
      </c>
      <c r="F167" s="78"/>
      <c r="G167" s="78" t="s">
        <v>179</v>
      </c>
      <c r="H167" s="80" t="s">
        <v>180</v>
      </c>
      <c r="I167" s="81" t="s">
        <v>115</v>
      </c>
      <c r="J167" s="89"/>
      <c r="K167" s="89"/>
      <c r="L167" s="82">
        <v>16141</v>
      </c>
      <c r="M167" s="83">
        <v>17608</v>
      </c>
      <c r="N167" s="1163"/>
      <c r="O167" s="1163"/>
      <c r="P167" s="1163"/>
      <c r="Q167" s="1163"/>
      <c r="R167" s="1163"/>
      <c r="S167" s="1163"/>
      <c r="T167" s="1163"/>
    </row>
    <row r="168" spans="1:20" ht="24">
      <c r="A168" s="121"/>
      <c r="B168" s="121"/>
      <c r="C168" s="77">
        <v>14</v>
      </c>
      <c r="D168" s="78">
        <v>1130</v>
      </c>
      <c r="E168" s="79" t="s">
        <v>31</v>
      </c>
      <c r="F168" s="78"/>
      <c r="G168" s="78" t="s">
        <v>179</v>
      </c>
      <c r="H168" s="80" t="s">
        <v>180</v>
      </c>
      <c r="I168" s="80" t="s">
        <v>116</v>
      </c>
      <c r="J168" s="82">
        <v>71276630</v>
      </c>
      <c r="K168" s="82">
        <v>89887849</v>
      </c>
      <c r="L168" s="82">
        <v>103891387</v>
      </c>
      <c r="M168" s="83">
        <v>100764531</v>
      </c>
      <c r="N168" s="1163"/>
      <c r="O168" s="1163"/>
      <c r="P168" s="1163"/>
      <c r="Q168" s="1163"/>
      <c r="R168" s="1163"/>
      <c r="S168" s="1163"/>
      <c r="T168" s="1163"/>
    </row>
    <row r="169" spans="1:20" ht="24">
      <c r="A169" s="121"/>
      <c r="B169" s="121"/>
      <c r="C169" s="77">
        <v>14</v>
      </c>
      <c r="D169" s="78">
        <v>1130</v>
      </c>
      <c r="E169" s="79" t="s">
        <v>31</v>
      </c>
      <c r="F169" s="78"/>
      <c r="G169" s="78" t="s">
        <v>179</v>
      </c>
      <c r="H169" s="80" t="s">
        <v>180</v>
      </c>
      <c r="I169" s="80" t="s">
        <v>117</v>
      </c>
      <c r="J169" s="82">
        <v>71276630</v>
      </c>
      <c r="K169" s="82">
        <v>89887849</v>
      </c>
      <c r="L169" s="82">
        <v>6436</v>
      </c>
      <c r="M169" s="83">
        <v>5723</v>
      </c>
      <c r="N169" s="1163"/>
      <c r="O169" s="1163"/>
      <c r="P169" s="1163"/>
      <c r="Q169" s="1163"/>
      <c r="R169" s="1163"/>
      <c r="S169" s="1163"/>
      <c r="T169" s="1163"/>
    </row>
    <row r="170" spans="1:20" ht="36">
      <c r="A170" s="121"/>
      <c r="B170" s="121"/>
      <c r="C170" s="77"/>
      <c r="D170" s="78"/>
      <c r="E170" s="79"/>
      <c r="F170" s="78"/>
      <c r="G170" s="78"/>
      <c r="H170" s="90" t="s">
        <v>118</v>
      </c>
      <c r="I170" s="91"/>
      <c r="J170" s="92"/>
      <c r="K170" s="93">
        <v>18611219</v>
      </c>
      <c r="L170" s="93">
        <v>-89881413</v>
      </c>
      <c r="M170" s="97">
        <v>-713</v>
      </c>
      <c r="N170" s="1163"/>
      <c r="O170" s="1163"/>
      <c r="P170" s="1163"/>
      <c r="Q170" s="1163"/>
      <c r="R170" s="1163"/>
      <c r="S170" s="1163"/>
      <c r="T170" s="1163"/>
    </row>
    <row r="171" spans="1:20" ht="48">
      <c r="A171" s="121"/>
      <c r="B171" s="121"/>
      <c r="C171" s="77">
        <v>14</v>
      </c>
      <c r="D171" s="78">
        <v>1130</v>
      </c>
      <c r="E171" s="79" t="s">
        <v>31</v>
      </c>
      <c r="F171" s="78"/>
      <c r="G171" s="78" t="s">
        <v>181</v>
      </c>
      <c r="H171" s="80" t="s">
        <v>182</v>
      </c>
      <c r="I171" s="81" t="s">
        <v>107</v>
      </c>
      <c r="J171" s="89">
        <v>0</v>
      </c>
      <c r="K171" s="89">
        <v>135</v>
      </c>
      <c r="L171" s="89">
        <v>140</v>
      </c>
      <c r="M171" s="95">
        <v>145</v>
      </c>
      <c r="N171" s="1163"/>
      <c r="O171" s="1163"/>
      <c r="P171" s="1163"/>
      <c r="Q171" s="1163"/>
      <c r="R171" s="1163"/>
      <c r="S171" s="1163"/>
      <c r="T171" s="1163"/>
    </row>
    <row r="172" spans="1:20" ht="48">
      <c r="A172" s="121"/>
      <c r="B172" s="121"/>
      <c r="C172" s="77">
        <v>14</v>
      </c>
      <c r="D172" s="78">
        <v>1130</v>
      </c>
      <c r="E172" s="79" t="s">
        <v>31</v>
      </c>
      <c r="F172" s="78"/>
      <c r="G172" s="78" t="s">
        <v>181</v>
      </c>
      <c r="H172" s="80" t="s">
        <v>182</v>
      </c>
      <c r="I172" s="80" t="s">
        <v>108</v>
      </c>
      <c r="J172" s="82">
        <v>11100000</v>
      </c>
      <c r="K172" s="82">
        <v>5400000</v>
      </c>
      <c r="L172" s="82">
        <v>5500000</v>
      </c>
      <c r="M172" s="83">
        <v>4300000</v>
      </c>
      <c r="N172" s="1163"/>
      <c r="O172" s="1163"/>
      <c r="P172" s="1163"/>
      <c r="Q172" s="1163"/>
      <c r="R172" s="1163"/>
      <c r="S172" s="1163"/>
      <c r="T172" s="1163"/>
    </row>
    <row r="173" spans="1:20" ht="48">
      <c r="A173" s="121"/>
      <c r="B173" s="121"/>
      <c r="C173" s="77">
        <v>14</v>
      </c>
      <c r="D173" s="78">
        <v>1130</v>
      </c>
      <c r="E173" s="79" t="s">
        <v>31</v>
      </c>
      <c r="F173" s="78"/>
      <c r="G173" s="78" t="s">
        <v>181</v>
      </c>
      <c r="H173" s="80" t="s">
        <v>182</v>
      </c>
      <c r="I173" s="80" t="s">
        <v>109</v>
      </c>
      <c r="J173" s="89"/>
      <c r="K173" s="82">
        <v>40000</v>
      </c>
      <c r="L173" s="82">
        <v>39286</v>
      </c>
      <c r="M173" s="83">
        <v>29655</v>
      </c>
      <c r="N173" s="1163"/>
      <c r="O173" s="1163"/>
      <c r="P173" s="1163"/>
      <c r="Q173" s="1163"/>
      <c r="R173" s="1163"/>
      <c r="S173" s="1163"/>
      <c r="T173" s="1163"/>
    </row>
    <row r="174" spans="1:20" ht="48">
      <c r="A174" s="121"/>
      <c r="B174" s="121"/>
      <c r="C174" s="77"/>
      <c r="D174" s="78"/>
      <c r="E174" s="79"/>
      <c r="F174" s="78"/>
      <c r="G174" s="78"/>
      <c r="H174" s="84" t="s">
        <v>110</v>
      </c>
      <c r="I174" s="85"/>
      <c r="J174" s="86"/>
      <c r="K174" s="86"/>
      <c r="L174" s="86">
        <v>-714</v>
      </c>
      <c r="M174" s="87">
        <v>-9631</v>
      </c>
      <c r="N174" s="1163"/>
      <c r="O174" s="1163"/>
      <c r="P174" s="1163"/>
      <c r="Q174" s="1163"/>
      <c r="R174" s="1163"/>
      <c r="S174" s="1163"/>
      <c r="T174" s="1163"/>
    </row>
    <row r="175" spans="1:20" ht="48">
      <c r="A175" s="121"/>
      <c r="B175" s="121"/>
      <c r="C175" s="77">
        <v>14</v>
      </c>
      <c r="D175" s="78">
        <v>1130</v>
      </c>
      <c r="E175" s="79" t="s">
        <v>31</v>
      </c>
      <c r="F175" s="78"/>
      <c r="G175" s="78" t="s">
        <v>181</v>
      </c>
      <c r="H175" s="80" t="s">
        <v>182</v>
      </c>
      <c r="I175" s="81" t="s">
        <v>111</v>
      </c>
      <c r="J175" s="89">
        <v>0</v>
      </c>
      <c r="K175" s="89">
        <v>135</v>
      </c>
      <c r="L175" s="89">
        <v>140</v>
      </c>
      <c r="M175" s="95">
        <v>145</v>
      </c>
      <c r="N175" s="1163"/>
      <c r="O175" s="1163"/>
      <c r="P175" s="1163"/>
      <c r="Q175" s="1163"/>
      <c r="R175" s="1163"/>
      <c r="S175" s="1163"/>
      <c r="T175" s="1163"/>
    </row>
    <row r="176" spans="1:20" ht="48">
      <c r="A176" s="121"/>
      <c r="B176" s="121"/>
      <c r="C176" s="77">
        <v>14</v>
      </c>
      <c r="D176" s="78">
        <v>1130</v>
      </c>
      <c r="E176" s="79" t="s">
        <v>31</v>
      </c>
      <c r="F176" s="78"/>
      <c r="G176" s="78" t="s">
        <v>181</v>
      </c>
      <c r="H176" s="80" t="s">
        <v>182</v>
      </c>
      <c r="I176" s="80" t="s">
        <v>112</v>
      </c>
      <c r="J176" s="82">
        <v>6030000</v>
      </c>
      <c r="K176" s="82">
        <v>5400000</v>
      </c>
      <c r="L176" s="82">
        <v>5500000</v>
      </c>
      <c r="M176" s="83">
        <v>4300000</v>
      </c>
      <c r="N176" s="1163"/>
      <c r="O176" s="1163"/>
      <c r="P176" s="1163"/>
      <c r="Q176" s="1163"/>
      <c r="R176" s="1163"/>
      <c r="S176" s="1163"/>
      <c r="T176" s="1163"/>
    </row>
    <row r="177" spans="1:20" ht="48">
      <c r="A177" s="121"/>
      <c r="B177" s="121"/>
      <c r="C177" s="77">
        <v>14</v>
      </c>
      <c r="D177" s="78">
        <v>1130</v>
      </c>
      <c r="E177" s="79" t="s">
        <v>31</v>
      </c>
      <c r="F177" s="78"/>
      <c r="G177" s="78" t="s">
        <v>181</v>
      </c>
      <c r="H177" s="80" t="s">
        <v>182</v>
      </c>
      <c r="I177" s="80" t="s">
        <v>113</v>
      </c>
      <c r="J177" s="89"/>
      <c r="K177" s="82">
        <v>40000</v>
      </c>
      <c r="L177" s="82">
        <v>39286</v>
      </c>
      <c r="M177" s="83">
        <v>29655</v>
      </c>
      <c r="N177" s="1163"/>
      <c r="O177" s="1163"/>
      <c r="P177" s="1163"/>
      <c r="Q177" s="1163"/>
      <c r="R177" s="1163"/>
      <c r="S177" s="1163"/>
      <c r="T177" s="1163"/>
    </row>
    <row r="178" spans="1:20" ht="48">
      <c r="A178" s="121"/>
      <c r="B178" s="121"/>
      <c r="C178" s="77"/>
      <c r="D178" s="78"/>
      <c r="E178" s="79"/>
      <c r="F178" s="78"/>
      <c r="G178" s="78"/>
      <c r="H178" s="84" t="s">
        <v>114</v>
      </c>
      <c r="I178" s="85"/>
      <c r="J178" s="86"/>
      <c r="K178" s="86"/>
      <c r="L178" s="86">
        <v>-714</v>
      </c>
      <c r="M178" s="87">
        <v>-9631</v>
      </c>
      <c r="N178" s="1163"/>
      <c r="O178" s="1163"/>
      <c r="P178" s="1163"/>
      <c r="Q178" s="1163"/>
      <c r="R178" s="1163"/>
      <c r="S178" s="1163"/>
      <c r="T178" s="1163"/>
    </row>
    <row r="179" spans="1:20" ht="48">
      <c r="A179" s="121"/>
      <c r="B179" s="121"/>
      <c r="C179" s="77">
        <v>14</v>
      </c>
      <c r="D179" s="78">
        <v>1130</v>
      </c>
      <c r="E179" s="79" t="s">
        <v>31</v>
      </c>
      <c r="F179" s="78"/>
      <c r="G179" s="78" t="s">
        <v>181</v>
      </c>
      <c r="H179" s="80" t="s">
        <v>182</v>
      </c>
      <c r="I179" s="81" t="s">
        <v>115</v>
      </c>
      <c r="J179" s="89"/>
      <c r="K179" s="89"/>
      <c r="L179" s="89">
        <v>143</v>
      </c>
      <c r="M179" s="95">
        <v>62</v>
      </c>
      <c r="N179" s="1163"/>
      <c r="O179" s="1163"/>
      <c r="P179" s="1163"/>
      <c r="Q179" s="1163"/>
      <c r="R179" s="1163"/>
      <c r="S179" s="1163"/>
      <c r="T179" s="1163"/>
    </row>
    <row r="180" spans="1:20" ht="48">
      <c r="A180" s="121"/>
      <c r="B180" s="121"/>
      <c r="C180" s="77">
        <v>14</v>
      </c>
      <c r="D180" s="78">
        <v>1130</v>
      </c>
      <c r="E180" s="79" t="s">
        <v>31</v>
      </c>
      <c r="F180" s="78"/>
      <c r="G180" s="78" t="s">
        <v>181</v>
      </c>
      <c r="H180" s="80" t="s">
        <v>182</v>
      </c>
      <c r="I180" s="80" t="s">
        <v>116</v>
      </c>
      <c r="J180" s="82">
        <v>5095761</v>
      </c>
      <c r="K180" s="82">
        <v>2794000</v>
      </c>
      <c r="L180" s="82">
        <v>5372180</v>
      </c>
      <c r="M180" s="83">
        <v>4295780</v>
      </c>
      <c r="N180" s="1163"/>
      <c r="O180" s="1163"/>
      <c r="P180" s="1163"/>
      <c r="Q180" s="1163"/>
      <c r="R180" s="1163"/>
      <c r="S180" s="1163"/>
      <c r="T180" s="1163"/>
    </row>
    <row r="181" spans="1:20" ht="48">
      <c r="A181" s="121"/>
      <c r="B181" s="121"/>
      <c r="C181" s="77">
        <v>14</v>
      </c>
      <c r="D181" s="78">
        <v>1130</v>
      </c>
      <c r="E181" s="79" t="s">
        <v>31</v>
      </c>
      <c r="F181" s="78"/>
      <c r="G181" s="78" t="s">
        <v>181</v>
      </c>
      <c r="H181" s="80" t="s">
        <v>182</v>
      </c>
      <c r="I181" s="80" t="s">
        <v>117</v>
      </c>
      <c r="J181" s="82">
        <v>5095761</v>
      </c>
      <c r="K181" s="82">
        <v>2794000</v>
      </c>
      <c r="L181" s="82">
        <v>37568</v>
      </c>
      <c r="M181" s="83">
        <v>69287</v>
      </c>
      <c r="N181" s="1163"/>
      <c r="O181" s="1163"/>
      <c r="P181" s="1163"/>
      <c r="Q181" s="1163"/>
      <c r="R181" s="1163"/>
      <c r="S181" s="1163"/>
      <c r="T181" s="1163"/>
    </row>
    <row r="182" spans="1:20" ht="36">
      <c r="A182" s="121"/>
      <c r="B182" s="121"/>
      <c r="C182" s="77"/>
      <c r="D182" s="78"/>
      <c r="E182" s="79"/>
      <c r="F182" s="78"/>
      <c r="G182" s="78"/>
      <c r="H182" s="90" t="s">
        <v>118</v>
      </c>
      <c r="I182" s="91"/>
      <c r="J182" s="92"/>
      <c r="K182" s="93">
        <v>-2301761</v>
      </c>
      <c r="L182" s="93">
        <v>-2756432</v>
      </c>
      <c r="M182" s="94">
        <v>31719</v>
      </c>
      <c r="N182" s="1163"/>
      <c r="O182" s="1163"/>
      <c r="P182" s="1163"/>
      <c r="Q182" s="1163"/>
      <c r="R182" s="1163"/>
      <c r="S182" s="1163"/>
      <c r="T182" s="1163"/>
    </row>
    <row r="183" spans="1:20" ht="24">
      <c r="A183" s="121"/>
      <c r="B183" s="121"/>
      <c r="C183" s="77">
        <v>14</v>
      </c>
      <c r="D183" s="78">
        <v>1130</v>
      </c>
      <c r="E183" s="79" t="s">
        <v>31</v>
      </c>
      <c r="F183" s="78"/>
      <c r="G183" s="78" t="s">
        <v>183</v>
      </c>
      <c r="H183" s="80" t="s">
        <v>184</v>
      </c>
      <c r="I183" s="81" t="s">
        <v>107</v>
      </c>
      <c r="J183" s="89">
        <v>10</v>
      </c>
      <c r="K183" s="89">
        <v>0</v>
      </c>
      <c r="L183" s="89">
        <v>10</v>
      </c>
      <c r="M183" s="95">
        <v>10</v>
      </c>
      <c r="N183" s="1163"/>
      <c r="O183" s="1163"/>
      <c r="P183" s="1163"/>
      <c r="Q183" s="1163"/>
      <c r="R183" s="1163"/>
      <c r="S183" s="1163"/>
      <c r="T183" s="1163"/>
    </row>
    <row r="184" spans="1:20" ht="24">
      <c r="A184" s="121"/>
      <c r="B184" s="121"/>
      <c r="C184" s="77">
        <v>14</v>
      </c>
      <c r="D184" s="78">
        <v>1130</v>
      </c>
      <c r="E184" s="79" t="s">
        <v>31</v>
      </c>
      <c r="F184" s="78"/>
      <c r="G184" s="78" t="s">
        <v>183</v>
      </c>
      <c r="H184" s="80" t="s">
        <v>184</v>
      </c>
      <c r="I184" s="80" t="s">
        <v>108</v>
      </c>
      <c r="J184" s="82">
        <v>1000000</v>
      </c>
      <c r="K184" s="89">
        <v>0</v>
      </c>
      <c r="L184" s="82">
        <v>1200000</v>
      </c>
      <c r="M184" s="83">
        <v>1000000</v>
      </c>
      <c r="N184" s="1163"/>
      <c r="O184" s="1163"/>
      <c r="P184" s="1163"/>
      <c r="Q184" s="1163"/>
      <c r="R184" s="1163"/>
      <c r="S184" s="1163"/>
      <c r="T184" s="1163"/>
    </row>
    <row r="185" spans="1:20" ht="24">
      <c r="A185" s="121"/>
      <c r="B185" s="121"/>
      <c r="C185" s="77">
        <v>14</v>
      </c>
      <c r="D185" s="78">
        <v>1130</v>
      </c>
      <c r="E185" s="79" t="s">
        <v>31</v>
      </c>
      <c r="F185" s="78"/>
      <c r="G185" s="78" t="s">
        <v>183</v>
      </c>
      <c r="H185" s="80" t="s">
        <v>184</v>
      </c>
      <c r="I185" s="80" t="s">
        <v>109</v>
      </c>
      <c r="J185" s="82">
        <v>100000</v>
      </c>
      <c r="K185" s="89"/>
      <c r="L185" s="82">
        <v>120000</v>
      </c>
      <c r="M185" s="83">
        <v>100000</v>
      </c>
      <c r="N185" s="1163"/>
      <c r="O185" s="1163"/>
      <c r="P185" s="1163"/>
      <c r="Q185" s="1163"/>
      <c r="R185" s="1163"/>
      <c r="S185" s="1163"/>
      <c r="T185" s="1163"/>
    </row>
    <row r="186" spans="1:20" ht="48">
      <c r="A186" s="121"/>
      <c r="B186" s="121"/>
      <c r="C186" s="77"/>
      <c r="D186" s="78"/>
      <c r="E186" s="79"/>
      <c r="F186" s="78"/>
      <c r="G186" s="78"/>
      <c r="H186" s="84" t="s">
        <v>110</v>
      </c>
      <c r="I186" s="85"/>
      <c r="J186" s="86"/>
      <c r="K186" s="86"/>
      <c r="L186" s="86"/>
      <c r="M186" s="87">
        <v>-20000</v>
      </c>
      <c r="N186" s="1163"/>
      <c r="O186" s="1163"/>
      <c r="P186" s="1163"/>
      <c r="Q186" s="1163"/>
      <c r="R186" s="1163"/>
      <c r="S186" s="1163"/>
      <c r="T186" s="1163"/>
    </row>
    <row r="187" spans="1:20" ht="24">
      <c r="A187" s="121"/>
      <c r="B187" s="121"/>
      <c r="C187" s="77">
        <v>14</v>
      </c>
      <c r="D187" s="78">
        <v>1130</v>
      </c>
      <c r="E187" s="79" t="s">
        <v>31</v>
      </c>
      <c r="F187" s="78"/>
      <c r="G187" s="78" t="s">
        <v>183</v>
      </c>
      <c r="H187" s="80" t="s">
        <v>184</v>
      </c>
      <c r="I187" s="81" t="s">
        <v>111</v>
      </c>
      <c r="J187" s="89">
        <v>10</v>
      </c>
      <c r="K187" s="89">
        <v>0</v>
      </c>
      <c r="L187" s="89">
        <v>10</v>
      </c>
      <c r="M187" s="95">
        <v>10</v>
      </c>
      <c r="N187" s="1163"/>
      <c r="O187" s="1163"/>
      <c r="P187" s="1163"/>
      <c r="Q187" s="1163"/>
      <c r="R187" s="1163"/>
      <c r="S187" s="1163"/>
      <c r="T187" s="1163"/>
    </row>
    <row r="188" spans="1:20" ht="24">
      <c r="A188" s="121"/>
      <c r="B188" s="121"/>
      <c r="C188" s="77">
        <v>14</v>
      </c>
      <c r="D188" s="78">
        <v>1130</v>
      </c>
      <c r="E188" s="79" t="s">
        <v>31</v>
      </c>
      <c r="F188" s="78"/>
      <c r="G188" s="78" t="s">
        <v>183</v>
      </c>
      <c r="H188" s="80" t="s">
        <v>184</v>
      </c>
      <c r="I188" s="80" t="s">
        <v>112</v>
      </c>
      <c r="J188" s="82">
        <v>1000000</v>
      </c>
      <c r="K188" s="89">
        <v>0</v>
      </c>
      <c r="L188" s="82">
        <v>1200000</v>
      </c>
      <c r="M188" s="83">
        <v>1000000</v>
      </c>
      <c r="N188" s="1163"/>
      <c r="O188" s="1163"/>
      <c r="P188" s="1163"/>
      <c r="Q188" s="1163"/>
      <c r="R188" s="1163"/>
      <c r="S188" s="1163"/>
      <c r="T188" s="1163"/>
    </row>
    <row r="189" spans="1:20" ht="24">
      <c r="A189" s="121"/>
      <c r="B189" s="121"/>
      <c r="C189" s="77">
        <v>14</v>
      </c>
      <c r="D189" s="78">
        <v>1130</v>
      </c>
      <c r="E189" s="79" t="s">
        <v>31</v>
      </c>
      <c r="F189" s="78"/>
      <c r="G189" s="78" t="s">
        <v>183</v>
      </c>
      <c r="H189" s="80" t="s">
        <v>184</v>
      </c>
      <c r="I189" s="80" t="s">
        <v>113</v>
      </c>
      <c r="J189" s="82">
        <v>100000</v>
      </c>
      <c r="K189" s="89"/>
      <c r="L189" s="82">
        <v>120000</v>
      </c>
      <c r="M189" s="83">
        <v>100000</v>
      </c>
      <c r="N189" s="1163"/>
      <c r="O189" s="1163"/>
      <c r="P189" s="1163"/>
      <c r="Q189" s="1163"/>
      <c r="R189" s="1163"/>
      <c r="S189" s="1163"/>
      <c r="T189" s="1163"/>
    </row>
    <row r="190" spans="1:20" ht="48">
      <c r="A190" s="121"/>
      <c r="B190" s="121"/>
      <c r="C190" s="77"/>
      <c r="D190" s="78"/>
      <c r="E190" s="79"/>
      <c r="F190" s="78"/>
      <c r="G190" s="78"/>
      <c r="H190" s="84" t="s">
        <v>114</v>
      </c>
      <c r="I190" s="85"/>
      <c r="J190" s="86"/>
      <c r="K190" s="86"/>
      <c r="L190" s="86"/>
      <c r="M190" s="87">
        <v>-20000</v>
      </c>
      <c r="N190" s="1163"/>
      <c r="O190" s="1163"/>
      <c r="P190" s="1163"/>
      <c r="Q190" s="1163"/>
      <c r="R190" s="1163"/>
      <c r="S190" s="1163"/>
      <c r="T190" s="1163"/>
    </row>
    <row r="191" spans="1:20" ht="24">
      <c r="A191" s="121"/>
      <c r="B191" s="121"/>
      <c r="C191" s="77">
        <v>14</v>
      </c>
      <c r="D191" s="78">
        <v>1130</v>
      </c>
      <c r="E191" s="79" t="s">
        <v>31</v>
      </c>
      <c r="F191" s="78"/>
      <c r="G191" s="78" t="s">
        <v>183</v>
      </c>
      <c r="H191" s="80" t="s">
        <v>184</v>
      </c>
      <c r="I191" s="81" t="s">
        <v>115</v>
      </c>
      <c r="J191" s="89"/>
      <c r="K191" s="89"/>
      <c r="L191" s="89">
        <v>15</v>
      </c>
      <c r="M191" s="95">
        <v>8</v>
      </c>
      <c r="N191" s="1163"/>
      <c r="O191" s="1163"/>
      <c r="P191" s="1163"/>
      <c r="Q191" s="1163"/>
      <c r="R191" s="1163"/>
      <c r="S191" s="1163"/>
      <c r="T191" s="1163"/>
    </row>
    <row r="192" spans="1:20" ht="24">
      <c r="A192" s="121"/>
      <c r="B192" s="121"/>
      <c r="C192" s="77">
        <v>14</v>
      </c>
      <c r="D192" s="78">
        <v>1130</v>
      </c>
      <c r="E192" s="79" t="s">
        <v>31</v>
      </c>
      <c r="F192" s="78"/>
      <c r="G192" s="78" t="s">
        <v>183</v>
      </c>
      <c r="H192" s="80" t="s">
        <v>184</v>
      </c>
      <c r="I192" s="80" t="s">
        <v>116</v>
      </c>
      <c r="J192" s="82">
        <v>877440</v>
      </c>
      <c r="K192" s="89">
        <v>0</v>
      </c>
      <c r="L192" s="82">
        <v>838774</v>
      </c>
      <c r="M192" s="83">
        <v>500000</v>
      </c>
      <c r="N192" s="1163"/>
      <c r="O192" s="1163"/>
      <c r="P192" s="1163"/>
      <c r="Q192" s="1163"/>
      <c r="R192" s="1163"/>
      <c r="S192" s="1163"/>
      <c r="T192" s="1163"/>
    </row>
    <row r="193" spans="1:20" ht="24">
      <c r="A193" s="121"/>
      <c r="B193" s="121"/>
      <c r="C193" s="77">
        <v>14</v>
      </c>
      <c r="D193" s="78">
        <v>1130</v>
      </c>
      <c r="E193" s="79" t="s">
        <v>31</v>
      </c>
      <c r="F193" s="78"/>
      <c r="G193" s="78" t="s">
        <v>183</v>
      </c>
      <c r="H193" s="80" t="s">
        <v>184</v>
      </c>
      <c r="I193" s="80" t="s">
        <v>117</v>
      </c>
      <c r="J193" s="82">
        <v>877440</v>
      </c>
      <c r="K193" s="89">
        <v>0</v>
      </c>
      <c r="L193" s="82">
        <v>55918</v>
      </c>
      <c r="M193" s="83">
        <v>62500</v>
      </c>
      <c r="N193" s="1163"/>
      <c r="O193" s="1163"/>
      <c r="P193" s="1163"/>
      <c r="Q193" s="1163"/>
      <c r="R193" s="1163"/>
      <c r="S193" s="1163"/>
      <c r="T193" s="1163"/>
    </row>
    <row r="194" spans="1:20" ht="36">
      <c r="A194" s="121"/>
      <c r="B194" s="121"/>
      <c r="C194" s="77"/>
      <c r="D194" s="78"/>
      <c r="E194" s="79"/>
      <c r="F194" s="78"/>
      <c r="G194" s="78"/>
      <c r="H194" s="90" t="s">
        <v>118</v>
      </c>
      <c r="I194" s="91"/>
      <c r="J194" s="92"/>
      <c r="K194" s="93">
        <v>-877440</v>
      </c>
      <c r="L194" s="93">
        <v>55918</v>
      </c>
      <c r="M194" s="94">
        <v>6582</v>
      </c>
      <c r="N194" s="1163"/>
      <c r="O194" s="1163"/>
      <c r="P194" s="1163"/>
      <c r="Q194" s="1163"/>
      <c r="R194" s="1163"/>
      <c r="S194" s="1163"/>
      <c r="T194" s="1163"/>
    </row>
    <row r="195" spans="1:20" ht="24">
      <c r="A195" s="121"/>
      <c r="B195" s="121"/>
      <c r="C195" s="77">
        <v>14</v>
      </c>
      <c r="D195" s="78">
        <v>1130</v>
      </c>
      <c r="E195" s="79" t="s">
        <v>31</v>
      </c>
      <c r="F195" s="78"/>
      <c r="G195" s="78" t="s">
        <v>185</v>
      </c>
      <c r="H195" s="80" t="s">
        <v>186</v>
      </c>
      <c r="I195" s="81" t="s">
        <v>107</v>
      </c>
      <c r="J195" s="89">
        <v>12</v>
      </c>
      <c r="K195" s="89">
        <v>2</v>
      </c>
      <c r="L195" s="89">
        <v>30</v>
      </c>
      <c r="M195" s="1171">
        <v>66</v>
      </c>
      <c r="N195" s="1163"/>
      <c r="O195" s="1163"/>
      <c r="P195" s="1163"/>
      <c r="Q195" s="1163"/>
      <c r="R195" s="1163"/>
      <c r="S195" s="1163"/>
      <c r="T195" s="1163"/>
    </row>
    <row r="196" spans="1:20" ht="24">
      <c r="A196" s="121"/>
      <c r="B196" s="121"/>
      <c r="C196" s="77">
        <v>14</v>
      </c>
      <c r="D196" s="78">
        <v>1130</v>
      </c>
      <c r="E196" s="79" t="s">
        <v>31</v>
      </c>
      <c r="F196" s="78"/>
      <c r="G196" s="78" t="s">
        <v>185</v>
      </c>
      <c r="H196" s="80" t="s">
        <v>186</v>
      </c>
      <c r="I196" s="80" t="s">
        <v>108</v>
      </c>
      <c r="J196" s="82">
        <v>4000000</v>
      </c>
      <c r="K196" s="82">
        <v>31000000</v>
      </c>
      <c r="L196" s="82">
        <v>98508412</v>
      </c>
      <c r="M196" s="1172">
        <v>29000000</v>
      </c>
      <c r="N196" s="1163"/>
      <c r="O196" s="1163"/>
      <c r="P196" s="1163"/>
      <c r="Q196" s="1163"/>
      <c r="R196" s="1163"/>
      <c r="S196" s="1163"/>
      <c r="T196" s="1163"/>
    </row>
    <row r="197" spans="1:20" ht="24">
      <c r="A197" s="121"/>
      <c r="B197" s="121"/>
      <c r="C197" s="77">
        <v>14</v>
      </c>
      <c r="D197" s="78">
        <v>1130</v>
      </c>
      <c r="E197" s="79" t="s">
        <v>31</v>
      </c>
      <c r="F197" s="78"/>
      <c r="G197" s="78" t="s">
        <v>185</v>
      </c>
      <c r="H197" s="80" t="s">
        <v>186</v>
      </c>
      <c r="I197" s="80" t="s">
        <v>109</v>
      </c>
      <c r="J197" s="82">
        <v>333333</v>
      </c>
      <c r="K197" s="82">
        <v>15500000</v>
      </c>
      <c r="L197" s="82">
        <v>3283614</v>
      </c>
      <c r="M197" s="1172">
        <v>439394</v>
      </c>
      <c r="N197" s="1163"/>
      <c r="O197" s="1163"/>
      <c r="P197" s="1163"/>
      <c r="Q197" s="1163"/>
      <c r="R197" s="1163"/>
      <c r="S197" s="1163"/>
      <c r="T197" s="1163"/>
    </row>
    <row r="198" spans="1:20" ht="48">
      <c r="A198" s="121"/>
      <c r="B198" s="121"/>
      <c r="C198" s="77"/>
      <c r="D198" s="78"/>
      <c r="E198" s="79"/>
      <c r="F198" s="78"/>
      <c r="G198" s="78"/>
      <c r="H198" s="84" t="s">
        <v>110</v>
      </c>
      <c r="I198" s="85"/>
      <c r="J198" s="86"/>
      <c r="K198" s="88">
        <v>15166667</v>
      </c>
      <c r="L198" s="88">
        <v>-12216386</v>
      </c>
      <c r="M198" s="1175">
        <v>-2844220</v>
      </c>
      <c r="N198" s="1163"/>
      <c r="O198" s="1163"/>
      <c r="P198" s="1163"/>
      <c r="Q198" s="1163"/>
      <c r="R198" s="1163"/>
      <c r="S198" s="1163"/>
      <c r="T198" s="1163"/>
    </row>
    <row r="199" spans="1:20" ht="24">
      <c r="A199" s="121"/>
      <c r="B199" s="121"/>
      <c r="C199" s="77">
        <v>14</v>
      </c>
      <c r="D199" s="78">
        <v>1130</v>
      </c>
      <c r="E199" s="79" t="s">
        <v>31</v>
      </c>
      <c r="F199" s="78"/>
      <c r="G199" s="78" t="s">
        <v>185</v>
      </c>
      <c r="H199" s="80" t="s">
        <v>186</v>
      </c>
      <c r="I199" s="81" t="s">
        <v>111</v>
      </c>
      <c r="J199" s="89">
        <v>12</v>
      </c>
      <c r="K199" s="89">
        <v>2</v>
      </c>
      <c r="L199" s="89">
        <v>8</v>
      </c>
      <c r="M199" s="1171">
        <v>66</v>
      </c>
      <c r="N199" s="1163"/>
      <c r="O199" s="1163"/>
      <c r="P199" s="1163"/>
      <c r="Q199" s="1163"/>
      <c r="R199" s="1163"/>
      <c r="S199" s="1163"/>
      <c r="T199" s="1163"/>
    </row>
    <row r="200" spans="1:20" ht="24">
      <c r="A200" s="121"/>
      <c r="B200" s="121"/>
      <c r="C200" s="77">
        <v>14</v>
      </c>
      <c r="D200" s="78">
        <v>1130</v>
      </c>
      <c r="E200" s="79" t="s">
        <v>31</v>
      </c>
      <c r="F200" s="78"/>
      <c r="G200" s="78" t="s">
        <v>185</v>
      </c>
      <c r="H200" s="80" t="s">
        <v>186</v>
      </c>
      <c r="I200" s="80" t="s">
        <v>112</v>
      </c>
      <c r="J200" s="82">
        <v>4000000</v>
      </c>
      <c r="K200" s="82">
        <v>31000000</v>
      </c>
      <c r="L200" s="82">
        <v>45548412</v>
      </c>
      <c r="M200" s="1172">
        <v>36890000</v>
      </c>
      <c r="N200" s="1163"/>
      <c r="O200" s="1163"/>
      <c r="P200" s="1163"/>
      <c r="Q200" s="1163"/>
      <c r="R200" s="1163"/>
      <c r="S200" s="1163"/>
      <c r="T200" s="1163"/>
    </row>
    <row r="201" spans="1:20" ht="24">
      <c r="A201" s="121"/>
      <c r="B201" s="121"/>
      <c r="C201" s="77">
        <v>14</v>
      </c>
      <c r="D201" s="78">
        <v>1130</v>
      </c>
      <c r="E201" s="79" t="s">
        <v>31</v>
      </c>
      <c r="F201" s="78"/>
      <c r="G201" s="78" t="s">
        <v>185</v>
      </c>
      <c r="H201" s="80" t="s">
        <v>186</v>
      </c>
      <c r="I201" s="80" t="s">
        <v>113</v>
      </c>
      <c r="J201" s="82">
        <v>333333</v>
      </c>
      <c r="K201" s="82">
        <v>15500000</v>
      </c>
      <c r="L201" s="82">
        <v>5693552</v>
      </c>
      <c r="M201" s="1172">
        <v>558939</v>
      </c>
      <c r="N201" s="1163"/>
      <c r="O201" s="1163"/>
      <c r="P201" s="1163"/>
      <c r="Q201" s="1163"/>
      <c r="R201" s="1163"/>
      <c r="S201" s="1163"/>
      <c r="T201" s="1163"/>
    </row>
    <row r="202" spans="1:20" ht="48">
      <c r="A202" s="121"/>
      <c r="B202" s="121"/>
      <c r="C202" s="77"/>
      <c r="D202" s="78"/>
      <c r="E202" s="79"/>
      <c r="F202" s="78"/>
      <c r="G202" s="78"/>
      <c r="H202" s="84" t="s">
        <v>114</v>
      </c>
      <c r="I202" s="85"/>
      <c r="J202" s="86"/>
      <c r="K202" s="88">
        <v>15166667</v>
      </c>
      <c r="L202" s="88">
        <v>-9806448</v>
      </c>
      <c r="M202" s="1175">
        <v>-5134613</v>
      </c>
      <c r="N202" s="1163"/>
      <c r="O202" s="1163"/>
      <c r="P202" s="1163"/>
      <c r="Q202" s="1163"/>
      <c r="R202" s="1163"/>
      <c r="S202" s="1163"/>
      <c r="T202" s="1163"/>
    </row>
    <row r="203" spans="1:20" ht="24">
      <c r="A203" s="121"/>
      <c r="B203" s="121"/>
      <c r="C203" s="77">
        <v>14</v>
      </c>
      <c r="D203" s="78">
        <v>1130</v>
      </c>
      <c r="E203" s="79" t="s">
        <v>31</v>
      </c>
      <c r="F203" s="78"/>
      <c r="G203" s="78" t="s">
        <v>185</v>
      </c>
      <c r="H203" s="80" t="s">
        <v>186</v>
      </c>
      <c r="I203" s="81" t="s">
        <v>115</v>
      </c>
      <c r="J203" s="89"/>
      <c r="K203" s="89"/>
      <c r="L203" s="89">
        <v>28</v>
      </c>
      <c r="M203" s="1171">
        <v>66</v>
      </c>
      <c r="N203" s="1163"/>
      <c r="O203" s="1163"/>
      <c r="P203" s="1163"/>
      <c r="Q203" s="1163"/>
      <c r="R203" s="1163"/>
      <c r="S203" s="1163"/>
      <c r="T203" s="1163"/>
    </row>
    <row r="204" spans="1:20" ht="24">
      <c r="A204" s="121"/>
      <c r="B204" s="121"/>
      <c r="C204" s="77">
        <v>14</v>
      </c>
      <c r="D204" s="78">
        <v>1130</v>
      </c>
      <c r="E204" s="79" t="s">
        <v>31</v>
      </c>
      <c r="F204" s="78"/>
      <c r="G204" s="78" t="s">
        <v>185</v>
      </c>
      <c r="H204" s="80" t="s">
        <v>186</v>
      </c>
      <c r="I204" s="80" t="s">
        <v>116</v>
      </c>
      <c r="J204" s="82">
        <v>3953280</v>
      </c>
      <c r="K204" s="82">
        <v>30744000</v>
      </c>
      <c r="L204" s="82">
        <v>5370000</v>
      </c>
      <c r="M204" s="83">
        <v>36888000</v>
      </c>
      <c r="N204" s="1163"/>
      <c r="O204" s="1163"/>
      <c r="P204" s="1163"/>
      <c r="Q204" s="1163"/>
      <c r="R204" s="1163"/>
      <c r="S204" s="1163"/>
      <c r="T204" s="1163"/>
    </row>
    <row r="205" spans="1:20" ht="24">
      <c r="A205" s="121"/>
      <c r="B205" s="121"/>
      <c r="C205" s="77">
        <v>14</v>
      </c>
      <c r="D205" s="78">
        <v>1130</v>
      </c>
      <c r="E205" s="79" t="s">
        <v>31</v>
      </c>
      <c r="F205" s="78"/>
      <c r="G205" s="78" t="s">
        <v>185</v>
      </c>
      <c r="H205" s="80" t="s">
        <v>186</v>
      </c>
      <c r="I205" s="80" t="s">
        <v>117</v>
      </c>
      <c r="J205" s="82">
        <v>3953280</v>
      </c>
      <c r="K205" s="82">
        <v>30744000</v>
      </c>
      <c r="L205" s="82">
        <v>191786</v>
      </c>
      <c r="M205" s="83">
        <v>558909</v>
      </c>
      <c r="N205" s="1163"/>
      <c r="O205" s="1163"/>
      <c r="P205" s="1163"/>
      <c r="Q205" s="1163"/>
      <c r="R205" s="1163"/>
      <c r="S205" s="1163"/>
      <c r="T205" s="1163"/>
    </row>
    <row r="206" spans="1:20" ht="36">
      <c r="A206" s="121"/>
      <c r="B206" s="121"/>
      <c r="C206" s="77"/>
      <c r="D206" s="78"/>
      <c r="E206" s="79"/>
      <c r="F206" s="78"/>
      <c r="G206" s="78"/>
      <c r="H206" s="90" t="s">
        <v>118</v>
      </c>
      <c r="I206" s="91"/>
      <c r="J206" s="92"/>
      <c r="K206" s="93">
        <v>26790720</v>
      </c>
      <c r="L206" s="93">
        <v>-30552214</v>
      </c>
      <c r="M206" s="94">
        <v>28808214</v>
      </c>
      <c r="N206" s="1163"/>
      <c r="O206" s="1163"/>
      <c r="P206" s="1163"/>
      <c r="Q206" s="1163"/>
      <c r="R206" s="1163"/>
      <c r="S206" s="1163"/>
      <c r="T206" s="1163"/>
    </row>
    <row r="207" spans="1:20" ht="48">
      <c r="A207" s="121"/>
      <c r="B207" s="121"/>
      <c r="C207" s="77">
        <v>14</v>
      </c>
      <c r="D207" s="78">
        <v>1130</v>
      </c>
      <c r="E207" s="79" t="s">
        <v>31</v>
      </c>
      <c r="F207" s="78"/>
      <c r="G207" s="78" t="s">
        <v>187</v>
      </c>
      <c r="H207" s="80" t="s">
        <v>188</v>
      </c>
      <c r="I207" s="81" t="s">
        <v>107</v>
      </c>
      <c r="J207" s="89"/>
      <c r="K207" s="89"/>
      <c r="L207" s="89">
        <v>0</v>
      </c>
      <c r="M207" s="95">
        <v>0</v>
      </c>
      <c r="N207" s="1163"/>
      <c r="O207" s="1163"/>
      <c r="P207" s="1163"/>
      <c r="Q207" s="1163"/>
      <c r="R207" s="1163"/>
      <c r="S207" s="1163"/>
      <c r="T207" s="1163"/>
    </row>
    <row r="208" spans="1:20" ht="48">
      <c r="A208" s="121"/>
      <c r="B208" s="121"/>
      <c r="C208" s="77">
        <v>14</v>
      </c>
      <c r="D208" s="78">
        <v>1130</v>
      </c>
      <c r="E208" s="79" t="s">
        <v>31</v>
      </c>
      <c r="F208" s="78"/>
      <c r="G208" s="78" t="s">
        <v>187</v>
      </c>
      <c r="H208" s="80" t="s">
        <v>188</v>
      </c>
      <c r="I208" s="80" t="s">
        <v>108</v>
      </c>
      <c r="J208" s="89">
        <v>0</v>
      </c>
      <c r="K208" s="82">
        <v>70000000</v>
      </c>
      <c r="L208" s="82">
        <v>60549852</v>
      </c>
      <c r="M208" s="95">
        <v>0</v>
      </c>
      <c r="N208" s="1163"/>
      <c r="O208" s="1163"/>
      <c r="P208" s="1163"/>
      <c r="Q208" s="1163"/>
      <c r="R208" s="1163"/>
      <c r="S208" s="1163"/>
      <c r="T208" s="1163"/>
    </row>
    <row r="209" spans="1:20" ht="48">
      <c r="A209" s="121"/>
      <c r="B209" s="121"/>
      <c r="C209" s="77">
        <v>14</v>
      </c>
      <c r="D209" s="78">
        <v>1130</v>
      </c>
      <c r="E209" s="79" t="s">
        <v>31</v>
      </c>
      <c r="F209" s="78"/>
      <c r="G209" s="78" t="s">
        <v>187</v>
      </c>
      <c r="H209" s="80" t="s">
        <v>188</v>
      </c>
      <c r="I209" s="80" t="s">
        <v>109</v>
      </c>
      <c r="J209" s="89">
        <v>0</v>
      </c>
      <c r="K209" s="82">
        <v>70000000</v>
      </c>
      <c r="L209" s="89"/>
      <c r="M209" s="95">
        <v>0</v>
      </c>
      <c r="N209" s="1163"/>
      <c r="O209" s="1163"/>
      <c r="P209" s="1163"/>
      <c r="Q209" s="1163"/>
      <c r="R209" s="1163"/>
      <c r="S209" s="1163"/>
      <c r="T209" s="1163"/>
    </row>
    <row r="210" spans="1:20" ht="48">
      <c r="A210" s="121"/>
      <c r="B210" s="121"/>
      <c r="C210" s="77"/>
      <c r="D210" s="78"/>
      <c r="E210" s="79"/>
      <c r="F210" s="78"/>
      <c r="G210" s="78"/>
      <c r="H210" s="84" t="s">
        <v>110</v>
      </c>
      <c r="I210" s="85"/>
      <c r="J210" s="86"/>
      <c r="K210" s="88">
        <v>70000000</v>
      </c>
      <c r="L210" s="86"/>
      <c r="M210" s="96"/>
      <c r="N210" s="1163"/>
      <c r="O210" s="1163"/>
      <c r="P210" s="1163"/>
      <c r="Q210" s="1163"/>
      <c r="R210" s="1163"/>
      <c r="S210" s="1163"/>
      <c r="T210" s="1163"/>
    </row>
    <row r="211" spans="1:20" ht="48">
      <c r="A211" s="121"/>
      <c r="B211" s="121"/>
      <c r="C211" s="77">
        <v>14</v>
      </c>
      <c r="D211" s="78">
        <v>1130</v>
      </c>
      <c r="E211" s="79" t="s">
        <v>31</v>
      </c>
      <c r="F211" s="78"/>
      <c r="G211" s="78" t="s">
        <v>187</v>
      </c>
      <c r="H211" s="80" t="s">
        <v>188</v>
      </c>
      <c r="I211" s="81" t="s">
        <v>111</v>
      </c>
      <c r="J211" s="89"/>
      <c r="K211" s="89">
        <v>0</v>
      </c>
      <c r="L211" s="89">
        <v>0</v>
      </c>
      <c r="M211" s="95">
        <v>686</v>
      </c>
      <c r="N211" s="1163"/>
      <c r="O211" s="1163"/>
      <c r="P211" s="1163"/>
      <c r="Q211" s="1163"/>
      <c r="R211" s="1163"/>
      <c r="S211" s="1163"/>
      <c r="T211" s="1163"/>
    </row>
    <row r="212" spans="1:20" ht="48">
      <c r="A212" s="121"/>
      <c r="B212" s="121"/>
      <c r="C212" s="77">
        <v>14</v>
      </c>
      <c r="D212" s="78">
        <v>1130</v>
      </c>
      <c r="E212" s="79" t="s">
        <v>31</v>
      </c>
      <c r="F212" s="78"/>
      <c r="G212" s="78" t="s">
        <v>187</v>
      </c>
      <c r="H212" s="80" t="s">
        <v>188</v>
      </c>
      <c r="I212" s="80" t="s">
        <v>112</v>
      </c>
      <c r="J212" s="89">
        <v>0</v>
      </c>
      <c r="K212" s="82">
        <v>64570</v>
      </c>
      <c r="L212" s="82">
        <v>60609852</v>
      </c>
      <c r="M212" s="83">
        <v>10516000</v>
      </c>
      <c r="N212" s="1163"/>
      <c r="O212" s="1163"/>
      <c r="P212" s="1163"/>
      <c r="Q212" s="1163"/>
      <c r="R212" s="1163"/>
      <c r="S212" s="1163"/>
      <c r="T212" s="1163"/>
    </row>
    <row r="213" spans="1:20" ht="48">
      <c r="A213" s="121"/>
      <c r="B213" s="121"/>
      <c r="C213" s="77">
        <v>14</v>
      </c>
      <c r="D213" s="78">
        <v>1130</v>
      </c>
      <c r="E213" s="79" t="s">
        <v>31</v>
      </c>
      <c r="F213" s="78"/>
      <c r="G213" s="78" t="s">
        <v>187</v>
      </c>
      <c r="H213" s="80" t="s">
        <v>188</v>
      </c>
      <c r="I213" s="80" t="s">
        <v>113</v>
      </c>
      <c r="J213" s="89">
        <v>0</v>
      </c>
      <c r="K213" s="89"/>
      <c r="L213" s="89"/>
      <c r="M213" s="83">
        <v>15329</v>
      </c>
      <c r="N213" s="1163"/>
      <c r="O213" s="1163"/>
      <c r="P213" s="1163"/>
      <c r="Q213" s="1163"/>
      <c r="R213" s="1163"/>
      <c r="S213" s="1163"/>
      <c r="T213" s="1163"/>
    </row>
    <row r="214" spans="1:20" ht="48">
      <c r="A214" s="121"/>
      <c r="B214" s="121"/>
      <c r="C214" s="77"/>
      <c r="D214" s="78"/>
      <c r="E214" s="79"/>
      <c r="F214" s="78"/>
      <c r="G214" s="78"/>
      <c r="H214" s="84" t="s">
        <v>114</v>
      </c>
      <c r="I214" s="85"/>
      <c r="J214" s="86"/>
      <c r="K214" s="86"/>
      <c r="L214" s="86"/>
      <c r="M214" s="87">
        <v>15329</v>
      </c>
      <c r="N214" s="1163"/>
      <c r="O214" s="1163"/>
      <c r="P214" s="1163"/>
      <c r="Q214" s="1163"/>
      <c r="R214" s="1163"/>
      <c r="S214" s="1163"/>
      <c r="T214" s="1163"/>
    </row>
    <row r="215" spans="1:20" ht="48">
      <c r="A215" s="121"/>
      <c r="B215" s="121"/>
      <c r="C215" s="77">
        <v>14</v>
      </c>
      <c r="D215" s="78">
        <v>1130</v>
      </c>
      <c r="E215" s="79" t="s">
        <v>31</v>
      </c>
      <c r="F215" s="78"/>
      <c r="G215" s="78" t="s">
        <v>187</v>
      </c>
      <c r="H215" s="80" t="s">
        <v>188</v>
      </c>
      <c r="I215" s="81" t="s">
        <v>115</v>
      </c>
      <c r="J215" s="89"/>
      <c r="K215" s="89"/>
      <c r="L215" s="89">
        <v>686</v>
      </c>
      <c r="M215" s="95">
        <v>686</v>
      </c>
      <c r="N215" s="1163"/>
      <c r="O215" s="1163"/>
      <c r="P215" s="1163"/>
      <c r="Q215" s="1163"/>
      <c r="R215" s="1163"/>
      <c r="S215" s="1163"/>
      <c r="T215" s="1163"/>
    </row>
    <row r="216" spans="1:20" ht="48">
      <c r="A216" s="121"/>
      <c r="B216" s="121"/>
      <c r="C216" s="77">
        <v>14</v>
      </c>
      <c r="D216" s="78">
        <v>1130</v>
      </c>
      <c r="E216" s="79" t="s">
        <v>31</v>
      </c>
      <c r="F216" s="78"/>
      <c r="G216" s="78" t="s">
        <v>187</v>
      </c>
      <c r="H216" s="80" t="s">
        <v>188</v>
      </c>
      <c r="I216" s="80" t="s">
        <v>116</v>
      </c>
      <c r="J216" s="89">
        <v>0</v>
      </c>
      <c r="K216" s="89">
        <v>0</v>
      </c>
      <c r="L216" s="82">
        <v>50826132</v>
      </c>
      <c r="M216" s="83">
        <v>10509947</v>
      </c>
      <c r="N216" s="1163"/>
      <c r="O216" s="1163"/>
      <c r="P216" s="1163"/>
      <c r="Q216" s="1163"/>
      <c r="R216" s="1163"/>
      <c r="S216" s="1163"/>
      <c r="T216" s="1163"/>
    </row>
    <row r="217" spans="1:20" ht="48">
      <c r="A217" s="121"/>
      <c r="B217" s="121"/>
      <c r="C217" s="77">
        <v>14</v>
      </c>
      <c r="D217" s="78">
        <v>1130</v>
      </c>
      <c r="E217" s="79" t="s">
        <v>31</v>
      </c>
      <c r="F217" s="78"/>
      <c r="G217" s="78" t="s">
        <v>187</v>
      </c>
      <c r="H217" s="80" t="s">
        <v>188</v>
      </c>
      <c r="I217" s="80" t="s">
        <v>117</v>
      </c>
      <c r="J217" s="89">
        <v>0</v>
      </c>
      <c r="K217" s="89">
        <v>0</v>
      </c>
      <c r="L217" s="82">
        <v>74091</v>
      </c>
      <c r="M217" s="83">
        <v>15321</v>
      </c>
      <c r="N217" s="1163"/>
      <c r="O217" s="1163"/>
      <c r="P217" s="1163"/>
      <c r="Q217" s="1163"/>
      <c r="R217" s="1163"/>
      <c r="S217" s="1163"/>
      <c r="T217" s="1163"/>
    </row>
    <row r="218" spans="1:20" ht="36">
      <c r="A218" s="121"/>
      <c r="B218" s="121"/>
      <c r="C218" s="77"/>
      <c r="D218" s="78"/>
      <c r="E218" s="79"/>
      <c r="F218" s="78"/>
      <c r="G218" s="78"/>
      <c r="H218" s="90" t="s">
        <v>118</v>
      </c>
      <c r="I218" s="91"/>
      <c r="J218" s="92"/>
      <c r="K218" s="92">
        <v>0</v>
      </c>
      <c r="L218" s="93">
        <v>50826132</v>
      </c>
      <c r="M218" s="94">
        <v>-58770</v>
      </c>
      <c r="N218" s="1163"/>
      <c r="O218" s="1163"/>
      <c r="P218" s="1163"/>
      <c r="Q218" s="1163"/>
      <c r="R218" s="1163"/>
      <c r="S218" s="1163"/>
      <c r="T218" s="1163"/>
    </row>
    <row r="219" spans="1:20" ht="48">
      <c r="A219" s="121"/>
      <c r="B219" s="121"/>
      <c r="C219" s="77">
        <v>14</v>
      </c>
      <c r="D219" s="78">
        <v>1130</v>
      </c>
      <c r="E219" s="79" t="s">
        <v>31</v>
      </c>
      <c r="F219" s="78"/>
      <c r="G219" s="78" t="s">
        <v>189</v>
      </c>
      <c r="H219" s="80" t="s">
        <v>190</v>
      </c>
      <c r="I219" s="81" t="s">
        <v>107</v>
      </c>
      <c r="J219" s="89"/>
      <c r="K219" s="89"/>
      <c r="L219" s="89">
        <v>600</v>
      </c>
      <c r="M219" s="95"/>
      <c r="N219" s="1163"/>
      <c r="O219" s="1163"/>
      <c r="P219" s="1163"/>
      <c r="Q219" s="1163"/>
      <c r="R219" s="1163"/>
      <c r="S219" s="1163"/>
      <c r="T219" s="1163"/>
    </row>
    <row r="220" spans="1:20" ht="48">
      <c r="A220" s="121"/>
      <c r="B220" s="121"/>
      <c r="C220" s="77">
        <v>14</v>
      </c>
      <c r="D220" s="78">
        <v>1130</v>
      </c>
      <c r="E220" s="79" t="s">
        <v>31</v>
      </c>
      <c r="F220" s="78"/>
      <c r="G220" s="78" t="s">
        <v>189</v>
      </c>
      <c r="H220" s="80" t="s">
        <v>190</v>
      </c>
      <c r="I220" s="80" t="s">
        <v>108</v>
      </c>
      <c r="J220" s="89">
        <v>0</v>
      </c>
      <c r="K220" s="89">
        <v>0</v>
      </c>
      <c r="L220" s="82">
        <v>70000000</v>
      </c>
      <c r="M220" s="95">
        <v>0</v>
      </c>
      <c r="N220" s="1163"/>
      <c r="O220" s="1163"/>
      <c r="P220" s="1163"/>
      <c r="Q220" s="1163"/>
      <c r="R220" s="1163"/>
      <c r="S220" s="1163"/>
      <c r="T220" s="1163"/>
    </row>
    <row r="221" spans="1:20" ht="48">
      <c r="A221" s="121"/>
      <c r="B221" s="121"/>
      <c r="C221" s="77">
        <v>14</v>
      </c>
      <c r="D221" s="78">
        <v>1130</v>
      </c>
      <c r="E221" s="79" t="s">
        <v>31</v>
      </c>
      <c r="F221" s="78"/>
      <c r="G221" s="78" t="s">
        <v>189</v>
      </c>
      <c r="H221" s="80" t="s">
        <v>190</v>
      </c>
      <c r="I221" s="80" t="s">
        <v>109</v>
      </c>
      <c r="J221" s="89">
        <v>0</v>
      </c>
      <c r="K221" s="89">
        <v>0</v>
      </c>
      <c r="L221" s="82">
        <v>116667</v>
      </c>
      <c r="M221" s="95">
        <v>0</v>
      </c>
      <c r="N221" s="1163"/>
      <c r="O221" s="1163"/>
      <c r="P221" s="1163"/>
      <c r="Q221" s="1163"/>
      <c r="R221" s="1163"/>
      <c r="S221" s="1163"/>
      <c r="T221" s="1163"/>
    </row>
    <row r="222" spans="1:20" ht="48">
      <c r="A222" s="121"/>
      <c r="B222" s="121"/>
      <c r="C222" s="77"/>
      <c r="D222" s="78"/>
      <c r="E222" s="79"/>
      <c r="F222" s="78"/>
      <c r="G222" s="78"/>
      <c r="H222" s="84" t="s">
        <v>110</v>
      </c>
      <c r="I222" s="85"/>
      <c r="J222" s="86"/>
      <c r="K222" s="86">
        <v>0</v>
      </c>
      <c r="L222" s="88">
        <v>116667</v>
      </c>
      <c r="M222" s="87">
        <v>-116667</v>
      </c>
      <c r="N222" s="1163"/>
      <c r="O222" s="1163"/>
      <c r="P222" s="1163"/>
      <c r="Q222" s="1163"/>
      <c r="R222" s="1163"/>
      <c r="S222" s="1163"/>
      <c r="T222" s="1163"/>
    </row>
    <row r="223" spans="1:20" ht="48">
      <c r="A223" s="121"/>
      <c r="B223" s="121"/>
      <c r="C223" s="77">
        <v>14</v>
      </c>
      <c r="D223" s="78">
        <v>1130</v>
      </c>
      <c r="E223" s="79" t="s">
        <v>31</v>
      </c>
      <c r="F223" s="78"/>
      <c r="G223" s="78" t="s">
        <v>189</v>
      </c>
      <c r="H223" s="80" t="s">
        <v>190</v>
      </c>
      <c r="I223" s="81" t="s">
        <v>111</v>
      </c>
      <c r="J223" s="89"/>
      <c r="K223" s="89"/>
      <c r="L223" s="89">
        <v>600</v>
      </c>
      <c r="M223" s="95">
        <v>600</v>
      </c>
      <c r="N223" s="1163"/>
      <c r="O223" s="1163"/>
      <c r="P223" s="1163"/>
      <c r="Q223" s="1163"/>
      <c r="R223" s="1163"/>
      <c r="S223" s="1163"/>
      <c r="T223" s="1163"/>
    </row>
    <row r="224" spans="1:20" ht="48">
      <c r="A224" s="121"/>
      <c r="B224" s="121"/>
      <c r="C224" s="77">
        <v>14</v>
      </c>
      <c r="D224" s="78">
        <v>1130</v>
      </c>
      <c r="E224" s="79" t="s">
        <v>31</v>
      </c>
      <c r="F224" s="78"/>
      <c r="G224" s="78" t="s">
        <v>189</v>
      </c>
      <c r="H224" s="80" t="s">
        <v>190</v>
      </c>
      <c r="I224" s="80" t="s">
        <v>112</v>
      </c>
      <c r="J224" s="89">
        <v>0</v>
      </c>
      <c r="K224" s="89">
        <v>0</v>
      </c>
      <c r="L224" s="82">
        <v>50000000</v>
      </c>
      <c r="M224" s="83">
        <v>124594000</v>
      </c>
      <c r="N224" s="1163"/>
      <c r="O224" s="1163"/>
      <c r="P224" s="1163"/>
      <c r="Q224" s="1163"/>
      <c r="R224" s="1163"/>
      <c r="S224" s="1163"/>
      <c r="T224" s="1163"/>
    </row>
    <row r="225" spans="1:20" ht="48">
      <c r="A225" s="121"/>
      <c r="B225" s="121"/>
      <c r="C225" s="77">
        <v>14</v>
      </c>
      <c r="D225" s="78">
        <v>1130</v>
      </c>
      <c r="E225" s="79" t="s">
        <v>31</v>
      </c>
      <c r="F225" s="78"/>
      <c r="G225" s="78" t="s">
        <v>189</v>
      </c>
      <c r="H225" s="80" t="s">
        <v>190</v>
      </c>
      <c r="I225" s="80" t="s">
        <v>113</v>
      </c>
      <c r="J225" s="89">
        <v>0</v>
      </c>
      <c r="K225" s="89">
        <v>0</v>
      </c>
      <c r="L225" s="82">
        <v>83333</v>
      </c>
      <c r="M225" s="83">
        <v>207657</v>
      </c>
      <c r="N225" s="1163"/>
      <c r="O225" s="1163"/>
      <c r="P225" s="1163"/>
      <c r="Q225" s="1163"/>
      <c r="R225" s="1163"/>
      <c r="S225" s="1163"/>
      <c r="T225" s="1163"/>
    </row>
    <row r="226" spans="1:20" ht="48">
      <c r="A226" s="121"/>
      <c r="B226" s="121"/>
      <c r="C226" s="77"/>
      <c r="D226" s="78"/>
      <c r="E226" s="79"/>
      <c r="F226" s="78"/>
      <c r="G226" s="78"/>
      <c r="H226" s="84" t="s">
        <v>114</v>
      </c>
      <c r="I226" s="85"/>
      <c r="J226" s="86"/>
      <c r="K226" s="86">
        <v>0</v>
      </c>
      <c r="L226" s="88">
        <v>83333</v>
      </c>
      <c r="M226" s="87">
        <v>124324</v>
      </c>
      <c r="N226" s="1163"/>
      <c r="O226" s="1163"/>
      <c r="P226" s="1163"/>
      <c r="Q226" s="1163"/>
      <c r="R226" s="1163"/>
      <c r="S226" s="1163"/>
      <c r="T226" s="1163"/>
    </row>
    <row r="227" spans="1:20" ht="48">
      <c r="A227" s="121"/>
      <c r="B227" s="121"/>
      <c r="C227" s="77">
        <v>14</v>
      </c>
      <c r="D227" s="78">
        <v>1130</v>
      </c>
      <c r="E227" s="79" t="s">
        <v>31</v>
      </c>
      <c r="F227" s="78"/>
      <c r="G227" s="78" t="s">
        <v>189</v>
      </c>
      <c r="H227" s="80" t="s">
        <v>190</v>
      </c>
      <c r="I227" s="81" t="s">
        <v>115</v>
      </c>
      <c r="J227" s="89"/>
      <c r="K227" s="89"/>
      <c r="L227" s="89"/>
      <c r="M227" s="95">
        <v>600</v>
      </c>
      <c r="N227" s="1163"/>
      <c r="O227" s="1163"/>
      <c r="P227" s="1163"/>
      <c r="Q227" s="1163"/>
      <c r="R227" s="1163"/>
      <c r="S227" s="1163"/>
      <c r="T227" s="1163"/>
    </row>
    <row r="228" spans="1:20" ht="48">
      <c r="A228" s="121"/>
      <c r="B228" s="121"/>
      <c r="C228" s="77">
        <v>14</v>
      </c>
      <c r="D228" s="78">
        <v>1130</v>
      </c>
      <c r="E228" s="79" t="s">
        <v>31</v>
      </c>
      <c r="F228" s="78"/>
      <c r="G228" s="78" t="s">
        <v>189</v>
      </c>
      <c r="H228" s="80" t="s">
        <v>190</v>
      </c>
      <c r="I228" s="80" t="s">
        <v>116</v>
      </c>
      <c r="J228" s="89">
        <v>0</v>
      </c>
      <c r="K228" s="89">
        <v>0</v>
      </c>
      <c r="L228" s="89">
        <v>0</v>
      </c>
      <c r="M228" s="83">
        <v>121375038</v>
      </c>
      <c r="N228" s="1163"/>
      <c r="O228" s="1163"/>
      <c r="P228" s="1163"/>
      <c r="Q228" s="1163"/>
      <c r="R228" s="1163"/>
      <c r="S228" s="1163"/>
      <c r="T228" s="1163"/>
    </row>
    <row r="229" spans="1:20" ht="48">
      <c r="A229" s="121"/>
      <c r="B229" s="121"/>
      <c r="C229" s="77">
        <v>14</v>
      </c>
      <c r="D229" s="78">
        <v>1130</v>
      </c>
      <c r="E229" s="79" t="s">
        <v>31</v>
      </c>
      <c r="F229" s="78"/>
      <c r="G229" s="78" t="s">
        <v>189</v>
      </c>
      <c r="H229" s="80" t="s">
        <v>190</v>
      </c>
      <c r="I229" s="80" t="s">
        <v>117</v>
      </c>
      <c r="J229" s="89">
        <v>0</v>
      </c>
      <c r="K229" s="89">
        <v>0</v>
      </c>
      <c r="L229" s="89">
        <v>0</v>
      </c>
      <c r="M229" s="83">
        <v>202292</v>
      </c>
      <c r="N229" s="1163"/>
      <c r="O229" s="1163"/>
      <c r="P229" s="1163"/>
      <c r="Q229" s="1163"/>
      <c r="R229" s="1163"/>
      <c r="S229" s="1163"/>
      <c r="T229" s="1163"/>
    </row>
    <row r="230" spans="1:20" ht="36">
      <c r="A230" s="121"/>
      <c r="B230" s="121"/>
      <c r="C230" s="77"/>
      <c r="D230" s="78"/>
      <c r="E230" s="79"/>
      <c r="F230" s="78"/>
      <c r="G230" s="78"/>
      <c r="H230" s="90" t="s">
        <v>118</v>
      </c>
      <c r="I230" s="91"/>
      <c r="J230" s="92"/>
      <c r="K230" s="92">
        <v>0</v>
      </c>
      <c r="L230" s="92">
        <v>0</v>
      </c>
      <c r="M230" s="94">
        <v>202292</v>
      </c>
      <c r="N230" s="1163"/>
      <c r="O230" s="1163"/>
      <c r="P230" s="1163"/>
      <c r="Q230" s="1163"/>
      <c r="R230" s="1163"/>
      <c r="S230" s="1163"/>
      <c r="T230" s="1163"/>
    </row>
    <row r="231" spans="1:20" ht="24">
      <c r="A231" s="121"/>
      <c r="B231" s="121"/>
      <c r="C231" s="77">
        <v>14</v>
      </c>
      <c r="D231" s="78">
        <v>1130</v>
      </c>
      <c r="E231" s="79" t="s">
        <v>31</v>
      </c>
      <c r="F231" s="78"/>
      <c r="G231" s="78" t="s">
        <v>176</v>
      </c>
      <c r="H231" s="80" t="s">
        <v>177</v>
      </c>
      <c r="I231" s="81" t="s">
        <v>107</v>
      </c>
      <c r="J231" s="89"/>
      <c r="K231" s="89"/>
      <c r="L231" s="89"/>
      <c r="M231" s="95"/>
      <c r="N231" s="1163"/>
      <c r="O231" s="1163"/>
      <c r="P231" s="1163"/>
      <c r="Q231" s="1163"/>
      <c r="R231" s="1163"/>
      <c r="S231" s="1163"/>
      <c r="T231" s="1163"/>
    </row>
    <row r="232" spans="1:20" ht="24">
      <c r="A232" s="121"/>
      <c r="B232" s="121"/>
      <c r="C232" s="77">
        <v>14</v>
      </c>
      <c r="D232" s="78">
        <v>1130</v>
      </c>
      <c r="E232" s="79" t="s">
        <v>31</v>
      </c>
      <c r="F232" s="78"/>
      <c r="G232" s="78" t="s">
        <v>176</v>
      </c>
      <c r="H232" s="80" t="s">
        <v>177</v>
      </c>
      <c r="I232" s="80" t="s">
        <v>108</v>
      </c>
      <c r="J232" s="89">
        <v>0</v>
      </c>
      <c r="K232" s="89">
        <v>0</v>
      </c>
      <c r="L232" s="89">
        <v>0</v>
      </c>
      <c r="M232" s="95">
        <v>0</v>
      </c>
      <c r="N232" s="1163"/>
      <c r="O232" s="1163"/>
      <c r="P232" s="1163"/>
      <c r="Q232" s="1163"/>
      <c r="R232" s="1163"/>
      <c r="S232" s="1163"/>
      <c r="T232" s="1163"/>
    </row>
    <row r="233" spans="1:20" ht="24">
      <c r="A233" s="121"/>
      <c r="B233" s="121"/>
      <c r="C233" s="77">
        <v>14</v>
      </c>
      <c r="D233" s="78">
        <v>1130</v>
      </c>
      <c r="E233" s="79" t="s">
        <v>31</v>
      </c>
      <c r="F233" s="78"/>
      <c r="G233" s="78" t="s">
        <v>176</v>
      </c>
      <c r="H233" s="80" t="s">
        <v>177</v>
      </c>
      <c r="I233" s="80" t="s">
        <v>109</v>
      </c>
      <c r="J233" s="89">
        <v>0</v>
      </c>
      <c r="K233" s="89">
        <v>0</v>
      </c>
      <c r="L233" s="89">
        <v>0</v>
      </c>
      <c r="M233" s="95">
        <v>0</v>
      </c>
      <c r="N233" s="1163"/>
      <c r="O233" s="1163"/>
      <c r="P233" s="1163"/>
      <c r="Q233" s="1163"/>
      <c r="R233" s="1163"/>
      <c r="S233" s="1163"/>
      <c r="T233" s="1163"/>
    </row>
    <row r="234" spans="1:20" ht="48">
      <c r="A234" s="121"/>
      <c r="B234" s="121"/>
      <c r="C234" s="77"/>
      <c r="D234" s="78"/>
      <c r="E234" s="79"/>
      <c r="F234" s="78"/>
      <c r="G234" s="78"/>
      <c r="H234" s="84" t="s">
        <v>110</v>
      </c>
      <c r="I234" s="85"/>
      <c r="J234" s="86"/>
      <c r="K234" s="86">
        <v>0</v>
      </c>
      <c r="L234" s="86">
        <v>0</v>
      </c>
      <c r="M234" s="96">
        <v>0</v>
      </c>
      <c r="N234" s="1163"/>
      <c r="O234" s="1163"/>
      <c r="P234" s="1163"/>
      <c r="Q234" s="1163"/>
      <c r="R234" s="1163"/>
      <c r="S234" s="1163"/>
      <c r="T234" s="1163"/>
    </row>
    <row r="235" spans="1:20" ht="24">
      <c r="A235" s="121"/>
      <c r="B235" s="121"/>
      <c r="C235" s="77">
        <v>14</v>
      </c>
      <c r="D235" s="78">
        <v>1130</v>
      </c>
      <c r="E235" s="79" t="s">
        <v>31</v>
      </c>
      <c r="F235" s="78"/>
      <c r="G235" s="78" t="s">
        <v>176</v>
      </c>
      <c r="H235" s="80" t="s">
        <v>177</v>
      </c>
      <c r="I235" s="81" t="s">
        <v>111</v>
      </c>
      <c r="J235" s="89"/>
      <c r="K235" s="89"/>
      <c r="L235" s="89"/>
      <c r="M235" s="95"/>
      <c r="N235" s="1163"/>
      <c r="O235" s="1163"/>
      <c r="P235" s="1163"/>
      <c r="Q235" s="1163"/>
      <c r="R235" s="1163"/>
      <c r="S235" s="1163"/>
      <c r="T235" s="1163"/>
    </row>
    <row r="236" spans="1:20" ht="24">
      <c r="A236" s="121"/>
      <c r="B236" s="121"/>
      <c r="C236" s="77">
        <v>14</v>
      </c>
      <c r="D236" s="78">
        <v>1130</v>
      </c>
      <c r="E236" s="79" t="s">
        <v>31</v>
      </c>
      <c r="F236" s="78"/>
      <c r="G236" s="78" t="s">
        <v>176</v>
      </c>
      <c r="H236" s="80" t="s">
        <v>177</v>
      </c>
      <c r="I236" s="80" t="s">
        <v>112</v>
      </c>
      <c r="J236" s="89">
        <v>0</v>
      </c>
      <c r="K236" s="82">
        <v>2035430</v>
      </c>
      <c r="L236" s="89">
        <v>0</v>
      </c>
      <c r="M236" s="95">
        <v>0</v>
      </c>
      <c r="N236" s="1163"/>
      <c r="O236" s="1163"/>
      <c r="P236" s="1163"/>
      <c r="Q236" s="1163"/>
      <c r="R236" s="1163"/>
      <c r="S236" s="1163"/>
      <c r="T236" s="1163"/>
    </row>
    <row r="237" spans="1:20" ht="24">
      <c r="A237" s="121"/>
      <c r="B237" s="121"/>
      <c r="C237" s="77">
        <v>14</v>
      </c>
      <c r="D237" s="78">
        <v>1130</v>
      </c>
      <c r="E237" s="79" t="s">
        <v>31</v>
      </c>
      <c r="F237" s="78"/>
      <c r="G237" s="78" t="s">
        <v>176</v>
      </c>
      <c r="H237" s="80" t="s">
        <v>177</v>
      </c>
      <c r="I237" s="80" t="s">
        <v>113</v>
      </c>
      <c r="J237" s="89">
        <v>0</v>
      </c>
      <c r="K237" s="82">
        <v>2035430</v>
      </c>
      <c r="L237" s="89">
        <v>0</v>
      </c>
      <c r="M237" s="95">
        <v>0</v>
      </c>
      <c r="N237" s="1163"/>
      <c r="O237" s="1163"/>
      <c r="P237" s="1163"/>
      <c r="Q237" s="1163"/>
      <c r="R237" s="1163"/>
      <c r="S237" s="1163"/>
      <c r="T237" s="1163"/>
    </row>
    <row r="238" spans="1:20" ht="48">
      <c r="A238" s="121"/>
      <c r="B238" s="121"/>
      <c r="C238" s="77"/>
      <c r="D238" s="78"/>
      <c r="E238" s="79"/>
      <c r="F238" s="78"/>
      <c r="G238" s="78"/>
      <c r="H238" s="84" t="s">
        <v>114</v>
      </c>
      <c r="I238" s="85"/>
      <c r="J238" s="86"/>
      <c r="K238" s="88">
        <v>2035430</v>
      </c>
      <c r="L238" s="88">
        <v>-2035430</v>
      </c>
      <c r="M238" s="96">
        <v>0</v>
      </c>
      <c r="N238" s="1163"/>
      <c r="O238" s="1163"/>
      <c r="P238" s="1163"/>
      <c r="Q238" s="1163"/>
      <c r="R238" s="1163"/>
      <c r="S238" s="1163"/>
      <c r="T238" s="1163"/>
    </row>
    <row r="239" spans="1:20" ht="24">
      <c r="A239" s="121"/>
      <c r="B239" s="121"/>
      <c r="C239" s="77">
        <v>14</v>
      </c>
      <c r="D239" s="78">
        <v>1130</v>
      </c>
      <c r="E239" s="79" t="s">
        <v>31</v>
      </c>
      <c r="F239" s="78"/>
      <c r="G239" s="78" t="s">
        <v>176</v>
      </c>
      <c r="H239" s="80" t="s">
        <v>177</v>
      </c>
      <c r="I239" s="81" t="s">
        <v>115</v>
      </c>
      <c r="J239" s="89"/>
      <c r="K239" s="89"/>
      <c r="L239" s="89"/>
      <c r="M239" s="95"/>
      <c r="N239" s="1163"/>
      <c r="O239" s="1163"/>
      <c r="P239" s="1163"/>
      <c r="Q239" s="1163"/>
      <c r="R239" s="1163"/>
      <c r="S239" s="1163"/>
      <c r="T239" s="1163"/>
    </row>
    <row r="240" spans="1:20" ht="24">
      <c r="A240" s="121"/>
      <c r="B240" s="121"/>
      <c r="C240" s="77">
        <v>14</v>
      </c>
      <c r="D240" s="78">
        <v>1130</v>
      </c>
      <c r="E240" s="79" t="s">
        <v>31</v>
      </c>
      <c r="F240" s="78"/>
      <c r="G240" s="78" t="s">
        <v>176</v>
      </c>
      <c r="H240" s="80" t="s">
        <v>177</v>
      </c>
      <c r="I240" s="80" t="s">
        <v>116</v>
      </c>
      <c r="J240" s="89">
        <v>0</v>
      </c>
      <c r="K240" s="82">
        <v>1043318</v>
      </c>
      <c r="L240" s="89">
        <v>0</v>
      </c>
      <c r="M240" s="95">
        <v>0</v>
      </c>
      <c r="N240" s="1163"/>
      <c r="O240" s="1163"/>
      <c r="P240" s="1163"/>
      <c r="Q240" s="1163"/>
      <c r="R240" s="1163"/>
      <c r="S240" s="1163"/>
      <c r="T240" s="1163"/>
    </row>
    <row r="241" spans="1:20" ht="24">
      <c r="A241" s="121"/>
      <c r="B241" s="121"/>
      <c r="C241" s="77">
        <v>14</v>
      </c>
      <c r="D241" s="78">
        <v>1130</v>
      </c>
      <c r="E241" s="79" t="s">
        <v>31</v>
      </c>
      <c r="F241" s="78"/>
      <c r="G241" s="78" t="s">
        <v>176</v>
      </c>
      <c r="H241" s="80" t="s">
        <v>177</v>
      </c>
      <c r="I241" s="80" t="s">
        <v>117</v>
      </c>
      <c r="J241" s="89">
        <v>0</v>
      </c>
      <c r="K241" s="82">
        <v>1043318</v>
      </c>
      <c r="L241" s="89">
        <v>0</v>
      </c>
      <c r="M241" s="95">
        <v>0</v>
      </c>
      <c r="N241" s="1163"/>
      <c r="O241" s="1163"/>
      <c r="P241" s="1163"/>
      <c r="Q241" s="1163"/>
      <c r="R241" s="1163"/>
      <c r="S241" s="1163"/>
      <c r="T241" s="1163"/>
    </row>
    <row r="242" spans="1:20" ht="36">
      <c r="A242" s="121"/>
      <c r="B242" s="121"/>
      <c r="C242" s="77"/>
      <c r="D242" s="78"/>
      <c r="E242" s="79"/>
      <c r="F242" s="78"/>
      <c r="G242" s="78"/>
      <c r="H242" s="90" t="s">
        <v>118</v>
      </c>
      <c r="I242" s="91"/>
      <c r="J242" s="92"/>
      <c r="K242" s="93">
        <v>1043318</v>
      </c>
      <c r="L242" s="93">
        <v>-1043318</v>
      </c>
      <c r="M242" s="97">
        <v>0</v>
      </c>
      <c r="N242" s="1163"/>
      <c r="O242" s="1163"/>
      <c r="P242" s="1163"/>
      <c r="Q242" s="1163"/>
      <c r="R242" s="1163"/>
      <c r="S242" s="1163"/>
      <c r="T242" s="1163"/>
    </row>
    <row r="243" spans="1:20" ht="24">
      <c r="A243" s="121"/>
      <c r="B243" s="121"/>
      <c r="C243" s="77">
        <v>14</v>
      </c>
      <c r="D243" s="78">
        <v>1130</v>
      </c>
      <c r="E243" s="79" t="s">
        <v>31</v>
      </c>
      <c r="F243" s="78"/>
      <c r="G243" s="78" t="s">
        <v>191</v>
      </c>
      <c r="H243" s="80" t="s">
        <v>192</v>
      </c>
      <c r="I243" s="81" t="s">
        <v>107</v>
      </c>
      <c r="J243" s="89"/>
      <c r="K243" s="89"/>
      <c r="L243" s="89"/>
      <c r="M243" s="95"/>
      <c r="N243" s="1163"/>
      <c r="O243" s="1163"/>
      <c r="P243" s="1163"/>
      <c r="Q243" s="1163"/>
      <c r="R243" s="1163"/>
      <c r="S243" s="1163"/>
      <c r="T243" s="1163"/>
    </row>
    <row r="244" spans="1:20" ht="24">
      <c r="A244" s="121"/>
      <c r="B244" s="121"/>
      <c r="C244" s="77">
        <v>14</v>
      </c>
      <c r="D244" s="78">
        <v>1130</v>
      </c>
      <c r="E244" s="79" t="s">
        <v>31</v>
      </c>
      <c r="F244" s="78"/>
      <c r="G244" s="78" t="s">
        <v>191</v>
      </c>
      <c r="H244" s="80" t="s">
        <v>192</v>
      </c>
      <c r="I244" s="80" t="s">
        <v>108</v>
      </c>
      <c r="J244" s="89">
        <v>0</v>
      </c>
      <c r="K244" s="89">
        <v>0</v>
      </c>
      <c r="L244" s="82">
        <v>741736</v>
      </c>
      <c r="M244" s="95">
        <v>0</v>
      </c>
      <c r="N244" s="1163"/>
      <c r="O244" s="1163"/>
      <c r="P244" s="1163"/>
      <c r="Q244" s="1163"/>
      <c r="R244" s="1163"/>
      <c r="S244" s="1163"/>
      <c r="T244" s="1163"/>
    </row>
    <row r="245" spans="1:20" ht="24">
      <c r="A245" s="121"/>
      <c r="B245" s="121"/>
      <c r="C245" s="77">
        <v>14</v>
      </c>
      <c r="D245" s="78">
        <v>1130</v>
      </c>
      <c r="E245" s="79" t="s">
        <v>31</v>
      </c>
      <c r="F245" s="78"/>
      <c r="G245" s="78" t="s">
        <v>191</v>
      </c>
      <c r="H245" s="80" t="s">
        <v>192</v>
      </c>
      <c r="I245" s="80" t="s">
        <v>109</v>
      </c>
      <c r="J245" s="89">
        <v>0</v>
      </c>
      <c r="K245" s="89">
        <v>0</v>
      </c>
      <c r="L245" s="82">
        <v>741736</v>
      </c>
      <c r="M245" s="95">
        <v>0</v>
      </c>
      <c r="N245" s="1163"/>
      <c r="O245" s="1163"/>
      <c r="P245" s="1163"/>
      <c r="Q245" s="1163"/>
      <c r="R245" s="1163"/>
      <c r="S245" s="1163"/>
      <c r="T245" s="1163"/>
    </row>
    <row r="246" spans="1:20" ht="48">
      <c r="A246" s="121"/>
      <c r="B246" s="121"/>
      <c r="C246" s="77"/>
      <c r="D246" s="78"/>
      <c r="E246" s="79"/>
      <c r="F246" s="78"/>
      <c r="G246" s="78"/>
      <c r="H246" s="84" t="s">
        <v>110</v>
      </c>
      <c r="I246" s="85"/>
      <c r="J246" s="86"/>
      <c r="K246" s="86">
        <v>0</v>
      </c>
      <c r="L246" s="88">
        <v>741736</v>
      </c>
      <c r="M246" s="96">
        <v>0</v>
      </c>
      <c r="N246" s="1163"/>
      <c r="O246" s="1163"/>
      <c r="P246" s="1163"/>
      <c r="Q246" s="1163"/>
      <c r="R246" s="1163"/>
      <c r="S246" s="1163"/>
      <c r="T246" s="1163"/>
    </row>
    <row r="247" spans="1:20" ht="24">
      <c r="A247" s="121"/>
      <c r="B247" s="121"/>
      <c r="C247" s="77">
        <v>14</v>
      </c>
      <c r="D247" s="78">
        <v>1130</v>
      </c>
      <c r="E247" s="79" t="s">
        <v>31</v>
      </c>
      <c r="F247" s="78"/>
      <c r="G247" s="78" t="s">
        <v>191</v>
      </c>
      <c r="H247" s="80" t="s">
        <v>192</v>
      </c>
      <c r="I247" s="81" t="s">
        <v>111</v>
      </c>
      <c r="J247" s="89"/>
      <c r="K247" s="89"/>
      <c r="L247" s="89"/>
      <c r="M247" s="95"/>
      <c r="N247" s="1163"/>
      <c r="O247" s="1163"/>
      <c r="P247" s="1163"/>
      <c r="Q247" s="1163"/>
      <c r="R247" s="1163"/>
      <c r="S247" s="1163"/>
      <c r="T247" s="1163"/>
    </row>
    <row r="248" spans="1:20" ht="24">
      <c r="A248" s="121"/>
      <c r="B248" s="121"/>
      <c r="C248" s="77">
        <v>14</v>
      </c>
      <c r="D248" s="78">
        <v>1130</v>
      </c>
      <c r="E248" s="79" t="s">
        <v>31</v>
      </c>
      <c r="F248" s="78"/>
      <c r="G248" s="78" t="s">
        <v>191</v>
      </c>
      <c r="H248" s="80" t="s">
        <v>192</v>
      </c>
      <c r="I248" s="80" t="s">
        <v>112</v>
      </c>
      <c r="J248" s="89">
        <v>0</v>
      </c>
      <c r="K248" s="89">
        <v>0</v>
      </c>
      <c r="L248" s="82">
        <v>741736</v>
      </c>
      <c r="M248" s="95">
        <v>0</v>
      </c>
      <c r="N248" s="1163"/>
      <c r="O248" s="1163"/>
      <c r="P248" s="1163"/>
      <c r="Q248" s="1163"/>
      <c r="R248" s="1163"/>
      <c r="S248" s="1163"/>
      <c r="T248" s="1163"/>
    </row>
    <row r="249" spans="1:20" ht="24">
      <c r="A249" s="121"/>
      <c r="B249" s="121"/>
      <c r="C249" s="77">
        <v>14</v>
      </c>
      <c r="D249" s="78">
        <v>1130</v>
      </c>
      <c r="E249" s="79" t="s">
        <v>31</v>
      </c>
      <c r="F249" s="78"/>
      <c r="G249" s="78" t="s">
        <v>191</v>
      </c>
      <c r="H249" s="80" t="s">
        <v>192</v>
      </c>
      <c r="I249" s="80" t="s">
        <v>113</v>
      </c>
      <c r="J249" s="89">
        <v>0</v>
      </c>
      <c r="K249" s="89">
        <v>0</v>
      </c>
      <c r="L249" s="82">
        <v>741736</v>
      </c>
      <c r="M249" s="95">
        <v>0</v>
      </c>
      <c r="N249" s="1163"/>
      <c r="O249" s="1163"/>
      <c r="P249" s="1163"/>
      <c r="Q249" s="1163"/>
      <c r="R249" s="1163"/>
      <c r="S249" s="1163"/>
      <c r="T249" s="1163"/>
    </row>
    <row r="250" spans="1:20" ht="48">
      <c r="A250" s="121"/>
      <c r="B250" s="121"/>
      <c r="C250" s="77"/>
      <c r="D250" s="78"/>
      <c r="E250" s="79"/>
      <c r="F250" s="78"/>
      <c r="G250" s="78"/>
      <c r="H250" s="84" t="s">
        <v>114</v>
      </c>
      <c r="I250" s="85"/>
      <c r="J250" s="86"/>
      <c r="K250" s="86">
        <v>0</v>
      </c>
      <c r="L250" s="88">
        <v>741736</v>
      </c>
      <c r="M250" s="96">
        <v>0</v>
      </c>
      <c r="N250" s="1163"/>
      <c r="O250" s="1163"/>
      <c r="P250" s="1163"/>
      <c r="Q250" s="1163"/>
      <c r="R250" s="1163"/>
      <c r="S250" s="1163"/>
      <c r="T250" s="1163"/>
    </row>
    <row r="251" spans="1:20" ht="24">
      <c r="A251" s="121"/>
      <c r="B251" s="121"/>
      <c r="C251" s="77">
        <v>14</v>
      </c>
      <c r="D251" s="78">
        <v>1130</v>
      </c>
      <c r="E251" s="79" t="s">
        <v>31</v>
      </c>
      <c r="F251" s="78"/>
      <c r="G251" s="78" t="s">
        <v>191</v>
      </c>
      <c r="H251" s="80" t="s">
        <v>192</v>
      </c>
      <c r="I251" s="81" t="s">
        <v>115</v>
      </c>
      <c r="J251" s="89"/>
      <c r="K251" s="89"/>
      <c r="L251" s="89"/>
      <c r="M251" s="95"/>
      <c r="N251" s="1163"/>
      <c r="O251" s="1163"/>
      <c r="P251" s="1163"/>
      <c r="Q251" s="1163"/>
      <c r="R251" s="1163"/>
      <c r="S251" s="1163"/>
      <c r="T251" s="1163"/>
    </row>
    <row r="252" spans="1:20" ht="24">
      <c r="A252" s="121"/>
      <c r="B252" s="121"/>
      <c r="C252" s="77">
        <v>14</v>
      </c>
      <c r="D252" s="78">
        <v>1130</v>
      </c>
      <c r="E252" s="79" t="s">
        <v>31</v>
      </c>
      <c r="F252" s="78"/>
      <c r="G252" s="78" t="s">
        <v>191</v>
      </c>
      <c r="H252" s="80" t="s">
        <v>192</v>
      </c>
      <c r="I252" s="80" t="s">
        <v>116</v>
      </c>
      <c r="J252" s="89">
        <v>0</v>
      </c>
      <c r="K252" s="89">
        <v>0</v>
      </c>
      <c r="L252" s="89">
        <v>0</v>
      </c>
      <c r="M252" s="95">
        <v>0</v>
      </c>
      <c r="N252" s="1163"/>
      <c r="O252" s="1163"/>
      <c r="P252" s="1163"/>
      <c r="Q252" s="1163"/>
      <c r="R252" s="1163"/>
      <c r="S252" s="1163"/>
      <c r="T252" s="1163"/>
    </row>
    <row r="253" spans="1:20" ht="24">
      <c r="A253" s="121"/>
      <c r="B253" s="121"/>
      <c r="C253" s="77">
        <v>14</v>
      </c>
      <c r="D253" s="78">
        <v>1130</v>
      </c>
      <c r="E253" s="79" t="s">
        <v>31</v>
      </c>
      <c r="F253" s="78"/>
      <c r="G253" s="78" t="s">
        <v>191</v>
      </c>
      <c r="H253" s="80" t="s">
        <v>192</v>
      </c>
      <c r="I253" s="80" t="s">
        <v>117</v>
      </c>
      <c r="J253" s="89">
        <v>0</v>
      </c>
      <c r="K253" s="89">
        <v>0</v>
      </c>
      <c r="L253" s="89">
        <v>0</v>
      </c>
      <c r="M253" s="95">
        <v>0</v>
      </c>
      <c r="N253" s="1163"/>
      <c r="O253" s="1163"/>
      <c r="P253" s="1163"/>
      <c r="Q253" s="1163"/>
      <c r="R253" s="1163"/>
      <c r="S253" s="1163"/>
      <c r="T253" s="1163"/>
    </row>
    <row r="254" spans="1:20" ht="36">
      <c r="A254" s="121"/>
      <c r="B254" s="121"/>
      <c r="C254" s="77"/>
      <c r="D254" s="78"/>
      <c r="E254" s="79"/>
      <c r="F254" s="78"/>
      <c r="G254" s="78"/>
      <c r="H254" s="90" t="s">
        <v>118</v>
      </c>
      <c r="I254" s="91"/>
      <c r="J254" s="92"/>
      <c r="K254" s="92">
        <v>0</v>
      </c>
      <c r="L254" s="92">
        <v>0</v>
      </c>
      <c r="M254" s="97">
        <v>0</v>
      </c>
      <c r="N254" s="1163"/>
      <c r="O254" s="1163"/>
      <c r="P254" s="1163"/>
      <c r="Q254" s="1163"/>
      <c r="R254" s="1163"/>
      <c r="S254" s="1163"/>
      <c r="T254" s="1163"/>
    </row>
    <row r="255" spans="1:20">
      <c r="A255" s="121"/>
      <c r="B255" s="1514"/>
      <c r="C255" s="1514"/>
      <c r="D255" s="1514"/>
      <c r="E255" s="121"/>
      <c r="F255" s="121"/>
      <c r="G255" s="121"/>
      <c r="H255" s="121"/>
      <c r="I255" s="121"/>
      <c r="J255" s="121"/>
      <c r="K255" s="121"/>
      <c r="L255" s="121"/>
      <c r="M255" s="121"/>
      <c r="N255" s="1163"/>
      <c r="O255" s="1163"/>
      <c r="P255" s="1163"/>
      <c r="Q255" s="1163"/>
      <c r="R255" s="1163"/>
      <c r="S255" s="1163"/>
      <c r="T255" s="1163"/>
    </row>
    <row r="256" spans="1:20" ht="15" customHeight="1">
      <c r="A256" s="121"/>
      <c r="B256" s="121"/>
      <c r="C256" s="121"/>
      <c r="D256" s="121"/>
      <c r="E256" s="1473" t="s">
        <v>530</v>
      </c>
      <c r="F256" s="293" t="s">
        <v>523</v>
      </c>
      <c r="G256" s="1951" t="s">
        <v>626</v>
      </c>
      <c r="H256" s="1952"/>
      <c r="I256" s="1473" t="s">
        <v>522</v>
      </c>
      <c r="J256" s="293" t="s">
        <v>523</v>
      </c>
      <c r="K256" s="1951" t="s">
        <v>524</v>
      </c>
      <c r="L256" s="1952"/>
      <c r="M256" s="121"/>
      <c r="N256" s="1163"/>
      <c r="O256" s="1163"/>
      <c r="P256" s="1163"/>
      <c r="Q256" s="1163"/>
      <c r="R256" s="1163"/>
      <c r="S256" s="1163"/>
      <c r="T256" s="1163"/>
    </row>
    <row r="257" spans="1:20">
      <c r="A257" s="121"/>
      <c r="B257" s="121"/>
      <c r="C257" s="121"/>
      <c r="D257" s="121"/>
      <c r="E257" s="1474"/>
      <c r="F257" s="293" t="s">
        <v>525</v>
      </c>
      <c r="G257" s="1515"/>
      <c r="H257" s="1516"/>
      <c r="I257" s="1474"/>
      <c r="J257" s="293" t="s">
        <v>525</v>
      </c>
      <c r="K257" s="1515"/>
      <c r="L257" s="1516"/>
      <c r="M257" s="121"/>
      <c r="N257" s="1163"/>
      <c r="O257" s="1163"/>
      <c r="P257" s="1163"/>
      <c r="Q257" s="1163"/>
      <c r="R257" s="1163"/>
      <c r="S257" s="1163"/>
      <c r="T257" s="1163"/>
    </row>
    <row r="258" spans="1:20">
      <c r="A258" s="121"/>
      <c r="B258" s="121"/>
      <c r="C258" s="121"/>
      <c r="D258" s="121"/>
      <c r="E258" s="1475"/>
      <c r="F258" s="293" t="s">
        <v>526</v>
      </c>
      <c r="G258" s="1515"/>
      <c r="H258" s="1516"/>
      <c r="I258" s="1475"/>
      <c r="J258" s="293" t="s">
        <v>526</v>
      </c>
      <c r="K258" s="1515"/>
      <c r="L258" s="1516"/>
      <c r="M258" s="121"/>
      <c r="N258" s="1163"/>
      <c r="O258" s="1163"/>
      <c r="P258" s="1163"/>
      <c r="Q258" s="1163"/>
      <c r="R258" s="1163"/>
      <c r="S258" s="1163"/>
      <c r="T258" s="1163"/>
    </row>
    <row r="259" spans="1:20">
      <c r="A259" s="1163"/>
      <c r="B259" s="1163"/>
      <c r="C259" s="1163"/>
      <c r="D259" s="1163"/>
      <c r="E259" s="1163"/>
      <c r="F259" s="1163"/>
      <c r="G259" s="1163"/>
      <c r="H259" s="1163"/>
      <c r="I259" s="1163"/>
      <c r="J259" s="1163"/>
      <c r="K259" s="1163"/>
      <c r="L259" s="1163"/>
      <c r="M259" s="1163"/>
      <c r="N259" s="1163"/>
      <c r="O259" s="1163"/>
      <c r="P259" s="1163"/>
      <c r="Q259" s="1163"/>
      <c r="R259" s="1163"/>
      <c r="S259" s="1163"/>
      <c r="T259" s="1163"/>
    </row>
    <row r="260" spans="1:20">
      <c r="A260" s="1163"/>
      <c r="B260" s="1163"/>
      <c r="C260" s="1163"/>
      <c r="D260" s="1163"/>
      <c r="E260" s="1163"/>
      <c r="F260" s="1163"/>
      <c r="G260" s="1163"/>
      <c r="H260" s="1163"/>
      <c r="I260" s="1163"/>
      <c r="J260" s="1163"/>
      <c r="K260" s="1163"/>
      <c r="L260" s="1163"/>
      <c r="M260" s="1163"/>
      <c r="N260" s="1163"/>
      <c r="O260" s="1163"/>
      <c r="P260" s="1163"/>
      <c r="Q260" s="1163"/>
      <c r="R260" s="1163"/>
      <c r="S260" s="1163"/>
      <c r="T260" s="1163"/>
    </row>
    <row r="261" spans="1:20">
      <c r="A261" s="1163"/>
      <c r="B261" s="1163"/>
      <c r="C261" s="1163"/>
      <c r="D261" s="1163"/>
      <c r="E261" s="1163"/>
      <c r="F261" s="1163"/>
      <c r="G261" s="1163"/>
      <c r="H261" s="1163"/>
      <c r="I261" s="1163"/>
      <c r="J261" s="1163"/>
      <c r="K261" s="1163"/>
      <c r="L261" s="1163"/>
      <c r="M261" s="1163"/>
      <c r="N261" s="1163"/>
      <c r="O261" s="1163"/>
      <c r="P261" s="1163"/>
      <c r="Q261" s="1163"/>
      <c r="R261" s="1163"/>
      <c r="S261" s="1163"/>
      <c r="T261" s="1163"/>
    </row>
    <row r="262" spans="1:20">
      <c r="A262" s="1163"/>
      <c r="B262" s="1163"/>
      <c r="C262" s="1163"/>
      <c r="D262" s="1163"/>
      <c r="E262" s="1163"/>
      <c r="F262" s="1163"/>
      <c r="G262" s="1163"/>
      <c r="H262" s="1163"/>
      <c r="I262" s="1163"/>
      <c r="J262" s="1163"/>
      <c r="K262" s="1163"/>
      <c r="L262" s="1163"/>
      <c r="M262" s="1163"/>
      <c r="N262" s="1163"/>
      <c r="O262" s="1163"/>
      <c r="P262" s="1163"/>
      <c r="Q262" s="1163"/>
      <c r="R262" s="1163"/>
      <c r="S262" s="1163"/>
      <c r="T262" s="1163"/>
    </row>
    <row r="263" spans="1:20" ht="17.25">
      <c r="A263" s="1908" t="s">
        <v>119</v>
      </c>
      <c r="B263" s="1908"/>
      <c r="C263" s="1908"/>
      <c r="D263" s="1908"/>
      <c r="E263" s="1908"/>
      <c r="F263" s="1908"/>
      <c r="G263" s="1908"/>
      <c r="H263" s="1908"/>
      <c r="I263" s="1908"/>
      <c r="J263" s="1908"/>
      <c r="K263" s="1163"/>
      <c r="L263" s="1163"/>
      <c r="M263" s="1163"/>
      <c r="N263" s="1163"/>
      <c r="O263" s="1163"/>
      <c r="P263" s="1163"/>
      <c r="Q263" s="1163"/>
      <c r="R263" s="1163"/>
      <c r="S263" s="1163"/>
      <c r="T263" s="1163"/>
    </row>
    <row r="264" spans="1:20" ht="18" thickBot="1">
      <c r="A264" s="1909" t="s">
        <v>597</v>
      </c>
      <c r="B264" s="1909"/>
      <c r="C264" s="1909"/>
      <c r="D264" s="1909"/>
      <c r="E264" s="1909"/>
      <c r="F264" s="121"/>
      <c r="G264" s="121"/>
      <c r="H264" s="121"/>
      <c r="I264" s="121"/>
      <c r="J264" s="121"/>
      <c r="K264" s="1163"/>
      <c r="L264" s="1163"/>
      <c r="M264" s="1163"/>
      <c r="N264" s="1163"/>
      <c r="O264" s="1163"/>
      <c r="P264" s="1163"/>
      <c r="Q264" s="1163"/>
      <c r="R264" s="1163"/>
      <c r="S264" s="1163"/>
      <c r="T264" s="1163"/>
    </row>
    <row r="265" spans="1:20" ht="25.5">
      <c r="A265" s="98" t="s">
        <v>18</v>
      </c>
      <c r="B265" s="1910" t="s">
        <v>19</v>
      </c>
      <c r="C265" s="1910"/>
      <c r="D265" s="1911" t="s">
        <v>120</v>
      </c>
      <c r="E265" s="1911"/>
      <c r="F265" s="1911">
        <v>14</v>
      </c>
      <c r="G265" s="1911"/>
      <c r="H265" s="1911"/>
      <c r="I265" s="1911"/>
      <c r="J265" s="1912"/>
      <c r="K265" s="1163"/>
      <c r="L265" s="1163"/>
      <c r="M265" s="1163"/>
      <c r="N265" s="1163"/>
      <c r="O265" s="1163"/>
      <c r="P265" s="1163"/>
      <c r="Q265" s="1163"/>
      <c r="R265" s="1163"/>
      <c r="S265" s="1163"/>
      <c r="T265" s="1163"/>
    </row>
    <row r="266" spans="1:20" ht="26.25" thickBot="1">
      <c r="A266" s="99" t="s">
        <v>121</v>
      </c>
      <c r="B266" s="1913" t="s">
        <v>31</v>
      </c>
      <c r="C266" s="1913"/>
      <c r="D266" s="1914" t="s">
        <v>28</v>
      </c>
      <c r="E266" s="1914"/>
      <c r="F266" s="1914">
        <v>1130</v>
      </c>
      <c r="G266" s="1914"/>
      <c r="H266" s="1914"/>
      <c r="I266" s="1914"/>
      <c r="J266" s="1915"/>
      <c r="K266" s="1163"/>
      <c r="L266" s="1163"/>
      <c r="M266" s="1163"/>
      <c r="N266" s="1163"/>
      <c r="O266" s="1163"/>
      <c r="P266" s="1163"/>
      <c r="Q266" s="1163"/>
      <c r="R266" s="1163"/>
      <c r="S266" s="1163"/>
      <c r="T266" s="1163"/>
    </row>
    <row r="267" spans="1:20" ht="103.5">
      <c r="A267" s="100" t="s">
        <v>122</v>
      </c>
      <c r="B267" s="1916" t="s">
        <v>514</v>
      </c>
      <c r="C267" s="1917"/>
      <c r="D267" s="1917"/>
      <c r="E267" s="1917"/>
      <c r="F267" s="1917"/>
      <c r="G267" s="1917"/>
      <c r="H267" s="1917"/>
      <c r="I267" s="1917"/>
      <c r="J267" s="1918"/>
      <c r="K267" s="1163"/>
      <c r="L267" s="1163"/>
      <c r="M267" s="1163"/>
      <c r="N267" s="1163"/>
      <c r="O267" s="1163"/>
      <c r="P267" s="1163"/>
      <c r="Q267" s="1163"/>
      <c r="R267" s="1163"/>
      <c r="S267" s="1163"/>
      <c r="T267" s="1163"/>
    </row>
    <row r="268" spans="1:20" ht="17.25">
      <c r="A268" s="1791" t="s">
        <v>123</v>
      </c>
      <c r="B268" s="1792"/>
      <c r="C268" s="1919" t="s">
        <v>124</v>
      </c>
      <c r="D268" s="1920"/>
      <c r="E268" s="1920"/>
      <c r="F268" s="1920"/>
      <c r="G268" s="1920"/>
      <c r="H268" s="1920"/>
      <c r="I268" s="1920"/>
      <c r="J268" s="1921"/>
      <c r="K268" s="1163"/>
      <c r="L268" s="1163"/>
      <c r="M268" s="1163"/>
      <c r="N268" s="1163"/>
      <c r="O268" s="1163"/>
      <c r="P268" s="1163"/>
      <c r="Q268" s="1163"/>
      <c r="R268" s="1163"/>
      <c r="S268" s="1163"/>
      <c r="T268" s="1163"/>
    </row>
    <row r="269" spans="1:20" ht="18">
      <c r="A269" s="1922" t="s">
        <v>125</v>
      </c>
      <c r="B269" s="1925" t="s">
        <v>126</v>
      </c>
      <c r="C269" s="1033" t="s">
        <v>350</v>
      </c>
      <c r="D269" s="1928" t="s">
        <v>127</v>
      </c>
      <c r="E269" s="1033" t="s">
        <v>353</v>
      </c>
      <c r="F269" s="101" t="s">
        <v>355</v>
      </c>
      <c r="G269" s="101" t="s">
        <v>355</v>
      </c>
      <c r="H269" s="101" t="s">
        <v>13</v>
      </c>
      <c r="I269" s="1033" t="s">
        <v>360</v>
      </c>
      <c r="J269" s="1931" t="s">
        <v>128</v>
      </c>
      <c r="K269" s="1935"/>
      <c r="L269" s="1936"/>
      <c r="M269" s="1936"/>
      <c r="N269" s="1936"/>
      <c r="O269" s="1936"/>
      <c r="P269" s="1936"/>
      <c r="Q269" s="1936"/>
      <c r="R269" s="1936"/>
      <c r="S269" s="1936"/>
      <c r="T269" s="1936"/>
    </row>
    <row r="270" spans="1:20" ht="18">
      <c r="A270" s="1923"/>
      <c r="B270" s="1926"/>
      <c r="C270" s="1034" t="s">
        <v>351</v>
      </c>
      <c r="D270" s="1929"/>
      <c r="E270" s="1034" t="s">
        <v>354</v>
      </c>
      <c r="F270" s="1034" t="s">
        <v>356</v>
      </c>
      <c r="G270" s="1034" t="s">
        <v>357</v>
      </c>
      <c r="H270" s="1034" t="s">
        <v>358</v>
      </c>
      <c r="I270" s="1034" t="s">
        <v>361</v>
      </c>
      <c r="J270" s="1932"/>
      <c r="K270" s="1935"/>
      <c r="L270" s="1936"/>
      <c r="M270" s="1936"/>
      <c r="N270" s="1936"/>
      <c r="O270" s="1936"/>
      <c r="P270" s="1936"/>
      <c r="Q270" s="1936"/>
      <c r="R270" s="1936"/>
      <c r="S270" s="1936"/>
      <c r="T270" s="1936"/>
    </row>
    <row r="271" spans="1:20" ht="18">
      <c r="A271" s="1924"/>
      <c r="B271" s="1927"/>
      <c r="C271" s="1035" t="s">
        <v>352</v>
      </c>
      <c r="D271" s="1930"/>
      <c r="E271" s="1035"/>
      <c r="F271" s="1035" t="s">
        <v>483</v>
      </c>
      <c r="G271" s="1035" t="s">
        <v>483</v>
      </c>
      <c r="H271" s="1035" t="s">
        <v>359</v>
      </c>
      <c r="I271" s="1035"/>
      <c r="J271" s="1933"/>
      <c r="K271" s="1935"/>
      <c r="L271" s="1936"/>
      <c r="M271" s="1936"/>
      <c r="N271" s="1936"/>
      <c r="O271" s="1936"/>
      <c r="P271" s="1936"/>
      <c r="Q271" s="1936"/>
      <c r="R271" s="1936"/>
      <c r="S271" s="1936"/>
      <c r="T271" s="1936"/>
    </row>
    <row r="272" spans="1:20" ht="63">
      <c r="A272" s="102"/>
      <c r="B272" s="103" t="s">
        <v>515</v>
      </c>
      <c r="C272" s="104"/>
      <c r="D272" s="105"/>
      <c r="E272" s="106"/>
      <c r="F272" s="223">
        <v>1</v>
      </c>
      <c r="G272" s="223">
        <v>1</v>
      </c>
      <c r="H272" s="223">
        <v>1</v>
      </c>
      <c r="I272" s="107">
        <v>0</v>
      </c>
      <c r="J272" s="108"/>
      <c r="K272" s="1163"/>
      <c r="L272" s="1163"/>
      <c r="M272" s="1163"/>
      <c r="N272" s="1163"/>
      <c r="O272" s="1163"/>
      <c r="P272" s="1163"/>
      <c r="Q272" s="1163"/>
      <c r="R272" s="1163"/>
      <c r="S272" s="1163"/>
      <c r="T272" s="1163"/>
    </row>
    <row r="273" spans="1:20" ht="17.25">
      <c r="A273" s="1791" t="s">
        <v>130</v>
      </c>
      <c r="B273" s="1792"/>
      <c r="C273" s="1793"/>
      <c r="D273" s="1794"/>
      <c r="E273" s="1794"/>
      <c r="F273" s="1794"/>
      <c r="G273" s="1794"/>
      <c r="H273" s="1794"/>
      <c r="I273" s="1794"/>
      <c r="J273" s="1795"/>
      <c r="K273" s="1163"/>
      <c r="L273" s="1163"/>
      <c r="M273" s="1163"/>
      <c r="N273" s="1163"/>
      <c r="O273" s="1163"/>
      <c r="P273" s="1163"/>
      <c r="Q273" s="1163"/>
      <c r="R273" s="1163"/>
      <c r="S273" s="1163"/>
      <c r="T273" s="1163"/>
    </row>
    <row r="274" spans="1:20" ht="34.5">
      <c r="A274" s="109" t="s">
        <v>131</v>
      </c>
      <c r="B274" s="1796" t="s">
        <v>516</v>
      </c>
      <c r="C274" s="1797"/>
      <c r="D274" s="1797"/>
      <c r="E274" s="1797"/>
      <c r="F274" s="1797"/>
      <c r="G274" s="1797"/>
      <c r="H274" s="1797"/>
      <c r="I274" s="1797"/>
      <c r="J274" s="1798"/>
      <c r="K274" s="1163"/>
      <c r="L274" s="1163"/>
      <c r="M274" s="1163"/>
      <c r="N274" s="1163"/>
      <c r="O274" s="1163"/>
      <c r="P274" s="1163"/>
      <c r="Q274" s="1163"/>
      <c r="R274" s="1163"/>
      <c r="S274" s="1163"/>
      <c r="T274" s="1163"/>
    </row>
    <row r="275" spans="1:20" ht="27">
      <c r="A275" s="110"/>
      <c r="B275" s="111" t="s">
        <v>517</v>
      </c>
      <c r="C275" s="107"/>
      <c r="D275" s="107"/>
      <c r="E275" s="106"/>
      <c r="F275" s="107">
        <v>18500</v>
      </c>
      <c r="G275" s="107">
        <v>18500</v>
      </c>
      <c r="H275" s="107">
        <v>17608</v>
      </c>
      <c r="I275" s="107">
        <v>892</v>
      </c>
      <c r="J275" s="108">
        <v>95</v>
      </c>
      <c r="K275" s="1163"/>
      <c r="L275" s="1163"/>
      <c r="M275" s="1163"/>
      <c r="N275" s="1163"/>
      <c r="O275" s="1163"/>
      <c r="P275" s="1163"/>
      <c r="Q275" s="1163"/>
      <c r="R275" s="1163"/>
      <c r="S275" s="1163"/>
      <c r="T275" s="1163"/>
    </row>
    <row r="276" spans="1:20" ht="36">
      <c r="A276" s="110"/>
      <c r="B276" s="111" t="s">
        <v>518</v>
      </c>
      <c r="C276" s="107" t="s">
        <v>129</v>
      </c>
      <c r="D276" s="107"/>
      <c r="E276" s="106"/>
      <c r="F276" s="107"/>
      <c r="G276" s="107"/>
      <c r="H276" s="107"/>
      <c r="I276" s="107">
        <v>0</v>
      </c>
      <c r="J276" s="108" t="s">
        <v>599</v>
      </c>
      <c r="K276" s="1163"/>
      <c r="L276" s="1163"/>
      <c r="M276" s="1163"/>
      <c r="N276" s="1163"/>
      <c r="O276" s="1163"/>
      <c r="P276" s="1163"/>
      <c r="Q276" s="1163"/>
      <c r="R276" s="1163"/>
      <c r="S276" s="1163"/>
      <c r="T276" s="1163"/>
    </row>
    <row r="277" spans="1:20" ht="27">
      <c r="A277" s="110"/>
      <c r="B277" s="111" t="s">
        <v>519</v>
      </c>
      <c r="C277" s="107" t="s">
        <v>129</v>
      </c>
      <c r="D277" s="107"/>
      <c r="E277" s="106"/>
      <c r="F277" s="107">
        <v>145</v>
      </c>
      <c r="G277" s="107">
        <v>145</v>
      </c>
      <c r="H277" s="107">
        <v>62</v>
      </c>
      <c r="I277" s="107">
        <v>83</v>
      </c>
      <c r="J277" s="108">
        <v>43</v>
      </c>
      <c r="K277" s="1163"/>
      <c r="L277" s="1163"/>
      <c r="M277" s="1163"/>
      <c r="N277" s="1163"/>
      <c r="O277" s="1163"/>
      <c r="P277" s="1163"/>
      <c r="Q277" s="1163"/>
      <c r="R277" s="1163"/>
      <c r="S277" s="1163"/>
      <c r="T277" s="1163"/>
    </row>
    <row r="278" spans="1:20" ht="17.25">
      <c r="A278" s="1786" t="s">
        <v>132</v>
      </c>
      <c r="B278" s="1787"/>
      <c r="C278" s="1799"/>
      <c r="D278" s="1800"/>
      <c r="E278" s="1800"/>
      <c r="F278" s="1800"/>
      <c r="G278" s="1800"/>
      <c r="H278" s="1800"/>
      <c r="I278" s="1800"/>
      <c r="J278" s="1801"/>
      <c r="K278" s="1163"/>
      <c r="L278" s="1163"/>
      <c r="M278" s="1163"/>
      <c r="N278" s="1163"/>
      <c r="O278" s="1163"/>
      <c r="P278" s="1163"/>
      <c r="Q278" s="1163"/>
      <c r="R278" s="1163"/>
      <c r="S278" s="1163"/>
      <c r="T278" s="1163"/>
    </row>
    <row r="279" spans="1:20" ht="30">
      <c r="A279" s="112" t="s">
        <v>133</v>
      </c>
      <c r="B279" s="113" t="s">
        <v>134</v>
      </c>
      <c r="C279" s="1788"/>
      <c r="D279" s="1789"/>
      <c r="E279" s="1789"/>
      <c r="F279" s="1789"/>
      <c r="G279" s="1789"/>
      <c r="H279" s="1789"/>
      <c r="I279" s="1789"/>
      <c r="J279" s="1790"/>
      <c r="K279" s="1163"/>
      <c r="L279" s="1163"/>
      <c r="M279" s="1163"/>
      <c r="N279" s="1163"/>
      <c r="O279" s="1163"/>
      <c r="P279" s="1163"/>
      <c r="Q279" s="1163"/>
      <c r="R279" s="1163"/>
      <c r="S279" s="1163"/>
      <c r="T279" s="1163"/>
    </row>
    <row r="280" spans="1:20" ht="18">
      <c r="A280" s="114" t="s">
        <v>179</v>
      </c>
      <c r="B280" s="115" t="s">
        <v>180</v>
      </c>
      <c r="C280" s="116"/>
      <c r="D280" s="117" t="s">
        <v>494</v>
      </c>
      <c r="E280" s="118">
        <v>16141</v>
      </c>
      <c r="F280" s="122">
        <v>18500</v>
      </c>
      <c r="G280" s="122">
        <v>18500</v>
      </c>
      <c r="H280" s="122">
        <v>17608</v>
      </c>
      <c r="I280" s="122">
        <v>892</v>
      </c>
      <c r="J280" s="120">
        <v>95</v>
      </c>
      <c r="K280" s="1163"/>
      <c r="L280" s="1163"/>
      <c r="M280" s="1163"/>
      <c r="N280" s="1163"/>
      <c r="O280" s="1163"/>
      <c r="P280" s="1163"/>
      <c r="Q280" s="1163"/>
      <c r="R280" s="1163"/>
      <c r="S280" s="1163"/>
      <c r="T280" s="1163"/>
    </row>
    <row r="281" spans="1:20">
      <c r="A281" s="114"/>
      <c r="B281" s="115"/>
      <c r="C281" s="116"/>
      <c r="D281" s="117" t="s">
        <v>135</v>
      </c>
      <c r="E281" s="118">
        <v>103891387</v>
      </c>
      <c r="F281" s="119">
        <v>103850000</v>
      </c>
      <c r="G281" s="119">
        <v>101650000</v>
      </c>
      <c r="H281" s="119">
        <v>100764531</v>
      </c>
      <c r="I281" s="119">
        <v>885469</v>
      </c>
      <c r="J281" s="120">
        <v>99</v>
      </c>
      <c r="K281" s="1163"/>
      <c r="L281" s="1163"/>
      <c r="M281" s="1163"/>
      <c r="N281" s="1163"/>
      <c r="O281" s="1163"/>
      <c r="P281" s="1163"/>
      <c r="Q281" s="1163"/>
      <c r="R281" s="1163"/>
      <c r="S281" s="1163"/>
      <c r="T281" s="1163"/>
    </row>
    <row r="282" spans="1:20" ht="27">
      <c r="A282" s="114" t="s">
        <v>181</v>
      </c>
      <c r="B282" s="115" t="s">
        <v>182</v>
      </c>
      <c r="C282" s="116"/>
      <c r="D282" s="117" t="s">
        <v>178</v>
      </c>
      <c r="E282" s="123">
        <v>143</v>
      </c>
      <c r="F282" s="122">
        <v>145</v>
      </c>
      <c r="G282" s="122">
        <v>145</v>
      </c>
      <c r="H282" s="122">
        <v>62</v>
      </c>
      <c r="I282" s="122">
        <v>83</v>
      </c>
      <c r="J282" s="120">
        <v>43</v>
      </c>
      <c r="K282" s="1163"/>
      <c r="L282" s="1163"/>
      <c r="M282" s="1163"/>
      <c r="N282" s="1163"/>
      <c r="O282" s="1163"/>
      <c r="P282" s="1163"/>
      <c r="Q282" s="1163"/>
      <c r="R282" s="1163"/>
      <c r="S282" s="1163"/>
      <c r="T282" s="1163"/>
    </row>
    <row r="283" spans="1:20">
      <c r="A283" s="114"/>
      <c r="B283" s="115"/>
      <c r="C283" s="116"/>
      <c r="D283" s="117" t="s">
        <v>135</v>
      </c>
      <c r="E283" s="118">
        <v>5372180</v>
      </c>
      <c r="F283" s="119">
        <v>4300000</v>
      </c>
      <c r="G283" s="119">
        <v>4300000</v>
      </c>
      <c r="H283" s="119">
        <v>4295780</v>
      </c>
      <c r="I283" s="119">
        <v>4220</v>
      </c>
      <c r="J283" s="120">
        <v>100</v>
      </c>
      <c r="K283" s="1163"/>
      <c r="L283" s="1163"/>
      <c r="M283" s="1163"/>
      <c r="N283" s="1163"/>
      <c r="O283" s="1163"/>
      <c r="P283" s="1163"/>
      <c r="Q283" s="1163"/>
      <c r="R283" s="1163"/>
      <c r="S283" s="1163"/>
      <c r="T283" s="1163"/>
    </row>
    <row r="284" spans="1:20" ht="18">
      <c r="A284" s="114" t="s">
        <v>183</v>
      </c>
      <c r="B284" s="115" t="s">
        <v>184</v>
      </c>
      <c r="C284" s="116"/>
      <c r="D284" s="117" t="s">
        <v>95</v>
      </c>
      <c r="E284" s="123">
        <v>15</v>
      </c>
      <c r="F284" s="122">
        <v>10</v>
      </c>
      <c r="G284" s="122">
        <v>10</v>
      </c>
      <c r="H284" s="122">
        <v>8</v>
      </c>
      <c r="I284" s="122">
        <v>2</v>
      </c>
      <c r="J284" s="120">
        <v>80</v>
      </c>
      <c r="K284" s="1163"/>
      <c r="L284" s="1163"/>
      <c r="M284" s="1163"/>
      <c r="N284" s="1163"/>
      <c r="O284" s="1163"/>
      <c r="P284" s="1163"/>
      <c r="Q284" s="1163"/>
      <c r="R284" s="1163"/>
      <c r="S284" s="1163"/>
      <c r="T284" s="1163"/>
    </row>
    <row r="285" spans="1:20">
      <c r="A285" s="114"/>
      <c r="B285" s="115"/>
      <c r="C285" s="116"/>
      <c r="D285" s="117" t="s">
        <v>135</v>
      </c>
      <c r="E285" s="118">
        <v>838774</v>
      </c>
      <c r="F285" s="119">
        <v>1000000</v>
      </c>
      <c r="G285" s="119">
        <v>1000000</v>
      </c>
      <c r="H285" s="119">
        <v>500000</v>
      </c>
      <c r="I285" s="119">
        <v>1000000</v>
      </c>
      <c r="J285" s="120">
        <v>50</v>
      </c>
      <c r="K285" s="1163"/>
      <c r="L285" s="1163"/>
      <c r="M285" s="1163"/>
      <c r="N285" s="1163"/>
      <c r="O285" s="1163"/>
      <c r="P285" s="1163"/>
      <c r="Q285" s="1163"/>
      <c r="R285" s="1163"/>
      <c r="S285" s="1163"/>
      <c r="T285" s="1163"/>
    </row>
    <row r="286" spans="1:20" ht="18">
      <c r="A286" s="114" t="s">
        <v>185</v>
      </c>
      <c r="B286" s="115" t="s">
        <v>520</v>
      </c>
      <c r="C286" s="116"/>
      <c r="D286" s="117" t="s">
        <v>95</v>
      </c>
      <c r="E286" s="123">
        <v>28</v>
      </c>
      <c r="F286" s="122">
        <v>30</v>
      </c>
      <c r="G286" s="122">
        <v>38</v>
      </c>
      <c r="H286" s="122">
        <v>38</v>
      </c>
      <c r="I286" s="122">
        <v>0</v>
      </c>
      <c r="J286" s="120">
        <v>100</v>
      </c>
      <c r="K286" s="1163"/>
      <c r="L286" s="1163"/>
      <c r="M286" s="1163"/>
      <c r="N286" s="1163"/>
      <c r="O286" s="1163"/>
      <c r="P286" s="1163"/>
      <c r="Q286" s="1163"/>
      <c r="R286" s="1163"/>
      <c r="S286" s="1163"/>
      <c r="T286" s="1163"/>
    </row>
    <row r="287" spans="1:20">
      <c r="A287" s="114"/>
      <c r="B287" s="115"/>
      <c r="C287" s="116"/>
      <c r="D287" s="117" t="s">
        <v>135</v>
      </c>
      <c r="E287" s="118">
        <v>5370000</v>
      </c>
      <c r="F287" s="119">
        <v>29000000</v>
      </c>
      <c r="G287" s="119">
        <v>36890000</v>
      </c>
      <c r="H287" s="119">
        <v>36888000</v>
      </c>
      <c r="I287" s="119">
        <v>2000</v>
      </c>
      <c r="J287" s="120">
        <v>100</v>
      </c>
      <c r="K287" s="1163"/>
      <c r="L287" s="1163"/>
      <c r="M287" s="1163"/>
      <c r="N287" s="1163"/>
      <c r="O287" s="1163"/>
      <c r="P287" s="1163"/>
      <c r="Q287" s="1163"/>
      <c r="R287" s="1163"/>
      <c r="S287" s="1163"/>
      <c r="T287" s="1163"/>
    </row>
    <row r="288" spans="1:20" ht="27">
      <c r="A288" s="114" t="s">
        <v>187</v>
      </c>
      <c r="B288" s="115" t="s">
        <v>592</v>
      </c>
      <c r="C288" s="116"/>
      <c r="D288" s="117" t="s">
        <v>96</v>
      </c>
      <c r="E288" s="123">
        <v>686</v>
      </c>
      <c r="F288" s="122"/>
      <c r="G288" s="122">
        <v>686</v>
      </c>
      <c r="H288" s="122">
        <v>686</v>
      </c>
      <c r="I288" s="122">
        <v>0</v>
      </c>
      <c r="J288" s="120">
        <v>100</v>
      </c>
      <c r="K288" s="1163"/>
      <c r="L288" s="1163"/>
      <c r="M288" s="1163"/>
      <c r="N288" s="1163"/>
      <c r="O288" s="1163"/>
      <c r="P288" s="1163"/>
      <c r="Q288" s="1163"/>
      <c r="R288" s="1163"/>
      <c r="S288" s="1163"/>
      <c r="T288" s="1163"/>
    </row>
    <row r="289" spans="1:20">
      <c r="A289" s="114"/>
      <c r="B289" s="115"/>
      <c r="C289" s="116"/>
      <c r="D289" s="117" t="s">
        <v>135</v>
      </c>
      <c r="E289" s="118">
        <v>50826132</v>
      </c>
      <c r="F289" s="122"/>
      <c r="G289" s="119">
        <v>10516000</v>
      </c>
      <c r="H289" s="119">
        <v>10509947</v>
      </c>
      <c r="I289" s="119">
        <v>6053</v>
      </c>
      <c r="J289" s="120">
        <v>100</v>
      </c>
      <c r="K289" s="1163"/>
      <c r="L289" s="1163"/>
      <c r="M289" s="1163"/>
      <c r="N289" s="1163"/>
      <c r="O289" s="1163"/>
      <c r="P289" s="1163"/>
      <c r="Q289" s="1163"/>
      <c r="R289" s="1163"/>
      <c r="S289" s="1163"/>
      <c r="T289" s="1163"/>
    </row>
    <row r="290" spans="1:20" ht="27">
      <c r="A290" s="114" t="s">
        <v>593</v>
      </c>
      <c r="B290" s="115" t="s">
        <v>190</v>
      </c>
      <c r="C290" s="116"/>
      <c r="D290" s="117" t="s">
        <v>96</v>
      </c>
      <c r="E290" s="123">
        <v>600</v>
      </c>
      <c r="F290" s="122"/>
      <c r="G290" s="122">
        <v>600</v>
      </c>
      <c r="H290" s="122">
        <v>600</v>
      </c>
      <c r="I290" s="122">
        <v>0</v>
      </c>
      <c r="J290" s="120">
        <v>100</v>
      </c>
      <c r="K290" s="1163"/>
      <c r="L290" s="1163"/>
      <c r="M290" s="1163"/>
      <c r="N290" s="1163"/>
      <c r="O290" s="1163"/>
      <c r="P290" s="1163"/>
      <c r="Q290" s="1163"/>
      <c r="R290" s="1163"/>
      <c r="S290" s="1163"/>
      <c r="T290" s="1163"/>
    </row>
    <row r="291" spans="1:20" ht="15.75" thickBot="1">
      <c r="A291" s="114"/>
      <c r="B291" s="115"/>
      <c r="C291" s="116"/>
      <c r="D291" s="117" t="s">
        <v>135</v>
      </c>
      <c r="E291" s="123"/>
      <c r="F291" s="122"/>
      <c r="G291" s="119">
        <v>124594000</v>
      </c>
      <c r="H291" s="119">
        <v>121375038</v>
      </c>
      <c r="I291" s="119">
        <v>3218962</v>
      </c>
      <c r="J291" s="120">
        <v>97</v>
      </c>
      <c r="K291" s="1163"/>
      <c r="L291" s="1163"/>
      <c r="M291" s="1163"/>
      <c r="N291" s="1163"/>
      <c r="O291" s="1163"/>
      <c r="P291" s="1163"/>
      <c r="Q291" s="1163"/>
      <c r="R291" s="1163"/>
      <c r="S291" s="1163"/>
      <c r="T291" s="1163"/>
    </row>
    <row r="292" spans="1:20">
      <c r="A292" s="1934"/>
      <c r="B292" s="1934"/>
      <c r="C292" s="1934"/>
      <c r="D292" s="1934"/>
      <c r="E292" s="1934"/>
      <c r="F292" s="1934"/>
      <c r="G292" s="1934"/>
      <c r="H292" s="1934"/>
      <c r="I292" s="1934"/>
      <c r="J292" s="1934"/>
      <c r="K292" s="1163"/>
      <c r="L292" s="1163"/>
      <c r="M292" s="1163"/>
      <c r="N292" s="1163"/>
      <c r="O292" s="1163"/>
      <c r="P292" s="1163"/>
      <c r="Q292" s="1163"/>
      <c r="R292" s="1163"/>
      <c r="S292" s="1163"/>
      <c r="T292" s="1163"/>
    </row>
    <row r="293" spans="1:20">
      <c r="A293" s="355"/>
      <c r="B293" s="121"/>
      <c r="C293" s="121"/>
      <c r="D293" s="121"/>
      <c r="E293" s="121"/>
      <c r="F293" s="121"/>
      <c r="G293" s="121"/>
      <c r="H293" s="121"/>
      <c r="I293" s="121"/>
      <c r="J293" s="121"/>
      <c r="K293" s="1163"/>
      <c r="L293" s="1163"/>
      <c r="M293" s="1163"/>
      <c r="N293" s="1163"/>
      <c r="O293" s="1163"/>
      <c r="P293" s="1163"/>
      <c r="Q293" s="1163"/>
      <c r="R293" s="1163"/>
      <c r="S293" s="1163"/>
      <c r="T293" s="1163"/>
    </row>
    <row r="294" spans="1:20">
      <c r="A294" s="1176"/>
      <c r="B294" s="1176"/>
      <c r="C294" s="1176"/>
      <c r="D294" s="1176"/>
      <c r="E294" s="1176"/>
      <c r="F294" s="1176"/>
      <c r="G294" s="1176"/>
      <c r="H294" s="1176"/>
      <c r="I294" s="1176"/>
      <c r="J294" s="1176"/>
      <c r="K294" s="1163"/>
      <c r="L294" s="1163"/>
      <c r="M294" s="1163"/>
      <c r="N294" s="1163"/>
      <c r="O294" s="1163"/>
      <c r="P294" s="1163"/>
      <c r="Q294" s="1163"/>
      <c r="R294" s="1163"/>
      <c r="S294" s="1163"/>
      <c r="T294" s="1163"/>
    </row>
  </sheetData>
  <mergeCells count="202">
    <mergeCell ref="A111:B111"/>
    <mergeCell ref="S108:S109"/>
    <mergeCell ref="T108:T109"/>
    <mergeCell ref="D91:E91"/>
    <mergeCell ref="D96:E96"/>
    <mergeCell ref="B101:D101"/>
    <mergeCell ref="A2:O2"/>
    <mergeCell ref="A3:O3"/>
    <mergeCell ref="A127:B127"/>
    <mergeCell ref="C125:U125"/>
    <mergeCell ref="C126:U126"/>
    <mergeCell ref="C127:C130"/>
    <mergeCell ref="D127:D130"/>
    <mergeCell ref="E127:E130"/>
    <mergeCell ref="F127:F130"/>
    <mergeCell ref="G127:H130"/>
    <mergeCell ref="I127:I130"/>
    <mergeCell ref="J127:J130"/>
    <mergeCell ref="K127:U127"/>
    <mergeCell ref="K128:K130"/>
    <mergeCell ref="A27:M27"/>
    <mergeCell ref="A28:M28"/>
    <mergeCell ref="A29:M29"/>
    <mergeCell ref="A31:A32"/>
    <mergeCell ref="A263:J263"/>
    <mergeCell ref="A264:E264"/>
    <mergeCell ref="B265:C265"/>
    <mergeCell ref="D265:E265"/>
    <mergeCell ref="F265:J265"/>
    <mergeCell ref="B266:C266"/>
    <mergeCell ref="G133:H133"/>
    <mergeCell ref="G138:H138"/>
    <mergeCell ref="G143:H143"/>
    <mergeCell ref="G148:H148"/>
    <mergeCell ref="C157:M157"/>
    <mergeCell ref="A158:B158"/>
    <mergeCell ref="B255:D255"/>
    <mergeCell ref="E256:E258"/>
    <mergeCell ref="G256:H256"/>
    <mergeCell ref="I256:I258"/>
    <mergeCell ref="K256:L256"/>
    <mergeCell ref="G257:H257"/>
    <mergeCell ref="K257:L257"/>
    <mergeCell ref="G258:H258"/>
    <mergeCell ref="K258:L258"/>
    <mergeCell ref="D266:E266"/>
    <mergeCell ref="F266:J266"/>
    <mergeCell ref="B31:D32"/>
    <mergeCell ref="E31:F32"/>
    <mergeCell ref="G31:M32"/>
    <mergeCell ref="B33:D33"/>
    <mergeCell ref="E33:F33"/>
    <mergeCell ref="G33:M33"/>
    <mergeCell ref="N36:N38"/>
    <mergeCell ref="O36:O38"/>
    <mergeCell ref="P36:P38"/>
    <mergeCell ref="Q36:Q38"/>
    <mergeCell ref="R36:R38"/>
    <mergeCell ref="S36:S38"/>
    <mergeCell ref="T36:T38"/>
    <mergeCell ref="A40:B40"/>
    <mergeCell ref="A61:B61"/>
    <mergeCell ref="A34:B39"/>
    <mergeCell ref="C34:M34"/>
    <mergeCell ref="E35:F35"/>
    <mergeCell ref="G35:H35"/>
    <mergeCell ref="J35:K35"/>
    <mergeCell ref="L35:L38"/>
    <mergeCell ref="M35:M38"/>
    <mergeCell ref="C36:C38"/>
    <mergeCell ref="D36:D38"/>
    <mergeCell ref="F36:F38"/>
    <mergeCell ref="H36:H38"/>
    <mergeCell ref="I36:I38"/>
    <mergeCell ref="J36:J38"/>
    <mergeCell ref="K36:K38"/>
    <mergeCell ref="A80:M80"/>
    <mergeCell ref="C86:S86"/>
    <mergeCell ref="C87:U87"/>
    <mergeCell ref="A88:B89"/>
    <mergeCell ref="C88:C90"/>
    <mergeCell ref="D88:E90"/>
    <mergeCell ref="F88:F90"/>
    <mergeCell ref="G88:G90"/>
    <mergeCell ref="H88:H90"/>
    <mergeCell ref="I88:I89"/>
    <mergeCell ref="J88:J90"/>
    <mergeCell ref="K88:U88"/>
    <mergeCell ref="S89:T89"/>
    <mergeCell ref="S90:T90"/>
    <mergeCell ref="S91:T91"/>
    <mergeCell ref="D92:E92"/>
    <mergeCell ref="S92:T92"/>
    <mergeCell ref="D93:E93"/>
    <mergeCell ref="S93:T93"/>
    <mergeCell ref="D94:E94"/>
    <mergeCell ref="S94:T94"/>
    <mergeCell ref="D95:E95"/>
    <mergeCell ref="S95:T95"/>
    <mergeCell ref="R108:R109"/>
    <mergeCell ref="S96:T96"/>
    <mergeCell ref="D97:E97"/>
    <mergeCell ref="S97:T97"/>
    <mergeCell ref="D98:E98"/>
    <mergeCell ref="S98:T98"/>
    <mergeCell ref="D99:E99"/>
    <mergeCell ref="S99:T99"/>
    <mergeCell ref="D100:E100"/>
    <mergeCell ref="S100:T100"/>
    <mergeCell ref="A119:B119"/>
    <mergeCell ref="A120:R120"/>
    <mergeCell ref="A102:R102"/>
    <mergeCell ref="A103:R103"/>
    <mergeCell ref="A104:R104"/>
    <mergeCell ref="B105:D105"/>
    <mergeCell ref="F105:R105"/>
    <mergeCell ref="B106:D106"/>
    <mergeCell ref="F106:R106"/>
    <mergeCell ref="A107:A109"/>
    <mergeCell ref="B107:B109"/>
    <mergeCell ref="C107:C109"/>
    <mergeCell ref="D107:F107"/>
    <mergeCell ref="G107:I107"/>
    <mergeCell ref="J107:L107"/>
    <mergeCell ref="M107:O107"/>
    <mergeCell ref="P107:R107"/>
    <mergeCell ref="K108:K109"/>
    <mergeCell ref="L108:L109"/>
    <mergeCell ref="M108:M109"/>
    <mergeCell ref="N108:N109"/>
    <mergeCell ref="O108:O109"/>
    <mergeCell ref="P108:P109"/>
    <mergeCell ref="Q108:Q109"/>
    <mergeCell ref="Q128:R128"/>
    <mergeCell ref="A129:A130"/>
    <mergeCell ref="B129:B130"/>
    <mergeCell ref="N129:N130"/>
    <mergeCell ref="Q129:R129"/>
    <mergeCell ref="Q130:R130"/>
    <mergeCell ref="G131:H131"/>
    <mergeCell ref="Q131:R131"/>
    <mergeCell ref="G132:H132"/>
    <mergeCell ref="Q132:R132"/>
    <mergeCell ref="Q133:R133"/>
    <mergeCell ref="G134:H134"/>
    <mergeCell ref="Q134:R134"/>
    <mergeCell ref="G135:H135"/>
    <mergeCell ref="Q135:R135"/>
    <mergeCell ref="G136:H136"/>
    <mergeCell ref="Q136:R136"/>
    <mergeCell ref="G137:H137"/>
    <mergeCell ref="Q137:R137"/>
    <mergeCell ref="Q138:R138"/>
    <mergeCell ref="G139:H139"/>
    <mergeCell ref="Q139:R139"/>
    <mergeCell ref="G140:H140"/>
    <mergeCell ref="Q140:R140"/>
    <mergeCell ref="G141:H141"/>
    <mergeCell ref="Q141:R141"/>
    <mergeCell ref="G142:H142"/>
    <mergeCell ref="Q142:R142"/>
    <mergeCell ref="Q148:R148"/>
    <mergeCell ref="G149:H149"/>
    <mergeCell ref="Q149:R149"/>
    <mergeCell ref="G150:H150"/>
    <mergeCell ref="Q150:R150"/>
    <mergeCell ref="G151:H151"/>
    <mergeCell ref="Q151:R151"/>
    <mergeCell ref="B152:C152"/>
    <mergeCell ref="Q143:R143"/>
    <mergeCell ref="G144:H144"/>
    <mergeCell ref="Q144:R144"/>
    <mergeCell ref="G145:H145"/>
    <mergeCell ref="Q145:R145"/>
    <mergeCell ref="G146:H146"/>
    <mergeCell ref="Q146:R146"/>
    <mergeCell ref="G147:H147"/>
    <mergeCell ref="Q147:R147"/>
    <mergeCell ref="B267:J267"/>
    <mergeCell ref="A268:B268"/>
    <mergeCell ref="C268:J268"/>
    <mergeCell ref="A269:A271"/>
    <mergeCell ref="B269:B271"/>
    <mergeCell ref="D269:D271"/>
    <mergeCell ref="J269:J271"/>
    <mergeCell ref="T269:T271"/>
    <mergeCell ref="A273:B273"/>
    <mergeCell ref="C273:J273"/>
    <mergeCell ref="O269:O271"/>
    <mergeCell ref="P269:P271"/>
    <mergeCell ref="Q269:Q271"/>
    <mergeCell ref="R269:R271"/>
    <mergeCell ref="S269:S271"/>
    <mergeCell ref="B274:J274"/>
    <mergeCell ref="A278:B278"/>
    <mergeCell ref="C278:J278"/>
    <mergeCell ref="C279:J279"/>
    <mergeCell ref="A292:J292"/>
    <mergeCell ref="K269:K271"/>
    <mergeCell ref="L269:L271"/>
    <mergeCell ref="M269:M271"/>
    <mergeCell ref="N269:N27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23713-F612-4632-93D0-BCCAAADBE889}">
  <dimension ref="A1:S685"/>
  <sheetViews>
    <sheetView workbookViewId="0">
      <selection activeCell="G6" sqref="G6:G7"/>
    </sheetView>
  </sheetViews>
  <sheetFormatPr defaultRowHeight="15"/>
  <cols>
    <col min="2" max="2" width="31" customWidth="1"/>
    <col min="3" max="3" width="28.28515625" customWidth="1"/>
    <col min="5" max="5" width="17.140625" customWidth="1"/>
    <col min="6" max="6" width="18.28515625" customWidth="1"/>
    <col min="7" max="7" width="15.85546875" customWidth="1"/>
    <col min="8" max="8" width="14.42578125" customWidth="1"/>
    <col min="9" max="9" width="13.42578125" customWidth="1"/>
    <col min="10" max="10" width="14.7109375" customWidth="1"/>
    <col min="12" max="12" width="18.140625" customWidth="1"/>
    <col min="14" max="14" width="13" customWidth="1"/>
    <col min="15" max="15" width="22" customWidth="1"/>
  </cols>
  <sheetData>
    <row r="1" spans="1:15" ht="15.75">
      <c r="A1" s="1182"/>
      <c r="B1" s="1182"/>
      <c r="C1" s="1183"/>
      <c r="D1" s="1183"/>
      <c r="E1" s="1182"/>
      <c r="F1" s="1182"/>
      <c r="G1" s="1182"/>
      <c r="H1" s="1182"/>
      <c r="I1" s="1182"/>
      <c r="J1" s="1182"/>
      <c r="K1" s="1182"/>
      <c r="L1" s="1182"/>
      <c r="M1" s="1182"/>
      <c r="N1" s="1182"/>
      <c r="O1" s="1182"/>
    </row>
    <row r="2" spans="1:15" ht="15.75">
      <c r="A2" s="2078" t="s">
        <v>632</v>
      </c>
      <c r="B2" s="2078"/>
      <c r="C2" s="2078"/>
      <c r="D2" s="2078"/>
      <c r="E2" s="2078"/>
      <c r="F2" s="2078"/>
      <c r="G2" s="2078"/>
      <c r="H2" s="2078"/>
      <c r="I2" s="2078"/>
      <c r="J2" s="2078"/>
      <c r="K2" s="2078"/>
      <c r="L2" s="2078"/>
      <c r="M2" s="2078"/>
      <c r="N2" s="2078"/>
      <c r="O2" s="2078"/>
    </row>
    <row r="3" spans="1:15" ht="16.5" thickBot="1">
      <c r="A3" s="2079" t="s">
        <v>597</v>
      </c>
      <c r="B3" s="2079"/>
      <c r="C3" s="2079"/>
      <c r="D3" s="2079"/>
      <c r="E3" s="2079"/>
      <c r="F3" s="2079"/>
      <c r="G3" s="2079"/>
      <c r="H3" s="2079"/>
      <c r="I3" s="2079"/>
      <c r="J3" s="2079"/>
      <c r="K3" s="2079"/>
      <c r="L3" s="2079"/>
      <c r="M3" s="2079"/>
      <c r="N3" s="2079"/>
      <c r="O3" s="2079"/>
    </row>
    <row r="4" spans="1:15" ht="48.75" thickTop="1" thickBot="1">
      <c r="A4" s="1184" t="s">
        <v>532</v>
      </c>
      <c r="B4" s="1185" t="s">
        <v>533</v>
      </c>
      <c r="C4" s="1185" t="s">
        <v>45</v>
      </c>
      <c r="D4" s="1185" t="s">
        <v>534</v>
      </c>
      <c r="E4" s="1185" t="s">
        <v>46</v>
      </c>
      <c r="F4" s="1186" t="s">
        <v>535</v>
      </c>
      <c r="G4" s="1186" t="s">
        <v>536</v>
      </c>
      <c r="H4" s="1186" t="s">
        <v>537</v>
      </c>
      <c r="I4" s="1186" t="s">
        <v>538</v>
      </c>
      <c r="J4" s="1186" t="s">
        <v>539</v>
      </c>
      <c r="K4" s="1186" t="s">
        <v>540</v>
      </c>
      <c r="L4" s="1186" t="s">
        <v>541</v>
      </c>
      <c r="M4" s="1186" t="s">
        <v>542</v>
      </c>
      <c r="N4" s="1186" t="s">
        <v>543</v>
      </c>
      <c r="O4" s="1187" t="s">
        <v>6</v>
      </c>
    </row>
    <row r="5" spans="1:15" ht="15.75">
      <c r="A5" s="1188">
        <v>14</v>
      </c>
      <c r="B5" s="1189">
        <v>3440</v>
      </c>
      <c r="C5" s="1189" t="s">
        <v>633</v>
      </c>
      <c r="D5" s="1189">
        <v>2025</v>
      </c>
      <c r="E5" s="1190" t="s">
        <v>11</v>
      </c>
      <c r="F5" s="1191">
        <v>0</v>
      </c>
      <c r="G5" s="1192">
        <v>700000000</v>
      </c>
      <c r="H5" s="1192">
        <v>5622365000</v>
      </c>
      <c r="I5" s="1192">
        <v>962275000</v>
      </c>
      <c r="J5" s="1192">
        <v>2167000000</v>
      </c>
      <c r="K5" s="1191">
        <v>0</v>
      </c>
      <c r="L5" s="1191">
        <v>0</v>
      </c>
      <c r="M5" s="1192">
        <v>600000</v>
      </c>
      <c r="N5" s="1192">
        <v>120000000</v>
      </c>
      <c r="O5" s="1193">
        <v>9572240000</v>
      </c>
    </row>
    <row r="6" spans="1:15" ht="15.75">
      <c r="A6" s="1194">
        <v>14</v>
      </c>
      <c r="B6" s="1195">
        <v>3440</v>
      </c>
      <c r="C6" s="1195" t="s">
        <v>633</v>
      </c>
      <c r="D6" s="1195">
        <v>2025</v>
      </c>
      <c r="E6" s="1196" t="s">
        <v>12</v>
      </c>
      <c r="F6" s="1197">
        <v>12262259</v>
      </c>
      <c r="G6" s="1198">
        <v>557024741</v>
      </c>
      <c r="H6" s="1198">
        <v>5670765000</v>
      </c>
      <c r="I6" s="1198">
        <v>970275000</v>
      </c>
      <c r="J6" s="1198">
        <v>2167000000</v>
      </c>
      <c r="K6" s="1199">
        <v>0</v>
      </c>
      <c r="L6" s="1199">
        <v>0</v>
      </c>
      <c r="M6" s="1197">
        <v>600000</v>
      </c>
      <c r="N6" s="1197">
        <v>143750000</v>
      </c>
      <c r="O6" s="1200">
        <v>9521677000</v>
      </c>
    </row>
    <row r="7" spans="1:15" ht="15.75">
      <c r="A7" s="1194">
        <v>14</v>
      </c>
      <c r="B7" s="1195">
        <v>3440</v>
      </c>
      <c r="C7" s="1195" t="s">
        <v>633</v>
      </c>
      <c r="D7" s="1195">
        <v>2025</v>
      </c>
      <c r="E7" s="1196" t="s">
        <v>544</v>
      </c>
      <c r="F7" s="1197">
        <v>4919736</v>
      </c>
      <c r="G7" s="1198">
        <v>410953746</v>
      </c>
      <c r="H7" s="1198">
        <v>5399112958</v>
      </c>
      <c r="I7" s="1198">
        <v>896151661</v>
      </c>
      <c r="J7" s="1198">
        <v>2080124286</v>
      </c>
      <c r="K7" s="1199">
        <v>0</v>
      </c>
      <c r="L7" s="1199">
        <v>0</v>
      </c>
      <c r="M7" s="1197">
        <v>499988</v>
      </c>
      <c r="N7" s="1197">
        <v>113960150</v>
      </c>
      <c r="O7" s="1200">
        <v>8905722525</v>
      </c>
    </row>
    <row r="8" spans="1:15" ht="15.75">
      <c r="A8" s="1194">
        <v>14</v>
      </c>
      <c r="B8" s="1195">
        <v>3440</v>
      </c>
      <c r="C8" s="1195" t="s">
        <v>633</v>
      </c>
      <c r="D8" s="1195">
        <v>2025</v>
      </c>
      <c r="E8" s="1201" t="s">
        <v>14</v>
      </c>
      <c r="F8" s="1199">
        <v>0</v>
      </c>
      <c r="G8" s="1199">
        <v>0</v>
      </c>
      <c r="H8" s="1199">
        <v>0</v>
      </c>
      <c r="I8" s="1199">
        <v>0</v>
      </c>
      <c r="J8" s="1197">
        <v>27601574</v>
      </c>
      <c r="K8" s="1199"/>
      <c r="L8" s="1199">
        <v>0</v>
      </c>
      <c r="M8" s="1199">
        <v>0</v>
      </c>
      <c r="N8" s="1199">
        <v>0</v>
      </c>
      <c r="O8" s="1202">
        <v>27601574</v>
      </c>
    </row>
    <row r="9" spans="1:15" ht="15.75">
      <c r="A9" s="1194">
        <v>14</v>
      </c>
      <c r="B9" s="1195"/>
      <c r="C9" s="1195" t="s">
        <v>15</v>
      </c>
      <c r="D9" s="1195">
        <v>2025</v>
      </c>
      <c r="E9" s="1201"/>
      <c r="F9" s="1199">
        <v>0</v>
      </c>
      <c r="G9" s="1197">
        <v>146070995</v>
      </c>
      <c r="H9" s="1197">
        <v>271652042</v>
      </c>
      <c r="I9" s="1197">
        <v>74123339</v>
      </c>
      <c r="J9" s="1197">
        <v>86875714</v>
      </c>
      <c r="K9" s="1199">
        <v>0</v>
      </c>
      <c r="L9" s="1199">
        <v>0</v>
      </c>
      <c r="M9" s="1197">
        <v>100012</v>
      </c>
      <c r="N9" s="1197">
        <v>29789850</v>
      </c>
      <c r="O9" s="1202">
        <v>588352901</v>
      </c>
    </row>
    <row r="10" spans="1:15" ht="15.75">
      <c r="A10" s="1194">
        <v>14</v>
      </c>
      <c r="B10" s="1195"/>
      <c r="C10" s="1195" t="s">
        <v>16</v>
      </c>
      <c r="D10" s="1195">
        <v>2025</v>
      </c>
      <c r="E10" s="1201"/>
      <c r="F10" s="1199">
        <v>0</v>
      </c>
      <c r="G10" s="1199">
        <v>74</v>
      </c>
      <c r="H10" s="1199">
        <v>95</v>
      </c>
      <c r="I10" s="1199">
        <v>92</v>
      </c>
      <c r="J10" s="1199">
        <v>96</v>
      </c>
      <c r="K10" s="1199">
        <v>0</v>
      </c>
      <c r="L10" s="1199">
        <v>0</v>
      </c>
      <c r="M10" s="1197">
        <v>399976</v>
      </c>
      <c r="N10" s="1199">
        <v>79</v>
      </c>
      <c r="O10" s="1203">
        <v>94</v>
      </c>
    </row>
    <row r="11" spans="1:15" ht="15.75">
      <c r="A11" s="1194">
        <v>14</v>
      </c>
      <c r="B11" s="1195"/>
      <c r="C11" s="1195" t="s">
        <v>634</v>
      </c>
      <c r="D11" s="1195">
        <v>2025</v>
      </c>
      <c r="E11" s="1201" t="s">
        <v>11</v>
      </c>
      <c r="F11" s="1199">
        <v>0</v>
      </c>
      <c r="G11" s="1197">
        <v>700000000</v>
      </c>
      <c r="H11" s="1197">
        <v>5622365000</v>
      </c>
      <c r="I11" s="1197">
        <v>962275000</v>
      </c>
      <c r="J11" s="1197">
        <v>2167000000</v>
      </c>
      <c r="K11" s="1199">
        <v>0</v>
      </c>
      <c r="L11" s="1199">
        <v>0</v>
      </c>
      <c r="M11" s="1197">
        <v>600000</v>
      </c>
      <c r="N11" s="1197">
        <v>120000000</v>
      </c>
      <c r="O11" s="1202">
        <v>9572240000</v>
      </c>
    </row>
    <row r="12" spans="1:15" ht="15.75">
      <c r="A12" s="1194">
        <v>14</v>
      </c>
      <c r="B12" s="1195"/>
      <c r="C12" s="1195" t="s">
        <v>634</v>
      </c>
      <c r="D12" s="1195">
        <v>2025</v>
      </c>
      <c r="E12" s="1196" t="s">
        <v>12</v>
      </c>
      <c r="F12" s="1198">
        <v>12262259</v>
      </c>
      <c r="G12" s="1198">
        <v>557024741</v>
      </c>
      <c r="H12" s="1198">
        <v>5670765000</v>
      </c>
      <c r="I12" s="1198">
        <v>970275000</v>
      </c>
      <c r="J12" s="1198">
        <v>2167000000</v>
      </c>
      <c r="K12" s="1204">
        <v>0</v>
      </c>
      <c r="L12" s="1204">
        <v>0</v>
      </c>
      <c r="M12" s="1198">
        <v>600000</v>
      </c>
      <c r="N12" s="1198">
        <v>143750000</v>
      </c>
      <c r="O12" s="1200">
        <v>9521677000</v>
      </c>
    </row>
    <row r="13" spans="1:15" ht="15.75">
      <c r="A13" s="1194">
        <v>14</v>
      </c>
      <c r="B13" s="1195"/>
      <c r="C13" s="1195" t="s">
        <v>634</v>
      </c>
      <c r="D13" s="1195">
        <v>2025</v>
      </c>
      <c r="E13" s="1196" t="s">
        <v>544</v>
      </c>
      <c r="F13" s="1198">
        <v>4919736</v>
      </c>
      <c r="G13" s="1198">
        <v>410953746</v>
      </c>
      <c r="H13" s="1198">
        <v>5399112958</v>
      </c>
      <c r="I13" s="1198">
        <v>896151661</v>
      </c>
      <c r="J13" s="1198">
        <v>2080124286</v>
      </c>
      <c r="K13" s="1204">
        <v>0</v>
      </c>
      <c r="L13" s="1204">
        <v>0</v>
      </c>
      <c r="M13" s="1198">
        <v>499988</v>
      </c>
      <c r="N13" s="1198">
        <v>113960150</v>
      </c>
      <c r="O13" s="1200">
        <v>8905722525</v>
      </c>
    </row>
    <row r="14" spans="1:15" ht="15.75">
      <c r="A14" s="1194">
        <v>14</v>
      </c>
      <c r="B14" s="1195"/>
      <c r="C14" s="1195" t="s">
        <v>634</v>
      </c>
      <c r="D14" s="1195">
        <v>2025</v>
      </c>
      <c r="E14" s="1201" t="s">
        <v>14</v>
      </c>
      <c r="F14" s="1199">
        <v>0</v>
      </c>
      <c r="G14" s="1199">
        <v>0</v>
      </c>
      <c r="H14" s="1199">
        <v>0</v>
      </c>
      <c r="I14" s="1199">
        <v>0</v>
      </c>
      <c r="J14" s="1197">
        <v>27601574</v>
      </c>
      <c r="K14" s="1199">
        <v>0</v>
      </c>
      <c r="L14" s="1199">
        <v>0</v>
      </c>
      <c r="M14" s="1199">
        <v>0</v>
      </c>
      <c r="N14" s="1199">
        <v>0</v>
      </c>
      <c r="O14" s="1202">
        <v>27601574</v>
      </c>
    </row>
    <row r="15" spans="1:15" ht="15.75">
      <c r="A15" s="1194">
        <v>14</v>
      </c>
      <c r="B15" s="1195"/>
      <c r="C15" s="1195" t="s">
        <v>546</v>
      </c>
      <c r="D15" s="1195">
        <v>2025</v>
      </c>
      <c r="E15" s="1201" t="s">
        <v>11</v>
      </c>
      <c r="F15" s="1198">
        <v>4594</v>
      </c>
      <c r="G15" s="1199"/>
      <c r="H15" s="1199"/>
      <c r="I15" s="1199"/>
      <c r="J15" s="1199"/>
      <c r="K15" s="1199"/>
      <c r="L15" s="1199"/>
      <c r="M15" s="1199"/>
      <c r="N15" s="1199"/>
      <c r="O15" s="1203">
        <v>0</v>
      </c>
    </row>
    <row r="16" spans="1:15" ht="15.75">
      <c r="A16" s="1194">
        <v>14</v>
      </c>
      <c r="B16" s="1195"/>
      <c r="C16" s="1195" t="s">
        <v>546</v>
      </c>
      <c r="D16" s="1195">
        <v>2025</v>
      </c>
      <c r="E16" s="1201" t="s">
        <v>12</v>
      </c>
      <c r="F16" s="1198">
        <v>4594</v>
      </c>
      <c r="G16" s="1199"/>
      <c r="H16" s="1199"/>
      <c r="I16" s="1199"/>
      <c r="J16" s="1199"/>
      <c r="K16" s="1199"/>
      <c r="L16" s="1199"/>
      <c r="M16" s="1199"/>
      <c r="N16" s="1199"/>
      <c r="O16" s="1203">
        <v>0</v>
      </c>
    </row>
    <row r="17" spans="1:15" ht="16.5" thickBot="1">
      <c r="A17" s="1205">
        <v>14</v>
      </c>
      <c r="B17" s="1206"/>
      <c r="C17" s="1206" t="s">
        <v>546</v>
      </c>
      <c r="D17" s="1206">
        <v>2025</v>
      </c>
      <c r="E17" s="1207" t="s">
        <v>547</v>
      </c>
      <c r="F17" s="1208">
        <v>4215</v>
      </c>
      <c r="G17" s="1209"/>
      <c r="H17" s="1209"/>
      <c r="I17" s="1209"/>
      <c r="J17" s="1209"/>
      <c r="K17" s="1209"/>
      <c r="L17" s="1209"/>
      <c r="M17" s="1209"/>
      <c r="N17" s="1209"/>
      <c r="O17" s="1210">
        <v>0</v>
      </c>
    </row>
    <row r="18" spans="1:15" ht="15.75">
      <c r="A18" s="1182"/>
      <c r="B18" s="1182"/>
      <c r="C18" s="1183"/>
      <c r="D18" s="1183"/>
      <c r="E18" s="1182"/>
      <c r="F18" s="1182"/>
      <c r="G18" s="1182"/>
      <c r="H18" s="1182"/>
      <c r="I18" s="1182"/>
      <c r="J18" s="1182"/>
      <c r="K18" s="1182"/>
      <c r="L18" s="1182"/>
      <c r="M18" s="1182"/>
      <c r="N18" s="1182"/>
      <c r="O18" s="1182"/>
    </row>
    <row r="19" spans="1:15" ht="15.75">
      <c r="A19" s="1364"/>
      <c r="B19" s="1364"/>
      <c r="C19" s="1364"/>
      <c r="D19" s="1364"/>
      <c r="E19" s="1364"/>
      <c r="F19" s="1364"/>
      <c r="G19" s="1364"/>
      <c r="H19" s="1364"/>
      <c r="I19" s="1364"/>
      <c r="J19" s="1364"/>
      <c r="K19" s="1364"/>
      <c r="L19" s="1364"/>
      <c r="M19" s="1364"/>
      <c r="N19" s="1364"/>
      <c r="O19" s="1364"/>
    </row>
    <row r="20" spans="1:15" ht="78" customHeight="1">
      <c r="A20" s="1364"/>
      <c r="B20" s="1364"/>
      <c r="C20" s="2023" t="s">
        <v>530</v>
      </c>
      <c r="D20" s="1365" t="s">
        <v>523</v>
      </c>
      <c r="E20" s="2026"/>
      <c r="F20" s="2027"/>
      <c r="G20" s="2023" t="s">
        <v>522</v>
      </c>
      <c r="H20" s="1365" t="s">
        <v>523</v>
      </c>
      <c r="I20" s="2026"/>
      <c r="J20" s="2028"/>
      <c r="K20" s="2027"/>
      <c r="L20" s="1364"/>
      <c r="M20" s="1364"/>
      <c r="N20" s="1364"/>
      <c r="O20" s="1364"/>
    </row>
    <row r="21" spans="1:15" ht="15.75">
      <c r="A21" s="1364"/>
      <c r="B21" s="1364"/>
      <c r="C21" s="2024"/>
      <c r="D21" s="1365" t="s">
        <v>525</v>
      </c>
      <c r="E21" s="2029"/>
      <c r="F21" s="2030"/>
      <c r="G21" s="2024"/>
      <c r="H21" s="1365" t="s">
        <v>525</v>
      </c>
      <c r="I21" s="2029"/>
      <c r="J21" s="2031"/>
      <c r="K21" s="2030"/>
      <c r="L21" s="1364"/>
      <c r="M21" s="1364"/>
      <c r="N21" s="1364"/>
      <c r="O21" s="1364"/>
    </row>
    <row r="22" spans="1:15" ht="16.5" customHeight="1">
      <c r="A22" s="1364"/>
      <c r="B22" s="1364"/>
      <c r="C22" s="2025"/>
      <c r="D22" s="1365" t="s">
        <v>526</v>
      </c>
      <c r="E22" s="2029"/>
      <c r="F22" s="2030"/>
      <c r="G22" s="2025"/>
      <c r="H22" s="1365" t="s">
        <v>526</v>
      </c>
      <c r="I22" s="2029"/>
      <c r="J22" s="2031"/>
      <c r="K22" s="2030"/>
      <c r="L22" s="1364"/>
      <c r="M22" s="1364"/>
      <c r="N22" s="1364"/>
      <c r="O22" s="1364"/>
    </row>
    <row r="23" spans="1:15" ht="15.75">
      <c r="A23" s="1364"/>
      <c r="B23" s="1364"/>
      <c r="C23" s="1364"/>
      <c r="D23" s="1364"/>
      <c r="E23" s="1364"/>
      <c r="F23" s="1364"/>
      <c r="G23" s="1364"/>
      <c r="H23" s="1364"/>
      <c r="I23" s="1364"/>
      <c r="J23" s="1364"/>
      <c r="K23" s="1364"/>
      <c r="L23" s="1364"/>
      <c r="M23" s="1364"/>
      <c r="N23" s="1364"/>
      <c r="O23" s="1364"/>
    </row>
    <row r="24" spans="1:15" ht="15.75">
      <c r="A24" s="1364"/>
      <c r="B24" s="1364"/>
      <c r="C24" s="1364"/>
      <c r="D24" s="1364"/>
      <c r="E24" s="1364"/>
      <c r="F24" s="1364"/>
      <c r="G24" s="1364"/>
      <c r="H24" s="1364"/>
      <c r="I24" s="1364"/>
      <c r="J24" s="1364"/>
      <c r="K24" s="1364"/>
      <c r="L24" s="1364"/>
      <c r="M24" s="1364"/>
      <c r="N24" s="1364"/>
      <c r="O24" s="1364"/>
    </row>
    <row r="25" spans="1:15">
      <c r="A25" s="1295"/>
      <c r="B25" s="1"/>
      <c r="C25" s="1"/>
      <c r="D25" s="1"/>
      <c r="E25" s="1"/>
      <c r="F25" s="1"/>
      <c r="G25" s="1"/>
      <c r="H25" s="1"/>
      <c r="I25" s="1"/>
      <c r="J25" s="1"/>
      <c r="K25" s="1"/>
      <c r="L25" s="1"/>
      <c r="M25" s="1"/>
    </row>
    <row r="26" spans="1:15">
      <c r="A26" s="1836" t="s">
        <v>48</v>
      </c>
      <c r="B26" s="1836"/>
      <c r="C26" s="1836"/>
      <c r="D26" s="1836"/>
      <c r="E26" s="1836"/>
      <c r="F26" s="1836"/>
      <c r="G26" s="1836"/>
      <c r="H26" s="1836"/>
      <c r="I26" s="1836"/>
      <c r="J26" s="1836"/>
      <c r="K26" s="1836"/>
      <c r="L26" s="1836"/>
      <c r="M26" s="1836"/>
    </row>
    <row r="27" spans="1:15">
      <c r="A27" s="1942" t="s">
        <v>597</v>
      </c>
      <c r="B27" s="1942"/>
      <c r="C27" s="1942"/>
      <c r="D27" s="1942"/>
      <c r="E27" s="1942"/>
      <c r="F27" s="1942"/>
      <c r="G27" s="1942"/>
      <c r="H27" s="1942"/>
      <c r="I27" s="1942"/>
      <c r="J27" s="1942"/>
      <c r="K27" s="1942"/>
      <c r="L27" s="1942"/>
      <c r="M27" s="1942"/>
    </row>
    <row r="28" spans="1:15">
      <c r="A28" s="1955" t="s">
        <v>17</v>
      </c>
      <c r="B28" s="1955"/>
      <c r="C28" s="1955"/>
      <c r="D28" s="1955"/>
      <c r="E28" s="1955"/>
      <c r="F28" s="1955"/>
      <c r="G28" s="1955"/>
      <c r="H28" s="1955"/>
      <c r="I28" s="1955"/>
      <c r="J28" s="1955"/>
      <c r="K28" s="1955"/>
      <c r="L28" s="1955"/>
      <c r="M28" s="1955"/>
    </row>
    <row r="29" spans="1:15" ht="15.75" thickBot="1">
      <c r="A29" s="1"/>
      <c r="B29" s="1"/>
      <c r="C29" s="1"/>
      <c r="D29" s="1"/>
      <c r="E29" s="1"/>
      <c r="F29" s="1"/>
      <c r="G29" s="1"/>
      <c r="H29" s="1"/>
      <c r="I29" s="1"/>
      <c r="J29" s="1"/>
      <c r="K29" s="1"/>
      <c r="L29" s="1"/>
      <c r="M29" s="1"/>
    </row>
    <row r="30" spans="1:15" ht="15.75" thickTop="1">
      <c r="A30" s="1843" t="s">
        <v>18</v>
      </c>
      <c r="B30" s="1845" t="s">
        <v>19</v>
      </c>
      <c r="C30" s="1845"/>
      <c r="D30" s="1845"/>
      <c r="E30" s="1847" t="s">
        <v>20</v>
      </c>
      <c r="F30" s="1847"/>
      <c r="G30" s="1845">
        <v>14</v>
      </c>
      <c r="H30" s="1845"/>
      <c r="I30" s="1845"/>
      <c r="J30" s="1845"/>
      <c r="K30" s="1845"/>
      <c r="L30" s="1845"/>
      <c r="M30" s="1849"/>
    </row>
    <row r="31" spans="1:15">
      <c r="A31" s="1844"/>
      <c r="B31" s="1846"/>
      <c r="C31" s="1846"/>
      <c r="D31" s="1846"/>
      <c r="E31" s="1848"/>
      <c r="F31" s="1848"/>
      <c r="G31" s="1846"/>
      <c r="H31" s="1846"/>
      <c r="I31" s="1846"/>
      <c r="J31" s="1846"/>
      <c r="K31" s="1846"/>
      <c r="L31" s="1846"/>
      <c r="M31" s="1850"/>
    </row>
    <row r="32" spans="1:15">
      <c r="A32" s="2" t="s">
        <v>322</v>
      </c>
      <c r="B32" s="1802" t="s">
        <v>33</v>
      </c>
      <c r="C32" s="1802"/>
      <c r="D32" s="1802"/>
      <c r="E32" s="1803" t="s">
        <v>49</v>
      </c>
      <c r="F32" s="1803"/>
      <c r="G32" s="1802">
        <v>3440</v>
      </c>
      <c r="H32" s="1802"/>
      <c r="I32" s="1802"/>
      <c r="J32" s="1802"/>
      <c r="K32" s="1802"/>
      <c r="L32" s="1802"/>
      <c r="M32" s="1804"/>
    </row>
    <row r="33" spans="1:13">
      <c r="A33" s="1805" t="s">
        <v>21</v>
      </c>
      <c r="B33" s="1806"/>
      <c r="C33" s="1811" t="s">
        <v>50</v>
      </c>
      <c r="D33" s="1812"/>
      <c r="E33" s="1812"/>
      <c r="F33" s="1812"/>
      <c r="G33" s="1812"/>
      <c r="H33" s="1812"/>
      <c r="I33" s="1812"/>
      <c r="J33" s="1812"/>
      <c r="K33" s="1812"/>
      <c r="L33" s="1812"/>
      <c r="M33" s="1813"/>
    </row>
    <row r="34" spans="1:13" ht="18">
      <c r="A34" s="1807"/>
      <c r="B34" s="1808"/>
      <c r="C34" s="3" t="s">
        <v>51</v>
      </c>
      <c r="D34" s="4">
        <v>2024</v>
      </c>
      <c r="E34" s="1814" t="s">
        <v>3</v>
      </c>
      <c r="F34" s="1815"/>
      <c r="G34" s="1814" t="s">
        <v>3</v>
      </c>
      <c r="H34" s="1815"/>
      <c r="I34" s="1211" t="s">
        <v>3</v>
      </c>
      <c r="J34" s="1814" t="s">
        <v>3</v>
      </c>
      <c r="K34" s="1815"/>
      <c r="L34" s="1816" t="s">
        <v>52</v>
      </c>
      <c r="M34" s="1819" t="s">
        <v>22</v>
      </c>
    </row>
    <row r="35" spans="1:13">
      <c r="A35" s="1807"/>
      <c r="B35" s="1808"/>
      <c r="C35" s="1822" t="s">
        <v>53</v>
      </c>
      <c r="D35" s="1825" t="s">
        <v>23</v>
      </c>
      <c r="E35" s="1303" t="s">
        <v>323</v>
      </c>
      <c r="F35" s="1828" t="s">
        <v>23</v>
      </c>
      <c r="G35" s="1303" t="s">
        <v>325</v>
      </c>
      <c r="H35" s="1828" t="s">
        <v>23</v>
      </c>
      <c r="I35" s="1851" t="s">
        <v>54</v>
      </c>
      <c r="J35" s="1854" t="s">
        <v>24</v>
      </c>
      <c r="K35" s="1828" t="s">
        <v>23</v>
      </c>
      <c r="L35" s="1817"/>
      <c r="M35" s="1820"/>
    </row>
    <row r="36" spans="1:13">
      <c r="A36" s="1807"/>
      <c r="B36" s="1808"/>
      <c r="C36" s="1823"/>
      <c r="D36" s="1826"/>
      <c r="E36" s="1301" t="s">
        <v>324</v>
      </c>
      <c r="F36" s="1826"/>
      <c r="G36" s="1301" t="s">
        <v>326</v>
      </c>
      <c r="H36" s="1826"/>
      <c r="I36" s="1852"/>
      <c r="J36" s="1823"/>
      <c r="K36" s="1826"/>
      <c r="L36" s="1817"/>
      <c r="M36" s="1820"/>
    </row>
    <row r="37" spans="1:13">
      <c r="A37" s="1807"/>
      <c r="B37" s="1808"/>
      <c r="C37" s="1824"/>
      <c r="D37" s="1827"/>
      <c r="E37" s="1302" t="s">
        <v>483</v>
      </c>
      <c r="F37" s="1827"/>
      <c r="G37" s="1302" t="s">
        <v>484</v>
      </c>
      <c r="H37" s="1827"/>
      <c r="I37" s="1853"/>
      <c r="J37" s="1824"/>
      <c r="K37" s="1827"/>
      <c r="L37" s="1818"/>
      <c r="M37" s="1821"/>
    </row>
    <row r="38" spans="1:13" ht="15.75" thickBot="1">
      <c r="A38" s="1809"/>
      <c r="B38" s="1810"/>
      <c r="C38" s="7">
        <v>-1</v>
      </c>
      <c r="D38" s="7">
        <v>-2</v>
      </c>
      <c r="E38" s="7">
        <v>-3</v>
      </c>
      <c r="F38" s="7">
        <v>-4</v>
      </c>
      <c r="G38" s="7">
        <v>-5</v>
      </c>
      <c r="H38" s="7">
        <v>-6</v>
      </c>
      <c r="I38" s="7" t="s">
        <v>25</v>
      </c>
      <c r="J38" s="7">
        <v>-8</v>
      </c>
      <c r="K38" s="7">
        <v>-9</v>
      </c>
      <c r="L38" s="7" t="s">
        <v>26</v>
      </c>
      <c r="M38" s="8" t="s">
        <v>27</v>
      </c>
    </row>
    <row r="39" spans="1:13" ht="15.75" thickTop="1">
      <c r="A39" s="1855" t="s">
        <v>34</v>
      </c>
      <c r="B39" s="1856"/>
      <c r="C39" s="9"/>
      <c r="D39" s="10"/>
      <c r="E39" s="9"/>
      <c r="F39" s="10"/>
      <c r="G39" s="9"/>
      <c r="H39" s="10"/>
      <c r="I39" s="11"/>
      <c r="J39" s="9"/>
      <c r="K39" s="10"/>
      <c r="L39" s="9"/>
      <c r="M39" s="12"/>
    </row>
    <row r="40" spans="1:13">
      <c r="A40" s="13" t="s">
        <v>28</v>
      </c>
      <c r="B40" s="1212" t="s">
        <v>29</v>
      </c>
      <c r="C40" s="9"/>
      <c r="D40" s="10"/>
      <c r="E40" s="9"/>
      <c r="F40" s="10"/>
      <c r="G40" s="9"/>
      <c r="H40" s="10"/>
      <c r="I40" s="15"/>
      <c r="J40" s="9"/>
      <c r="K40" s="10"/>
      <c r="L40" s="9"/>
      <c r="M40" s="12"/>
    </row>
    <row r="41" spans="1:13">
      <c r="A41" s="1213">
        <v>600</v>
      </c>
      <c r="B41" s="1214" t="s">
        <v>36</v>
      </c>
      <c r="C41" s="1215">
        <v>4964053567</v>
      </c>
      <c r="D41" s="1216">
        <v>95</v>
      </c>
      <c r="E41" s="1217">
        <v>5622365000</v>
      </c>
      <c r="F41" s="1216">
        <v>96</v>
      </c>
      <c r="G41" s="1071">
        <v>5670765000</v>
      </c>
      <c r="H41" s="1072">
        <v>95</v>
      </c>
      <c r="I41" s="1071">
        <v>48400000</v>
      </c>
      <c r="J41" s="1218">
        <v>5399112958</v>
      </c>
      <c r="K41" s="1072">
        <v>95</v>
      </c>
      <c r="L41" s="1071">
        <v>271652042</v>
      </c>
      <c r="M41" s="1219">
        <v>95</v>
      </c>
    </row>
    <row r="42" spans="1:13">
      <c r="A42" s="1213">
        <v>601</v>
      </c>
      <c r="B42" s="1214" t="s">
        <v>37</v>
      </c>
      <c r="C42" s="1215">
        <v>820859895</v>
      </c>
      <c r="D42" s="1216">
        <v>92</v>
      </c>
      <c r="E42" s="1217">
        <v>962275000</v>
      </c>
      <c r="F42" s="1216">
        <v>93</v>
      </c>
      <c r="G42" s="1071">
        <v>970275000</v>
      </c>
      <c r="H42" s="1072">
        <v>92</v>
      </c>
      <c r="I42" s="1071">
        <v>8000000</v>
      </c>
      <c r="J42" s="1218">
        <v>896151661</v>
      </c>
      <c r="K42" s="1072">
        <v>92</v>
      </c>
      <c r="L42" s="1071">
        <v>74123339</v>
      </c>
      <c r="M42" s="1219">
        <v>92</v>
      </c>
    </row>
    <row r="43" spans="1:13">
      <c r="A43" s="1213">
        <v>602</v>
      </c>
      <c r="B43" s="1214" t="s">
        <v>38</v>
      </c>
      <c r="C43" s="1215">
        <v>1819378159.4100001</v>
      </c>
      <c r="D43" s="1216">
        <v>96</v>
      </c>
      <c r="E43" s="1217">
        <v>2167000000</v>
      </c>
      <c r="F43" s="1216">
        <v>96</v>
      </c>
      <c r="G43" s="1071">
        <v>2167000000</v>
      </c>
      <c r="H43" s="1072">
        <v>96</v>
      </c>
      <c r="I43" s="1072">
        <v>0</v>
      </c>
      <c r="J43" s="1218">
        <v>2080124286</v>
      </c>
      <c r="K43" s="1072">
        <v>96</v>
      </c>
      <c r="L43" s="1071">
        <v>86875714</v>
      </c>
      <c r="M43" s="1219">
        <v>96</v>
      </c>
    </row>
    <row r="44" spans="1:13">
      <c r="A44" s="1213">
        <v>603</v>
      </c>
      <c r="B44" s="1214" t="s">
        <v>39</v>
      </c>
      <c r="C44" s="1216">
        <v>0</v>
      </c>
      <c r="D44" s="1216">
        <v>0</v>
      </c>
      <c r="E44" s="1216">
        <v>0</v>
      </c>
      <c r="F44" s="1216">
        <v>0</v>
      </c>
      <c r="G44" s="1072">
        <v>0</v>
      </c>
      <c r="H44" s="1072">
        <v>0</v>
      </c>
      <c r="I44" s="1072">
        <v>0</v>
      </c>
      <c r="J44" s="1072">
        <v>0</v>
      </c>
      <c r="K44" s="1072">
        <v>0</v>
      </c>
      <c r="L44" s="1072">
        <v>0</v>
      </c>
      <c r="M44" s="1219">
        <v>0</v>
      </c>
    </row>
    <row r="45" spans="1:13">
      <c r="A45" s="1213">
        <v>604</v>
      </c>
      <c r="B45" s="1214" t="s">
        <v>40</v>
      </c>
      <c r="C45" s="1216">
        <v>0</v>
      </c>
      <c r="D45" s="1216">
        <v>0</v>
      </c>
      <c r="E45" s="1216">
        <v>0</v>
      </c>
      <c r="F45" s="1216">
        <v>0</v>
      </c>
      <c r="G45" s="1072">
        <v>0</v>
      </c>
      <c r="H45" s="1072">
        <v>0</v>
      </c>
      <c r="I45" s="1072">
        <v>0</v>
      </c>
      <c r="J45" s="1072">
        <v>0</v>
      </c>
      <c r="K45" s="1072">
        <v>0</v>
      </c>
      <c r="L45" s="1072">
        <v>0</v>
      </c>
      <c r="M45" s="1219">
        <v>0</v>
      </c>
    </row>
    <row r="46" spans="1:13" ht="43.5" customHeight="1">
      <c r="A46" s="1213">
        <v>605</v>
      </c>
      <c r="B46" s="1214" t="s">
        <v>41</v>
      </c>
      <c r="C46" s="1216">
        <v>0</v>
      </c>
      <c r="D46" s="1216">
        <v>83</v>
      </c>
      <c r="E46" s="1217">
        <v>600000</v>
      </c>
      <c r="F46" s="1216">
        <v>83</v>
      </c>
      <c r="G46" s="1071">
        <v>600000</v>
      </c>
      <c r="H46" s="1072">
        <v>83</v>
      </c>
      <c r="I46" s="1072">
        <v>0</v>
      </c>
      <c r="J46" s="1218">
        <v>499988</v>
      </c>
      <c r="K46" s="1072">
        <v>83</v>
      </c>
      <c r="L46" s="1071">
        <v>100012</v>
      </c>
      <c r="M46" s="1219">
        <v>83</v>
      </c>
    </row>
    <row r="47" spans="1:13">
      <c r="A47" s="1213">
        <v>606</v>
      </c>
      <c r="B47" s="1214" t="s">
        <v>42</v>
      </c>
      <c r="C47" s="1215">
        <v>124058156</v>
      </c>
      <c r="D47" s="1216">
        <v>79</v>
      </c>
      <c r="E47" s="1217">
        <v>120000000</v>
      </c>
      <c r="F47" s="1216">
        <v>95</v>
      </c>
      <c r="G47" s="1071">
        <v>143750000</v>
      </c>
      <c r="H47" s="1072">
        <v>79</v>
      </c>
      <c r="I47" s="1071">
        <v>23750000</v>
      </c>
      <c r="J47" s="1218">
        <v>113960150</v>
      </c>
      <c r="K47" s="1072">
        <v>79</v>
      </c>
      <c r="L47" s="1071">
        <v>29789850</v>
      </c>
      <c r="M47" s="1219">
        <v>79</v>
      </c>
    </row>
    <row r="48" spans="1:13">
      <c r="A48" s="1220"/>
      <c r="B48" s="1221" t="s">
        <v>55</v>
      </c>
      <c r="C48" s="1222">
        <v>7728349777.4099998</v>
      </c>
      <c r="D48" s="1223">
        <v>95</v>
      </c>
      <c r="E48" s="1224">
        <v>8872240000</v>
      </c>
      <c r="F48" s="1223">
        <v>95</v>
      </c>
      <c r="G48" s="1224">
        <v>8952390000</v>
      </c>
      <c r="H48" s="1223">
        <v>95</v>
      </c>
      <c r="I48" s="1224">
        <v>80150000</v>
      </c>
      <c r="J48" s="1222">
        <v>8489849043</v>
      </c>
      <c r="K48" s="1223">
        <v>95</v>
      </c>
      <c r="L48" s="1224">
        <v>462540957</v>
      </c>
      <c r="M48" s="1225">
        <v>95</v>
      </c>
    </row>
    <row r="49" spans="1:13">
      <c r="A49" s="1068">
        <v>230</v>
      </c>
      <c r="B49" s="1214" t="s">
        <v>43</v>
      </c>
      <c r="C49" s="1215">
        <v>988567</v>
      </c>
      <c r="D49" s="1216">
        <v>40</v>
      </c>
      <c r="E49" s="1216">
        <v>0</v>
      </c>
      <c r="F49" s="1216">
        <v>0</v>
      </c>
      <c r="G49" s="1071">
        <v>12262259</v>
      </c>
      <c r="H49" s="1072">
        <v>40</v>
      </c>
      <c r="I49" s="1071">
        <v>12262259</v>
      </c>
      <c r="J49" s="1218">
        <v>4919736</v>
      </c>
      <c r="K49" s="1072">
        <v>40</v>
      </c>
      <c r="L49" s="1071">
        <v>7342523</v>
      </c>
      <c r="M49" s="1219">
        <v>40</v>
      </c>
    </row>
    <row r="50" spans="1:13">
      <c r="A50" s="1213">
        <v>231</v>
      </c>
      <c r="B50" s="1214" t="s">
        <v>44</v>
      </c>
      <c r="C50" s="1215">
        <v>181300780</v>
      </c>
      <c r="D50" s="1216">
        <v>35</v>
      </c>
      <c r="E50" s="1217">
        <v>700000000</v>
      </c>
      <c r="F50" s="1216">
        <v>55</v>
      </c>
      <c r="G50" s="1071">
        <v>466024741</v>
      </c>
      <c r="H50" s="1072">
        <v>82</v>
      </c>
      <c r="I50" s="1071">
        <v>-233975259</v>
      </c>
      <c r="J50" s="1218">
        <v>382134196</v>
      </c>
      <c r="K50" s="1072">
        <v>82</v>
      </c>
      <c r="L50" s="1071">
        <v>83890545</v>
      </c>
      <c r="M50" s="1219">
        <v>82</v>
      </c>
    </row>
    <row r="51" spans="1:13">
      <c r="A51" s="1220"/>
      <c r="B51" s="1221" t="s">
        <v>56</v>
      </c>
      <c r="C51" s="1222">
        <v>182289347</v>
      </c>
      <c r="D51" s="1223">
        <v>35</v>
      </c>
      <c r="E51" s="1224">
        <v>700000000</v>
      </c>
      <c r="F51" s="1223">
        <v>35</v>
      </c>
      <c r="G51" s="1224">
        <v>478287000</v>
      </c>
      <c r="H51" s="1223">
        <v>35</v>
      </c>
      <c r="I51" s="1223">
        <v>0</v>
      </c>
      <c r="J51" s="1222">
        <v>387053932</v>
      </c>
      <c r="K51" s="1223">
        <v>35</v>
      </c>
      <c r="L51" s="1224">
        <v>91233068</v>
      </c>
      <c r="M51" s="1226">
        <v>81</v>
      </c>
    </row>
    <row r="52" spans="1:13">
      <c r="A52" s="1213">
        <v>230</v>
      </c>
      <c r="B52" s="1214" t="s">
        <v>43</v>
      </c>
      <c r="C52" s="1216">
        <v>0</v>
      </c>
      <c r="D52" s="1216">
        <v>0</v>
      </c>
      <c r="E52" s="1216">
        <v>0</v>
      </c>
      <c r="F52" s="1216">
        <v>0</v>
      </c>
      <c r="G52" s="1072">
        <v>0</v>
      </c>
      <c r="H52" s="1216">
        <v>0</v>
      </c>
      <c r="I52" s="1072">
        <v>0</v>
      </c>
      <c r="J52" s="1072">
        <v>0</v>
      </c>
      <c r="K52" s="1216">
        <v>0</v>
      </c>
      <c r="L52" s="1216">
        <v>0</v>
      </c>
      <c r="M52" s="1219">
        <v>0</v>
      </c>
    </row>
    <row r="53" spans="1:13">
      <c r="A53" s="1213">
        <v>231</v>
      </c>
      <c r="B53" s="1214" t="s">
        <v>44</v>
      </c>
      <c r="C53" s="1216">
        <v>0</v>
      </c>
      <c r="D53" s="1216">
        <v>0</v>
      </c>
      <c r="E53" s="1216">
        <v>0</v>
      </c>
      <c r="F53" s="1216">
        <v>0</v>
      </c>
      <c r="G53" s="1071">
        <v>91000000</v>
      </c>
      <c r="H53" s="1216">
        <v>32</v>
      </c>
      <c r="I53" s="1071">
        <v>91000000</v>
      </c>
      <c r="J53" s="1218">
        <v>28819550</v>
      </c>
      <c r="K53" s="1216">
        <v>32</v>
      </c>
      <c r="L53" s="1217">
        <v>62180450</v>
      </c>
      <c r="M53" s="1219">
        <v>32</v>
      </c>
    </row>
    <row r="54" spans="1:13">
      <c r="A54" s="1220"/>
      <c r="B54" s="1227" t="s">
        <v>57</v>
      </c>
      <c r="C54" s="1228">
        <v>0</v>
      </c>
      <c r="D54" s="1228">
        <v>0</v>
      </c>
      <c r="E54" s="1228">
        <v>0</v>
      </c>
      <c r="F54" s="1228">
        <v>0</v>
      </c>
      <c r="G54" s="1229">
        <v>91000000</v>
      </c>
      <c r="H54" s="1072">
        <v>32</v>
      </c>
      <c r="I54" s="1228">
        <v>0</v>
      </c>
      <c r="J54" s="1230">
        <v>28819550</v>
      </c>
      <c r="K54" s="1072">
        <v>32</v>
      </c>
      <c r="L54" s="1229">
        <v>62180450</v>
      </c>
      <c r="M54" s="1231">
        <v>32</v>
      </c>
    </row>
    <row r="55" spans="1:13">
      <c r="A55" s="1232"/>
      <c r="B55" s="1233" t="s">
        <v>58</v>
      </c>
      <c r="C55" s="1234">
        <v>182289347</v>
      </c>
      <c r="D55" s="1235">
        <v>22</v>
      </c>
      <c r="E55" s="1234">
        <v>700000000</v>
      </c>
      <c r="F55" s="1235">
        <v>59</v>
      </c>
      <c r="G55" s="1234">
        <v>569287000</v>
      </c>
      <c r="H55" s="1235">
        <v>73</v>
      </c>
      <c r="I55" s="1235">
        <v>0</v>
      </c>
      <c r="J55" s="1236">
        <v>415873482</v>
      </c>
      <c r="K55" s="1235">
        <v>73</v>
      </c>
      <c r="L55" s="1234">
        <v>153413518</v>
      </c>
      <c r="M55" s="1237">
        <v>73</v>
      </c>
    </row>
    <row r="56" spans="1:13">
      <c r="A56" s="1232"/>
      <c r="B56" s="1233" t="s">
        <v>59</v>
      </c>
      <c r="C56" s="1234">
        <v>7910639124</v>
      </c>
      <c r="D56" s="1235">
        <v>89</v>
      </c>
      <c r="E56" s="1234">
        <v>9572240000</v>
      </c>
      <c r="F56" s="1235">
        <v>93</v>
      </c>
      <c r="G56" s="1234">
        <v>9521677000</v>
      </c>
      <c r="H56" s="1235">
        <v>94</v>
      </c>
      <c r="I56" s="1234">
        <v>8150000</v>
      </c>
      <c r="J56" s="1236">
        <v>8905722525</v>
      </c>
      <c r="K56" s="1235">
        <v>94</v>
      </c>
      <c r="L56" s="1236">
        <v>615954475</v>
      </c>
      <c r="M56" s="1237">
        <v>94</v>
      </c>
    </row>
    <row r="57" spans="1:13">
      <c r="A57" s="1220"/>
      <c r="B57" s="1227" t="s">
        <v>60</v>
      </c>
      <c r="C57" s="1238">
        <v>0</v>
      </c>
      <c r="D57" s="1238"/>
      <c r="E57" s="1238"/>
      <c r="F57" s="1238"/>
      <c r="G57" s="1228"/>
      <c r="H57" s="1238"/>
      <c r="I57" s="1238"/>
      <c r="J57" s="1228">
        <v>0</v>
      </c>
      <c r="K57" s="1238"/>
      <c r="L57" s="1238"/>
      <c r="M57" s="1239"/>
    </row>
    <row r="58" spans="1:13">
      <c r="A58" s="1220"/>
      <c r="B58" s="1227" t="s">
        <v>61</v>
      </c>
      <c r="C58" s="1238">
        <v>0</v>
      </c>
      <c r="D58" s="1238"/>
      <c r="E58" s="1238"/>
      <c r="F58" s="1238"/>
      <c r="G58" s="1228"/>
      <c r="H58" s="1238"/>
      <c r="I58" s="1238"/>
      <c r="J58" s="1228">
        <v>0</v>
      </c>
      <c r="K58" s="1238"/>
      <c r="L58" s="1238"/>
      <c r="M58" s="1239"/>
    </row>
    <row r="59" spans="1:13" ht="15.75" thickBot="1">
      <c r="A59" s="1232"/>
      <c r="B59" s="1240" t="s">
        <v>62</v>
      </c>
      <c r="C59" s="1241">
        <v>7910639124.4099998</v>
      </c>
      <c r="D59" s="1242"/>
      <c r="E59" s="1242"/>
      <c r="F59" s="1242"/>
      <c r="G59" s="1243"/>
      <c r="H59" s="1242"/>
      <c r="I59" s="1242"/>
      <c r="J59" s="1244">
        <v>8905722525</v>
      </c>
      <c r="K59" s="1242"/>
      <c r="L59" s="1242"/>
      <c r="M59" s="1245"/>
    </row>
    <row r="60" spans="1:13" ht="15.75" thickTop="1">
      <c r="A60" s="1857" t="s">
        <v>63</v>
      </c>
      <c r="B60" s="1858"/>
      <c r="C60" s="34"/>
      <c r="D60" s="35"/>
      <c r="E60" s="34"/>
      <c r="F60" s="35"/>
      <c r="G60" s="34"/>
      <c r="H60" s="35"/>
      <c r="I60" s="36"/>
      <c r="J60" s="34"/>
      <c r="K60" s="35"/>
      <c r="L60" s="34"/>
      <c r="M60" s="37"/>
    </row>
    <row r="61" spans="1:13">
      <c r="A61" s="13" t="s">
        <v>35</v>
      </c>
      <c r="B61" s="1212" t="s">
        <v>29</v>
      </c>
      <c r="C61" s="9"/>
      <c r="D61" s="10"/>
      <c r="E61" s="9"/>
      <c r="F61" s="10"/>
      <c r="G61" s="9"/>
      <c r="H61" s="10"/>
      <c r="I61" s="15"/>
      <c r="J61" s="9"/>
      <c r="K61" s="10"/>
      <c r="L61" s="9"/>
      <c r="M61" s="12"/>
    </row>
    <row r="62" spans="1:13">
      <c r="A62" s="1213"/>
      <c r="B62" s="1246" t="s">
        <v>64</v>
      </c>
      <c r="C62" s="1236">
        <v>7728349777.4099998</v>
      </c>
      <c r="D62" s="1235">
        <v>98</v>
      </c>
      <c r="E62" s="1236">
        <v>8872240000</v>
      </c>
      <c r="F62" s="1235">
        <v>93</v>
      </c>
      <c r="G62" s="1236">
        <v>8952390000</v>
      </c>
      <c r="H62" s="1235">
        <v>93</v>
      </c>
      <c r="I62" s="1236">
        <v>80150000</v>
      </c>
      <c r="J62" s="1234">
        <v>8489849043</v>
      </c>
      <c r="K62" s="1235">
        <v>98</v>
      </c>
      <c r="L62" s="1234">
        <v>462540957</v>
      </c>
      <c r="M62" s="1237">
        <v>35</v>
      </c>
    </row>
    <row r="63" spans="1:13">
      <c r="A63" s="1213" t="s">
        <v>65</v>
      </c>
      <c r="B63" s="1247" t="s">
        <v>66</v>
      </c>
      <c r="C63" s="1216"/>
      <c r="D63" s="1216"/>
      <c r="E63" s="1216"/>
      <c r="F63" s="1216"/>
      <c r="G63" s="1216"/>
      <c r="H63" s="1216"/>
      <c r="I63" s="1216"/>
      <c r="J63" s="1216"/>
      <c r="K63" s="1216"/>
      <c r="L63" s="1216"/>
      <c r="M63" s="1219"/>
    </row>
    <row r="64" spans="1:13" ht="45.75" customHeight="1">
      <c r="A64" s="1213" t="s">
        <v>375</v>
      </c>
      <c r="B64" s="1247" t="s">
        <v>376</v>
      </c>
      <c r="C64" s="1215">
        <v>5908971618</v>
      </c>
      <c r="D64" s="1216">
        <v>75</v>
      </c>
      <c r="E64" s="1217">
        <v>6705240000</v>
      </c>
      <c r="F64" s="1216">
        <v>96</v>
      </c>
      <c r="G64" s="1217">
        <v>6785390000</v>
      </c>
      <c r="H64" s="1216">
        <v>94</v>
      </c>
      <c r="I64" s="1217">
        <v>80150000</v>
      </c>
      <c r="J64" s="1217">
        <v>6409674757</v>
      </c>
      <c r="K64" s="1216">
        <v>94</v>
      </c>
      <c r="L64" s="1217">
        <v>375715243</v>
      </c>
      <c r="M64" s="1219">
        <v>94</v>
      </c>
    </row>
    <row r="65" spans="1:13">
      <c r="A65" s="1213" t="s">
        <v>377</v>
      </c>
      <c r="B65" s="1247" t="s">
        <v>378</v>
      </c>
      <c r="C65" s="1215">
        <v>1713960074.4100001</v>
      </c>
      <c r="D65" s="1216">
        <v>22</v>
      </c>
      <c r="E65" s="1217">
        <v>2035400000</v>
      </c>
      <c r="F65" s="1216">
        <v>96</v>
      </c>
      <c r="G65" s="1071">
        <v>2017968344</v>
      </c>
      <c r="H65" s="1216">
        <v>97</v>
      </c>
      <c r="I65" s="1217">
        <v>-17431656</v>
      </c>
      <c r="J65" s="1071">
        <v>1960000809</v>
      </c>
      <c r="K65" s="1216">
        <v>97</v>
      </c>
      <c r="L65" s="1217">
        <v>57967535</v>
      </c>
      <c r="M65" s="1219">
        <v>97</v>
      </c>
    </row>
    <row r="66" spans="1:13">
      <c r="A66" s="1213" t="s">
        <v>379</v>
      </c>
      <c r="B66" s="1247" t="s">
        <v>380</v>
      </c>
      <c r="C66" s="1215">
        <v>7206888</v>
      </c>
      <c r="D66" s="1216">
        <v>0</v>
      </c>
      <c r="E66" s="1217">
        <v>7500000</v>
      </c>
      <c r="F66" s="1216">
        <v>90</v>
      </c>
      <c r="G66" s="1217">
        <v>7500000</v>
      </c>
      <c r="H66" s="1216">
        <v>90</v>
      </c>
      <c r="I66" s="1216">
        <v>0</v>
      </c>
      <c r="J66" s="1071">
        <v>6714195</v>
      </c>
      <c r="K66" s="1216">
        <v>90</v>
      </c>
      <c r="L66" s="1217">
        <v>785805</v>
      </c>
      <c r="M66" s="1219">
        <v>90</v>
      </c>
    </row>
    <row r="67" spans="1:13">
      <c r="A67" s="1213" t="s">
        <v>381</v>
      </c>
      <c r="B67" s="1247" t="s">
        <v>382</v>
      </c>
      <c r="C67" s="1215">
        <v>4499998</v>
      </c>
      <c r="D67" s="1216">
        <v>0</v>
      </c>
      <c r="E67" s="1217">
        <v>4500000</v>
      </c>
      <c r="F67" s="1216">
        <v>100</v>
      </c>
      <c r="G67" s="1217">
        <v>4500000</v>
      </c>
      <c r="H67" s="1216">
        <v>100</v>
      </c>
      <c r="I67" s="1216">
        <v>0</v>
      </c>
      <c r="J67" s="1071">
        <v>4500000</v>
      </c>
      <c r="K67" s="1216">
        <v>100</v>
      </c>
      <c r="L67" s="1216">
        <v>0</v>
      </c>
      <c r="M67" s="1219">
        <v>100</v>
      </c>
    </row>
    <row r="68" spans="1:13" ht="22.5">
      <c r="A68" s="1213" t="s">
        <v>383</v>
      </c>
      <c r="B68" s="1247" t="s">
        <v>384</v>
      </c>
      <c r="C68" s="1215">
        <v>82906746</v>
      </c>
      <c r="D68" s="1216">
        <v>1</v>
      </c>
      <c r="E68" s="1217">
        <v>108600000</v>
      </c>
      <c r="F68" s="1216">
        <v>92</v>
      </c>
      <c r="G68" s="1217">
        <v>127031656</v>
      </c>
      <c r="H68" s="1216">
        <v>79</v>
      </c>
      <c r="I68" s="1217">
        <v>18431656</v>
      </c>
      <c r="J68" s="1071">
        <v>100436794</v>
      </c>
      <c r="K68" s="1216">
        <v>79</v>
      </c>
      <c r="L68" s="1217">
        <v>26594862</v>
      </c>
      <c r="M68" s="1219">
        <v>79</v>
      </c>
    </row>
    <row r="69" spans="1:13">
      <c r="A69" s="1213" t="s">
        <v>385</v>
      </c>
      <c r="B69" s="1247" t="s">
        <v>386</v>
      </c>
      <c r="C69" s="1215">
        <v>10000000</v>
      </c>
      <c r="D69" s="1216">
        <v>0</v>
      </c>
      <c r="E69" s="1217">
        <v>10000000</v>
      </c>
      <c r="F69" s="1216">
        <v>80</v>
      </c>
      <c r="G69" s="1217">
        <v>9000000</v>
      </c>
      <c r="H69" s="1216">
        <v>89</v>
      </c>
      <c r="I69" s="1217">
        <v>-1000000</v>
      </c>
      <c r="J69" s="1071">
        <v>8022488</v>
      </c>
      <c r="K69" s="1216">
        <v>89</v>
      </c>
      <c r="L69" s="1217">
        <v>977512</v>
      </c>
      <c r="M69" s="1219">
        <v>89</v>
      </c>
    </row>
    <row r="70" spans="1:13">
      <c r="A70" s="1213" t="s">
        <v>387</v>
      </c>
      <c r="B70" s="1247" t="s">
        <v>388</v>
      </c>
      <c r="C70" s="1215">
        <v>304477</v>
      </c>
      <c r="D70" s="1216">
        <v>0</v>
      </c>
      <c r="E70" s="1217">
        <v>500000</v>
      </c>
      <c r="F70" s="1216">
        <v>0</v>
      </c>
      <c r="G70" s="1217">
        <v>500000</v>
      </c>
      <c r="H70" s="1216">
        <v>0</v>
      </c>
      <c r="I70" s="1216">
        <v>0</v>
      </c>
      <c r="J70" s="1216">
        <v>0</v>
      </c>
      <c r="K70" s="1216">
        <v>0</v>
      </c>
      <c r="L70" s="1217">
        <v>500000</v>
      </c>
      <c r="M70" s="1219">
        <v>0</v>
      </c>
    </row>
    <row r="71" spans="1:13">
      <c r="A71" s="1213" t="s">
        <v>389</v>
      </c>
      <c r="B71" s="1247" t="s">
        <v>390</v>
      </c>
      <c r="C71" s="1215">
        <v>499976</v>
      </c>
      <c r="D71" s="1216">
        <v>0</v>
      </c>
      <c r="E71" s="1217">
        <v>500000</v>
      </c>
      <c r="F71" s="1216">
        <v>100</v>
      </c>
      <c r="G71" s="1217">
        <v>500000</v>
      </c>
      <c r="H71" s="1216">
        <v>100</v>
      </c>
      <c r="I71" s="1216">
        <v>0</v>
      </c>
      <c r="J71" s="1217">
        <v>500000</v>
      </c>
      <c r="K71" s="1216">
        <v>100</v>
      </c>
      <c r="L71" s="1216">
        <v>0</v>
      </c>
      <c r="M71" s="1219">
        <v>100</v>
      </c>
    </row>
    <row r="72" spans="1:13">
      <c r="A72" s="1213"/>
      <c r="B72" s="1246" t="s">
        <v>67</v>
      </c>
      <c r="C72" s="1236">
        <v>182289347</v>
      </c>
      <c r="D72" s="1235">
        <v>95</v>
      </c>
      <c r="E72" s="1236">
        <v>657885400</v>
      </c>
      <c r="F72" s="1235">
        <v>95</v>
      </c>
      <c r="G72" s="1234">
        <v>8952390000</v>
      </c>
      <c r="H72" s="1235">
        <v>95</v>
      </c>
      <c r="I72" s="1235">
        <v>0</v>
      </c>
      <c r="J72" s="1234">
        <v>387053932</v>
      </c>
      <c r="K72" s="1235">
        <v>95</v>
      </c>
      <c r="L72" s="1234">
        <v>49118468</v>
      </c>
      <c r="M72" s="1225">
        <v>95</v>
      </c>
    </row>
    <row r="73" spans="1:13">
      <c r="A73" s="1213" t="s">
        <v>65</v>
      </c>
      <c r="B73" s="1247" t="s">
        <v>66</v>
      </c>
      <c r="C73" s="1216"/>
      <c r="D73" s="1216"/>
      <c r="E73" s="1216"/>
      <c r="F73" s="1216"/>
      <c r="G73" s="1216"/>
      <c r="H73" s="1216"/>
      <c r="I73" s="1216"/>
      <c r="J73" s="1216"/>
      <c r="K73" s="1216"/>
      <c r="L73" s="1216"/>
      <c r="M73" s="1219"/>
    </row>
    <row r="74" spans="1:13" ht="45">
      <c r="A74" s="1068" t="s">
        <v>574</v>
      </c>
      <c r="B74" s="1247" t="s">
        <v>575</v>
      </c>
      <c r="C74" s="1216">
        <v>0</v>
      </c>
      <c r="D74" s="1216">
        <v>0</v>
      </c>
      <c r="E74" s="1216">
        <v>0</v>
      </c>
      <c r="F74" s="1216">
        <v>0</v>
      </c>
      <c r="G74" s="1071">
        <v>3100000</v>
      </c>
      <c r="H74" s="1216">
        <v>53</v>
      </c>
      <c r="I74" s="1071">
        <v>3100000</v>
      </c>
      <c r="J74" s="1218">
        <v>1650541</v>
      </c>
      <c r="K74" s="1072">
        <v>53</v>
      </c>
      <c r="L74" s="1071">
        <v>1449459</v>
      </c>
      <c r="M74" s="1219">
        <v>53</v>
      </c>
    </row>
    <row r="75" spans="1:13" ht="45">
      <c r="A75" s="1068" t="s">
        <v>576</v>
      </c>
      <c r="B75" s="1247" t="s">
        <v>583</v>
      </c>
      <c r="C75" s="1216">
        <v>0</v>
      </c>
      <c r="D75" s="1216">
        <v>0</v>
      </c>
      <c r="E75" s="1216">
        <v>0</v>
      </c>
      <c r="F75" s="1216">
        <v>0</v>
      </c>
      <c r="G75" s="1071">
        <v>650000</v>
      </c>
      <c r="H75" s="1216">
        <v>0</v>
      </c>
      <c r="I75" s="1071">
        <v>650000</v>
      </c>
      <c r="J75" s="1072">
        <v>0</v>
      </c>
      <c r="K75" s="1072">
        <v>0</v>
      </c>
      <c r="L75" s="1071">
        <v>650000</v>
      </c>
      <c r="M75" s="1219">
        <v>0</v>
      </c>
    </row>
    <row r="76" spans="1:13">
      <c r="A76" s="1068" t="s">
        <v>391</v>
      </c>
      <c r="B76" s="1247" t="s">
        <v>392</v>
      </c>
      <c r="C76" s="1215">
        <v>6577680</v>
      </c>
      <c r="D76" s="1216">
        <v>0</v>
      </c>
      <c r="E76" s="1216">
        <v>0</v>
      </c>
      <c r="F76" s="1216">
        <v>0</v>
      </c>
      <c r="G76" s="1216">
        <v>0</v>
      </c>
      <c r="H76" s="1216">
        <v>0</v>
      </c>
      <c r="I76" s="1072">
        <v>0</v>
      </c>
      <c r="J76" s="1216">
        <v>0</v>
      </c>
      <c r="K76" s="1216">
        <v>0</v>
      </c>
      <c r="L76" s="1216">
        <v>0</v>
      </c>
      <c r="M76" s="1219">
        <v>0</v>
      </c>
    </row>
    <row r="77" spans="1:13">
      <c r="A77" s="1068" t="s">
        <v>412</v>
      </c>
      <c r="B77" s="1247" t="s">
        <v>413</v>
      </c>
      <c r="C77" s="1216">
        <v>0</v>
      </c>
      <c r="D77" s="1216">
        <v>0</v>
      </c>
      <c r="E77" s="1217">
        <v>162713740</v>
      </c>
      <c r="F77" s="1216">
        <v>2</v>
      </c>
      <c r="G77" s="1071">
        <v>2738481</v>
      </c>
      <c r="H77" s="1072">
        <v>100</v>
      </c>
      <c r="I77" s="1071">
        <v>-159975259</v>
      </c>
      <c r="J77" s="1218">
        <v>2738481</v>
      </c>
      <c r="K77" s="1072">
        <v>100</v>
      </c>
      <c r="L77" s="1072">
        <v>0</v>
      </c>
      <c r="M77" s="1219">
        <v>100</v>
      </c>
    </row>
    <row r="78" spans="1:13" ht="22.5">
      <c r="A78" s="1068" t="s">
        <v>393</v>
      </c>
      <c r="B78" s="1247" t="s">
        <v>394</v>
      </c>
      <c r="C78" s="1216">
        <v>0</v>
      </c>
      <c r="D78" s="1216">
        <v>0</v>
      </c>
      <c r="E78" s="1217">
        <v>240000000</v>
      </c>
      <c r="F78" s="1216">
        <v>43</v>
      </c>
      <c r="G78" s="1071">
        <v>140000000</v>
      </c>
      <c r="H78" s="1072">
        <v>75</v>
      </c>
      <c r="I78" s="1071">
        <v>-100000000</v>
      </c>
      <c r="J78" s="1218">
        <v>104390710</v>
      </c>
      <c r="K78" s="1072">
        <v>75</v>
      </c>
      <c r="L78" s="1071">
        <v>35609290</v>
      </c>
      <c r="M78" s="1219">
        <v>75</v>
      </c>
    </row>
    <row r="79" spans="1:13" ht="22.5">
      <c r="A79" s="1068" t="s">
        <v>486</v>
      </c>
      <c r="B79" s="1247" t="s">
        <v>487</v>
      </c>
      <c r="C79" s="1216">
        <v>0</v>
      </c>
      <c r="D79" s="1216">
        <v>0</v>
      </c>
      <c r="E79" s="1217">
        <v>59000000</v>
      </c>
      <c r="F79" s="1216">
        <v>0</v>
      </c>
      <c r="G79" s="1216">
        <v>0</v>
      </c>
      <c r="H79" s="1216">
        <v>0</v>
      </c>
      <c r="I79" s="1217">
        <v>-59000000</v>
      </c>
      <c r="J79" s="1216">
        <v>0</v>
      </c>
      <c r="K79" s="1216">
        <v>0</v>
      </c>
      <c r="L79" s="1216">
        <v>0</v>
      </c>
      <c r="M79" s="1219">
        <v>0</v>
      </c>
    </row>
    <row r="80" spans="1:13">
      <c r="A80" s="1068" t="s">
        <v>395</v>
      </c>
      <c r="B80" s="1247" t="s">
        <v>396</v>
      </c>
      <c r="C80" s="1215">
        <v>24711600</v>
      </c>
      <c r="D80" s="1216">
        <v>0</v>
      </c>
      <c r="E80" s="1217">
        <v>6171660</v>
      </c>
      <c r="F80" s="1216">
        <v>44</v>
      </c>
      <c r="G80" s="1071">
        <v>6171660</v>
      </c>
      <c r="H80" s="1216">
        <v>44</v>
      </c>
      <c r="I80" s="1216">
        <v>0</v>
      </c>
      <c r="J80" s="1218">
        <v>2743400</v>
      </c>
      <c r="K80" s="1216">
        <v>44</v>
      </c>
      <c r="L80" s="1071">
        <v>3428260</v>
      </c>
      <c r="M80" s="1219">
        <v>44</v>
      </c>
    </row>
    <row r="81" spans="1:13">
      <c r="A81" s="1068" t="s">
        <v>176</v>
      </c>
      <c r="B81" s="1247" t="s">
        <v>177</v>
      </c>
      <c r="C81" s="1215">
        <v>988567</v>
      </c>
      <c r="D81" s="1216">
        <v>0</v>
      </c>
      <c r="E81" s="1071">
        <v>15000000</v>
      </c>
      <c r="F81" s="1216">
        <v>33</v>
      </c>
      <c r="G81" s="1071">
        <v>12262259</v>
      </c>
      <c r="H81" s="1216">
        <v>40</v>
      </c>
      <c r="I81" s="1217">
        <v>-2737741</v>
      </c>
      <c r="J81" s="1071">
        <v>4919736</v>
      </c>
      <c r="K81" s="1216">
        <v>40</v>
      </c>
      <c r="L81" s="1071">
        <v>7342523</v>
      </c>
      <c r="M81" s="1219">
        <v>40</v>
      </c>
    </row>
    <row r="82" spans="1:13" ht="33.75">
      <c r="A82" s="1068" t="s">
        <v>397</v>
      </c>
      <c r="B82" s="1247" t="s">
        <v>584</v>
      </c>
      <c r="C82" s="1215">
        <v>39514950</v>
      </c>
      <c r="D82" s="1216">
        <v>1</v>
      </c>
      <c r="E82" s="1217">
        <v>165650000</v>
      </c>
      <c r="F82" s="1216">
        <v>158</v>
      </c>
      <c r="G82" s="1071">
        <v>261900000</v>
      </c>
      <c r="H82" s="1216">
        <v>100</v>
      </c>
      <c r="I82" s="1217">
        <v>96250000</v>
      </c>
      <c r="J82" s="1071">
        <v>261900000</v>
      </c>
      <c r="K82" s="1216">
        <v>100</v>
      </c>
      <c r="L82" s="1072">
        <v>0</v>
      </c>
      <c r="M82" s="1219">
        <v>100</v>
      </c>
    </row>
    <row r="83" spans="1:13" ht="22.5">
      <c r="A83" s="1068" t="s">
        <v>398</v>
      </c>
      <c r="B83" s="1247" t="s">
        <v>399</v>
      </c>
      <c r="C83" s="1215">
        <v>110496550</v>
      </c>
      <c r="D83" s="1216">
        <v>1</v>
      </c>
      <c r="E83" s="1217">
        <v>9350000</v>
      </c>
      <c r="F83" s="1216">
        <v>93</v>
      </c>
      <c r="G83" s="1071">
        <v>9350000</v>
      </c>
      <c r="H83" s="1216">
        <v>93</v>
      </c>
      <c r="I83" s="1216">
        <v>0</v>
      </c>
      <c r="J83" s="1218">
        <v>8711064</v>
      </c>
      <c r="K83" s="1216">
        <v>93</v>
      </c>
      <c r="L83" s="1071">
        <v>638936</v>
      </c>
      <c r="M83" s="1219">
        <v>93</v>
      </c>
    </row>
    <row r="84" spans="1:13" ht="42.75" customHeight="1">
      <c r="A84" s="1068"/>
      <c r="B84" s="1248" t="s">
        <v>56</v>
      </c>
      <c r="C84" s="1224">
        <v>182289347</v>
      </c>
      <c r="D84" s="1223">
        <v>89</v>
      </c>
      <c r="E84" s="1224">
        <v>657885400</v>
      </c>
      <c r="F84" s="1223">
        <v>89</v>
      </c>
      <c r="G84" s="1224">
        <v>436172400</v>
      </c>
      <c r="H84" s="1223">
        <v>89</v>
      </c>
      <c r="I84" s="1223">
        <v>0</v>
      </c>
      <c r="J84" s="1224">
        <v>387053932</v>
      </c>
      <c r="K84" s="1223">
        <v>89</v>
      </c>
      <c r="L84" s="1224">
        <v>49118468</v>
      </c>
      <c r="M84" s="1225">
        <v>89</v>
      </c>
    </row>
    <row r="85" spans="1:13">
      <c r="A85" s="1068" t="s">
        <v>65</v>
      </c>
      <c r="B85" s="1247" t="s">
        <v>66</v>
      </c>
      <c r="C85" s="1216"/>
      <c r="D85" s="1216"/>
      <c r="E85" s="1216"/>
      <c r="F85" s="1216"/>
      <c r="G85" s="1216"/>
      <c r="H85" s="1216"/>
      <c r="I85" s="1216"/>
      <c r="J85" s="1216"/>
      <c r="K85" s="1216"/>
      <c r="L85" s="1216"/>
      <c r="M85" s="1219"/>
    </row>
    <row r="86" spans="1:13" ht="22.5">
      <c r="A86" s="1068"/>
      <c r="B86" s="1248" t="s">
        <v>57</v>
      </c>
      <c r="C86" s="1223">
        <v>0</v>
      </c>
      <c r="D86" s="1223">
        <v>0</v>
      </c>
      <c r="E86" s="1222">
        <v>42114600</v>
      </c>
      <c r="F86" s="1223">
        <v>0</v>
      </c>
      <c r="G86" s="1222">
        <v>133114600</v>
      </c>
      <c r="H86" s="1223">
        <v>100</v>
      </c>
      <c r="I86" s="1222">
        <v>91000000</v>
      </c>
      <c r="J86" s="1222">
        <v>28819550</v>
      </c>
      <c r="K86" s="1223">
        <v>100</v>
      </c>
      <c r="L86" s="1222">
        <v>104295050</v>
      </c>
      <c r="M86" s="1223">
        <v>100</v>
      </c>
    </row>
    <row r="87" spans="1:13" ht="22.5">
      <c r="A87" s="1068" t="s">
        <v>684</v>
      </c>
      <c r="B87" s="1366" t="s">
        <v>691</v>
      </c>
      <c r="C87" s="1228"/>
      <c r="D87" s="1228"/>
      <c r="E87" s="1228"/>
      <c r="F87" s="1228"/>
      <c r="G87" s="1367">
        <v>62180000</v>
      </c>
      <c r="H87" s="1216">
        <v>0</v>
      </c>
      <c r="I87" s="1217">
        <v>62180000</v>
      </c>
      <c r="J87" s="1228">
        <v>0</v>
      </c>
      <c r="K87" s="1216">
        <v>0</v>
      </c>
      <c r="L87" s="1217">
        <v>62180000</v>
      </c>
      <c r="M87" s="1219">
        <v>0</v>
      </c>
    </row>
    <row r="88" spans="1:13">
      <c r="A88" s="1068" t="s">
        <v>585</v>
      </c>
      <c r="B88" s="1368" t="s">
        <v>586</v>
      </c>
      <c r="C88" s="1216"/>
      <c r="D88" s="1216"/>
      <c r="E88" s="1216"/>
      <c r="F88" s="1216"/>
      <c r="G88" s="1369">
        <v>28820000</v>
      </c>
      <c r="H88" s="1216">
        <v>100</v>
      </c>
      <c r="I88" s="1217">
        <v>28820000</v>
      </c>
      <c r="J88" s="1217">
        <v>28819550</v>
      </c>
      <c r="K88" s="1216">
        <v>100</v>
      </c>
      <c r="L88" s="1216">
        <v>450</v>
      </c>
      <c r="M88" s="1219">
        <v>100</v>
      </c>
    </row>
    <row r="89" spans="1:13" ht="35.1" customHeight="1">
      <c r="A89" s="1068" t="s">
        <v>587</v>
      </c>
      <c r="B89" s="1370" t="s">
        <v>588</v>
      </c>
      <c r="C89" s="1216"/>
      <c r="D89" s="1216"/>
      <c r="E89" s="1217">
        <v>42114600</v>
      </c>
      <c r="F89" s="1216"/>
      <c r="G89" s="1371">
        <v>42114600</v>
      </c>
      <c r="H89" s="1072">
        <v>0</v>
      </c>
      <c r="I89" s="1072">
        <v>0</v>
      </c>
      <c r="J89" s="1072">
        <v>0</v>
      </c>
      <c r="K89" s="1072">
        <v>0</v>
      </c>
      <c r="L89" s="1071">
        <v>42114600</v>
      </c>
      <c r="M89" s="1219">
        <v>0</v>
      </c>
    </row>
    <row r="90" spans="1:13" ht="35.1" customHeight="1" thickBot="1">
      <c r="A90" s="1213"/>
      <c r="B90" s="1249" t="s">
        <v>62</v>
      </c>
      <c r="C90" s="1250">
        <v>7910639124</v>
      </c>
      <c r="D90" s="1251"/>
      <c r="E90" s="1250">
        <v>9572240000</v>
      </c>
      <c r="F90" s="1251"/>
      <c r="G90" s="1250">
        <v>9521677000</v>
      </c>
      <c r="H90" s="1251"/>
      <c r="I90" s="1250">
        <v>171150000</v>
      </c>
      <c r="J90" s="1250">
        <v>8905722525</v>
      </c>
      <c r="K90" s="1251"/>
      <c r="L90" s="1250">
        <v>615954475</v>
      </c>
      <c r="M90" s="1252"/>
    </row>
    <row r="91" spans="1:13" ht="35.1" customHeight="1" thickTop="1">
      <c r="A91" s="1372"/>
      <c r="B91" s="1372"/>
      <c r="C91" s="1372"/>
      <c r="D91" s="1372"/>
      <c r="E91" s="1372"/>
      <c r="F91" s="1372"/>
      <c r="G91" s="1372"/>
      <c r="H91" s="1372"/>
      <c r="I91" s="1372"/>
      <c r="J91" s="1372"/>
      <c r="K91" s="2022"/>
      <c r="L91" s="2022"/>
      <c r="M91" s="1372"/>
    </row>
    <row r="92" spans="1:13" ht="35.1" customHeight="1">
      <c r="A92" s="1295"/>
      <c r="B92" s="1"/>
      <c r="C92" s="1"/>
      <c r="D92" s="1"/>
      <c r="E92" s="1"/>
      <c r="F92" s="1"/>
      <c r="G92" s="1"/>
      <c r="H92" s="1"/>
      <c r="I92" s="1"/>
      <c r="J92" s="1"/>
      <c r="K92" s="1"/>
      <c r="L92" s="1"/>
      <c r="M92" s="1"/>
    </row>
    <row r="93" spans="1:13" ht="35.1" customHeight="1">
      <c r="A93" s="1291" t="s">
        <v>692</v>
      </c>
      <c r="B93" s="293" t="s">
        <v>523</v>
      </c>
      <c r="C93" s="1453" t="s">
        <v>522</v>
      </c>
      <c r="D93" s="1454"/>
      <c r="E93" s="1294" t="s">
        <v>523</v>
      </c>
      <c r="F93" s="2017"/>
      <c r="G93" s="2018"/>
      <c r="H93" s="2018"/>
      <c r="I93" s="2018"/>
      <c r="J93" s="294"/>
      <c r="K93" s="1894"/>
      <c r="L93" s="1894"/>
      <c r="M93" s="294"/>
    </row>
    <row r="94" spans="1:13" ht="35.1" customHeight="1">
      <c r="A94" s="1292" t="s">
        <v>693</v>
      </c>
      <c r="B94" s="293" t="s">
        <v>525</v>
      </c>
      <c r="C94" s="1455"/>
      <c r="D94" s="1456"/>
      <c r="E94" s="1294" t="s">
        <v>525</v>
      </c>
      <c r="F94" s="2017"/>
      <c r="G94" s="2018"/>
      <c r="H94" s="2018"/>
      <c r="I94" s="2018"/>
      <c r="J94" s="294"/>
      <c r="K94" s="1894"/>
      <c r="L94" s="1894"/>
      <c r="M94" s="294"/>
    </row>
    <row r="95" spans="1:13" ht="35.1" customHeight="1">
      <c r="A95" s="1293" t="s">
        <v>694</v>
      </c>
      <c r="B95" s="293" t="s">
        <v>526</v>
      </c>
      <c r="C95" s="1457"/>
      <c r="D95" s="1458"/>
      <c r="E95" s="1294" t="s">
        <v>526</v>
      </c>
      <c r="F95" s="2017"/>
      <c r="G95" s="2018"/>
      <c r="H95" s="2018"/>
      <c r="I95" s="2018"/>
      <c r="J95" s="294"/>
      <c r="K95" s="1894"/>
      <c r="L95" s="1894"/>
      <c r="M95" s="294"/>
    </row>
    <row r="96" spans="1:13" ht="35.1" customHeight="1"/>
    <row r="97" spans="1:19" ht="35.1" customHeight="1">
      <c r="A97" s="1"/>
      <c r="B97" s="1996"/>
      <c r="C97" s="1996"/>
      <c r="D97" s="1"/>
      <c r="E97" s="1"/>
      <c r="F97" s="1"/>
      <c r="G97" s="1"/>
      <c r="H97" s="1"/>
      <c r="I97" s="1"/>
      <c r="J97" s="1"/>
      <c r="K97" s="1"/>
      <c r="L97" s="1"/>
      <c r="M97" s="1"/>
      <c r="N97" s="1"/>
      <c r="O97" s="1"/>
      <c r="P97" s="1"/>
      <c r="Q97" s="1"/>
      <c r="R97" s="1"/>
      <c r="S97" s="1"/>
    </row>
    <row r="98" spans="1:19" ht="35.1" customHeight="1">
      <c r="A98" s="1"/>
      <c r="B98" s="1525" t="s">
        <v>68</v>
      </c>
      <c r="C98" s="1525"/>
      <c r="D98" s="1525"/>
      <c r="E98" s="1525"/>
      <c r="F98" s="1525"/>
      <c r="G98" s="1525"/>
      <c r="H98" s="1525"/>
      <c r="I98" s="1525"/>
      <c r="J98" s="1525"/>
      <c r="K98" s="1525"/>
      <c r="L98" s="1525"/>
      <c r="M98" s="1525"/>
      <c r="N98" s="1525"/>
      <c r="O98" s="1525"/>
      <c r="P98" s="1525"/>
      <c r="Q98" s="1525"/>
      <c r="R98" s="1"/>
      <c r="S98" s="1"/>
    </row>
    <row r="99" spans="1:19" ht="35.1" customHeight="1" thickBot="1">
      <c r="A99" s="1"/>
      <c r="B99" s="1476" t="s">
        <v>597</v>
      </c>
      <c r="C99" s="1476"/>
      <c r="D99" s="1476"/>
      <c r="E99" s="1476"/>
      <c r="F99" s="1476"/>
      <c r="G99" s="1476"/>
      <c r="H99" s="1476"/>
      <c r="I99" s="1476"/>
      <c r="J99" s="1476"/>
      <c r="K99" s="1476"/>
      <c r="L99" s="1476"/>
      <c r="M99" s="1476"/>
      <c r="N99" s="1476"/>
      <c r="O99" s="1476"/>
      <c r="P99" s="1476"/>
      <c r="Q99" s="1476"/>
      <c r="R99" s="1476"/>
      <c r="S99" s="1476"/>
    </row>
    <row r="100" spans="1:19" ht="35.1" customHeight="1" thickTop="1">
      <c r="A100" s="1947"/>
      <c r="B100" s="2062" t="s">
        <v>0</v>
      </c>
      <c r="C100" s="2065" t="s">
        <v>28</v>
      </c>
      <c r="D100" s="2066"/>
      <c r="E100" s="2071" t="s">
        <v>45</v>
      </c>
      <c r="F100" s="2071" t="s">
        <v>1</v>
      </c>
      <c r="G100" s="2071" t="s">
        <v>2</v>
      </c>
      <c r="H100" s="2071" t="s">
        <v>3</v>
      </c>
      <c r="I100" s="2065" t="s">
        <v>4</v>
      </c>
      <c r="J100" s="2075" t="s">
        <v>5</v>
      </c>
      <c r="K100" s="2076"/>
      <c r="L100" s="2076"/>
      <c r="M100" s="2076"/>
      <c r="N100" s="2076"/>
      <c r="O100" s="2076"/>
      <c r="P100" s="2076"/>
      <c r="Q100" s="2076"/>
      <c r="R100" s="2076"/>
      <c r="S100" s="2077"/>
    </row>
    <row r="101" spans="1:19" ht="35.1" customHeight="1">
      <c r="A101" s="1947"/>
      <c r="B101" s="2063"/>
      <c r="C101" s="2067"/>
      <c r="D101" s="2068"/>
      <c r="E101" s="2072"/>
      <c r="F101" s="2072"/>
      <c r="G101" s="2072"/>
      <c r="H101" s="2074"/>
      <c r="I101" s="2067"/>
      <c r="J101" s="1373">
        <v>230</v>
      </c>
      <c r="K101" s="1373">
        <v>231</v>
      </c>
      <c r="L101" s="1373">
        <v>600</v>
      </c>
      <c r="M101" s="1373">
        <v>601</v>
      </c>
      <c r="N101" s="1373">
        <v>602</v>
      </c>
      <c r="O101" s="1373">
        <v>603</v>
      </c>
      <c r="P101" s="1373">
        <v>604</v>
      </c>
      <c r="Q101" s="1373">
        <v>605</v>
      </c>
      <c r="R101" s="1374">
        <v>606</v>
      </c>
      <c r="S101" s="1375"/>
    </row>
    <row r="102" spans="1:19" ht="35.1" customHeight="1">
      <c r="A102" s="1"/>
      <c r="B102" s="2064"/>
      <c r="C102" s="2069"/>
      <c r="D102" s="2070"/>
      <c r="E102" s="2073"/>
      <c r="F102" s="2073"/>
      <c r="G102" s="2073"/>
      <c r="H102" s="1376" t="s">
        <v>7</v>
      </c>
      <c r="I102" s="2069"/>
      <c r="J102" s="1377" t="s">
        <v>69</v>
      </c>
      <c r="K102" s="1377" t="s">
        <v>70</v>
      </c>
      <c r="L102" s="1377" t="s">
        <v>8</v>
      </c>
      <c r="M102" s="1377" t="s">
        <v>71</v>
      </c>
      <c r="N102" s="1377" t="s">
        <v>72</v>
      </c>
      <c r="O102" s="1377" t="s">
        <v>73</v>
      </c>
      <c r="P102" s="1377" t="s">
        <v>74</v>
      </c>
      <c r="Q102" s="1377" t="s">
        <v>75</v>
      </c>
      <c r="R102" s="1378" t="s">
        <v>9</v>
      </c>
      <c r="S102" s="1379" t="s">
        <v>6</v>
      </c>
    </row>
    <row r="103" spans="1:19" ht="35.1" customHeight="1">
      <c r="A103" s="1"/>
      <c r="B103" s="52">
        <v>14</v>
      </c>
      <c r="C103" s="1466">
        <v>3440</v>
      </c>
      <c r="D103" s="1493"/>
      <c r="E103" s="53" t="s">
        <v>33</v>
      </c>
      <c r="F103" s="54">
        <v>1</v>
      </c>
      <c r="G103" s="55" t="s">
        <v>10</v>
      </c>
      <c r="H103" s="54">
        <v>2025</v>
      </c>
      <c r="I103" s="53" t="s">
        <v>11</v>
      </c>
      <c r="J103" s="56">
        <v>0</v>
      </c>
      <c r="K103" s="57">
        <v>700000000</v>
      </c>
      <c r="L103" s="57">
        <v>5622365000</v>
      </c>
      <c r="M103" s="57">
        <v>962275000</v>
      </c>
      <c r="N103" s="57">
        <v>2167000000</v>
      </c>
      <c r="O103" s="56">
        <v>0</v>
      </c>
      <c r="P103" s="56">
        <v>0</v>
      </c>
      <c r="Q103" s="57">
        <v>600000</v>
      </c>
      <c r="R103" s="1380">
        <v>120000000</v>
      </c>
      <c r="S103" s="1381">
        <v>9572240000</v>
      </c>
    </row>
    <row r="104" spans="1:19" ht="35.1" customHeight="1">
      <c r="A104" s="1"/>
      <c r="B104" s="52">
        <v>14</v>
      </c>
      <c r="C104" s="1466">
        <v>3440</v>
      </c>
      <c r="D104" s="1493"/>
      <c r="E104" s="53" t="s">
        <v>33</v>
      </c>
      <c r="F104" s="54">
        <v>1</v>
      </c>
      <c r="G104" s="55" t="s">
        <v>10</v>
      </c>
      <c r="H104" s="54">
        <v>2025</v>
      </c>
      <c r="I104" s="53" t="s">
        <v>12</v>
      </c>
      <c r="J104" s="57">
        <v>12262259</v>
      </c>
      <c r="K104" s="57">
        <v>466024741</v>
      </c>
      <c r="L104" s="57">
        <v>5670765000</v>
      </c>
      <c r="M104" s="57">
        <v>970275000</v>
      </c>
      <c r="N104" s="57">
        <v>2167000000</v>
      </c>
      <c r="O104" s="56">
        <v>0</v>
      </c>
      <c r="P104" s="56">
        <v>0</v>
      </c>
      <c r="Q104" s="57">
        <v>600000</v>
      </c>
      <c r="R104" s="1380">
        <v>143750000</v>
      </c>
      <c r="S104" s="1381">
        <v>9430677000</v>
      </c>
    </row>
    <row r="105" spans="1:19" ht="35.1" customHeight="1">
      <c r="A105" s="1"/>
      <c r="B105" s="52">
        <v>14</v>
      </c>
      <c r="C105" s="1466">
        <v>3440</v>
      </c>
      <c r="D105" s="1493"/>
      <c r="E105" s="53" t="s">
        <v>33</v>
      </c>
      <c r="F105" s="54">
        <v>1</v>
      </c>
      <c r="G105" s="55" t="s">
        <v>10</v>
      </c>
      <c r="H105" s="54">
        <v>2025</v>
      </c>
      <c r="I105" s="53" t="s">
        <v>13</v>
      </c>
      <c r="J105" s="57">
        <v>4919736</v>
      </c>
      <c r="K105" s="57">
        <v>382134196</v>
      </c>
      <c r="L105" s="57">
        <v>5399112958</v>
      </c>
      <c r="M105" s="57">
        <v>896151661</v>
      </c>
      <c r="N105" s="57">
        <v>2080124286</v>
      </c>
      <c r="O105" s="56">
        <v>0</v>
      </c>
      <c r="P105" s="56">
        <v>0</v>
      </c>
      <c r="Q105" s="57">
        <v>499988</v>
      </c>
      <c r="R105" s="1380">
        <v>113960150</v>
      </c>
      <c r="S105" s="1381">
        <v>8876902975</v>
      </c>
    </row>
    <row r="106" spans="1:19" ht="35.1" customHeight="1">
      <c r="A106" s="1"/>
      <c r="B106" s="52">
        <v>14</v>
      </c>
      <c r="C106" s="1466">
        <v>3440</v>
      </c>
      <c r="D106" s="1493"/>
      <c r="E106" s="53" t="s">
        <v>33</v>
      </c>
      <c r="F106" s="54">
        <v>1</v>
      </c>
      <c r="G106" s="55" t="s">
        <v>10</v>
      </c>
      <c r="H106" s="54">
        <v>2025</v>
      </c>
      <c r="I106" s="53" t="s">
        <v>14</v>
      </c>
      <c r="J106" s="56">
        <v>0</v>
      </c>
      <c r="K106" s="56">
        <v>0</v>
      </c>
      <c r="L106" s="56">
        <v>0</v>
      </c>
      <c r="M106" s="56">
        <v>0</v>
      </c>
      <c r="N106" s="57">
        <v>27601574</v>
      </c>
      <c r="O106" s="56">
        <v>0</v>
      </c>
      <c r="P106" s="56">
        <v>0</v>
      </c>
      <c r="Q106" s="56">
        <v>0</v>
      </c>
      <c r="R106" s="1382">
        <v>0</v>
      </c>
      <c r="S106" s="1381">
        <v>27601574</v>
      </c>
    </row>
    <row r="107" spans="1:19" ht="35.1" customHeight="1">
      <c r="A107" s="1"/>
      <c r="B107" s="52">
        <v>14</v>
      </c>
      <c r="C107" s="1466">
        <v>3440</v>
      </c>
      <c r="D107" s="1493"/>
      <c r="E107" s="53" t="s">
        <v>33</v>
      </c>
      <c r="F107" s="54">
        <v>2</v>
      </c>
      <c r="G107" s="55" t="s">
        <v>695</v>
      </c>
      <c r="H107" s="54">
        <v>2025</v>
      </c>
      <c r="I107" s="53" t="s">
        <v>11</v>
      </c>
      <c r="J107" s="56">
        <v>0</v>
      </c>
      <c r="K107" s="56">
        <v>0</v>
      </c>
      <c r="L107" s="56">
        <v>0</v>
      </c>
      <c r="M107" s="56">
        <v>0</v>
      </c>
      <c r="N107" s="56">
        <v>0</v>
      </c>
      <c r="O107" s="56">
        <v>0</v>
      </c>
      <c r="P107" s="56">
        <v>0</v>
      </c>
      <c r="Q107" s="56">
        <v>0</v>
      </c>
      <c r="R107" s="1382">
        <v>0</v>
      </c>
      <c r="S107" s="1383">
        <v>0</v>
      </c>
    </row>
    <row r="108" spans="1:19" ht="35.1" customHeight="1">
      <c r="A108" s="1"/>
      <c r="B108" s="52">
        <v>14</v>
      </c>
      <c r="C108" s="1466">
        <v>3440</v>
      </c>
      <c r="D108" s="1493"/>
      <c r="E108" s="53" t="s">
        <v>33</v>
      </c>
      <c r="F108" s="54">
        <v>2</v>
      </c>
      <c r="G108" s="55" t="s">
        <v>695</v>
      </c>
      <c r="H108" s="54">
        <v>2025</v>
      </c>
      <c r="I108" s="53" t="s">
        <v>12</v>
      </c>
      <c r="J108" s="56">
        <v>0</v>
      </c>
      <c r="K108" s="57">
        <v>91000000</v>
      </c>
      <c r="L108" s="56">
        <v>0</v>
      </c>
      <c r="M108" s="56">
        <v>0</v>
      </c>
      <c r="N108" s="56">
        <v>0</v>
      </c>
      <c r="O108" s="56">
        <v>0</v>
      </c>
      <c r="P108" s="56">
        <v>0</v>
      </c>
      <c r="Q108" s="56">
        <v>0</v>
      </c>
      <c r="R108" s="1382">
        <v>0</v>
      </c>
      <c r="S108" s="1381">
        <v>91000000</v>
      </c>
    </row>
    <row r="109" spans="1:19" ht="35.1" customHeight="1">
      <c r="A109" s="1"/>
      <c r="B109" s="52">
        <v>14</v>
      </c>
      <c r="C109" s="1466">
        <v>3440</v>
      </c>
      <c r="D109" s="1493"/>
      <c r="E109" s="53" t="s">
        <v>33</v>
      </c>
      <c r="F109" s="54">
        <v>2</v>
      </c>
      <c r="G109" s="55" t="s">
        <v>695</v>
      </c>
      <c r="H109" s="54">
        <v>2025</v>
      </c>
      <c r="I109" s="53" t="s">
        <v>13</v>
      </c>
      <c r="J109" s="56">
        <v>0</v>
      </c>
      <c r="K109" s="57">
        <v>28819550</v>
      </c>
      <c r="L109" s="56">
        <v>0</v>
      </c>
      <c r="M109" s="56">
        <v>0</v>
      </c>
      <c r="N109" s="56">
        <v>0</v>
      </c>
      <c r="O109" s="56">
        <v>0</v>
      </c>
      <c r="P109" s="56">
        <v>0</v>
      </c>
      <c r="Q109" s="56">
        <v>0</v>
      </c>
      <c r="R109" s="1382">
        <v>0</v>
      </c>
      <c r="S109" s="1381">
        <v>28819550</v>
      </c>
    </row>
    <row r="110" spans="1:19" ht="35.1" customHeight="1">
      <c r="A110" s="1"/>
      <c r="B110" s="52">
        <v>14</v>
      </c>
      <c r="C110" s="1466">
        <v>3440</v>
      </c>
      <c r="D110" s="1493"/>
      <c r="E110" s="53" t="s">
        <v>33</v>
      </c>
      <c r="F110" s="54">
        <v>2</v>
      </c>
      <c r="G110" s="55" t="s">
        <v>695</v>
      </c>
      <c r="H110" s="54">
        <v>2025</v>
      </c>
      <c r="I110" s="53" t="s">
        <v>14</v>
      </c>
      <c r="J110" s="56">
        <v>0</v>
      </c>
      <c r="K110" s="56">
        <v>0</v>
      </c>
      <c r="L110" s="56">
        <v>0</v>
      </c>
      <c r="M110" s="56">
        <v>0</v>
      </c>
      <c r="N110" s="56">
        <v>0</v>
      </c>
      <c r="O110" s="56">
        <v>0</v>
      </c>
      <c r="P110" s="56">
        <v>0</v>
      </c>
      <c r="Q110" s="56">
        <v>0</v>
      </c>
      <c r="R110" s="1382">
        <v>0</v>
      </c>
      <c r="S110" s="1383">
        <v>0</v>
      </c>
    </row>
    <row r="111" spans="1:19" ht="35.1" customHeight="1">
      <c r="A111" s="1"/>
      <c r="B111" s="52">
        <v>14</v>
      </c>
      <c r="C111" s="1466">
        <v>3440</v>
      </c>
      <c r="D111" s="1493"/>
      <c r="E111" s="53" t="s">
        <v>33</v>
      </c>
      <c r="F111" s="54"/>
      <c r="G111" s="55" t="s">
        <v>6</v>
      </c>
      <c r="H111" s="54">
        <v>2025</v>
      </c>
      <c r="I111" s="53" t="s">
        <v>11</v>
      </c>
      <c r="J111" s="56">
        <v>0</v>
      </c>
      <c r="K111" s="57">
        <v>700000000</v>
      </c>
      <c r="L111" s="57">
        <v>5622365000</v>
      </c>
      <c r="M111" s="57">
        <v>962275000</v>
      </c>
      <c r="N111" s="57">
        <v>2167000000</v>
      </c>
      <c r="O111" s="56">
        <v>0</v>
      </c>
      <c r="P111" s="56">
        <v>0</v>
      </c>
      <c r="Q111" s="57">
        <v>600000</v>
      </c>
      <c r="R111" s="57">
        <v>120000000</v>
      </c>
      <c r="S111" s="1381">
        <v>9572240000</v>
      </c>
    </row>
    <row r="112" spans="1:19" ht="35.1" customHeight="1">
      <c r="A112" s="1"/>
      <c r="B112" s="52">
        <v>14</v>
      </c>
      <c r="C112" s="1466">
        <v>3440</v>
      </c>
      <c r="D112" s="1493"/>
      <c r="E112" s="53" t="s">
        <v>33</v>
      </c>
      <c r="F112" s="54"/>
      <c r="G112" s="55" t="s">
        <v>6</v>
      </c>
      <c r="H112" s="54">
        <v>2025</v>
      </c>
      <c r="I112" s="53" t="s">
        <v>12</v>
      </c>
      <c r="J112" s="57">
        <v>12262259</v>
      </c>
      <c r="K112" s="57">
        <v>557024741</v>
      </c>
      <c r="L112" s="57">
        <v>5670765000</v>
      </c>
      <c r="M112" s="57">
        <v>970275000</v>
      </c>
      <c r="N112" s="57">
        <v>2167000000</v>
      </c>
      <c r="O112" s="56">
        <v>0</v>
      </c>
      <c r="P112" s="56">
        <v>0</v>
      </c>
      <c r="Q112" s="57">
        <v>600000</v>
      </c>
      <c r="R112" s="57">
        <v>143750000</v>
      </c>
      <c r="S112" s="1381">
        <v>9521677000</v>
      </c>
    </row>
    <row r="113" spans="1:19" ht="35.1" customHeight="1">
      <c r="A113" s="1"/>
      <c r="B113" s="52">
        <v>14</v>
      </c>
      <c r="C113" s="1466">
        <v>3440</v>
      </c>
      <c r="D113" s="1493"/>
      <c r="E113" s="53" t="s">
        <v>33</v>
      </c>
      <c r="F113" s="54"/>
      <c r="G113" s="55" t="s">
        <v>6</v>
      </c>
      <c r="H113" s="54">
        <v>2025</v>
      </c>
      <c r="I113" s="53" t="s">
        <v>13</v>
      </c>
      <c r="J113" s="57">
        <v>4919736</v>
      </c>
      <c r="K113" s="57">
        <v>410953746</v>
      </c>
      <c r="L113" s="57">
        <v>5399112958</v>
      </c>
      <c r="M113" s="57">
        <v>896151661</v>
      </c>
      <c r="N113" s="57">
        <v>2080124286</v>
      </c>
      <c r="O113" s="56">
        <v>0</v>
      </c>
      <c r="P113" s="56">
        <v>0</v>
      </c>
      <c r="Q113" s="57">
        <v>499988</v>
      </c>
      <c r="R113" s="57">
        <v>113960150</v>
      </c>
      <c r="S113" s="1381">
        <v>8905722525</v>
      </c>
    </row>
    <row r="114" spans="1:19" ht="35.1" customHeight="1">
      <c r="A114" s="1"/>
      <c r="B114" s="52">
        <v>14</v>
      </c>
      <c r="C114" s="1466">
        <v>3440</v>
      </c>
      <c r="D114" s="1493"/>
      <c r="E114" s="53" t="s">
        <v>33</v>
      </c>
      <c r="F114" s="54"/>
      <c r="G114" s="55" t="s">
        <v>6</v>
      </c>
      <c r="H114" s="54">
        <v>2025</v>
      </c>
      <c r="I114" s="53" t="s">
        <v>14</v>
      </c>
      <c r="J114" s="56">
        <v>0</v>
      </c>
      <c r="K114" s="56">
        <v>0</v>
      </c>
      <c r="L114" s="56">
        <v>0</v>
      </c>
      <c r="M114" s="56">
        <v>0</v>
      </c>
      <c r="N114" s="57">
        <v>27601574</v>
      </c>
      <c r="O114" s="56">
        <v>0</v>
      </c>
      <c r="P114" s="56">
        <v>0</v>
      </c>
      <c r="Q114" s="56">
        <v>0</v>
      </c>
      <c r="R114" s="56">
        <v>0</v>
      </c>
      <c r="S114" s="1381">
        <v>27601574</v>
      </c>
    </row>
    <row r="115" spans="1:19" ht="35.1" customHeight="1">
      <c r="A115" s="1"/>
      <c r="B115" s="1384">
        <v>14</v>
      </c>
      <c r="C115" s="2015">
        <v>3440</v>
      </c>
      <c r="D115" s="2016"/>
      <c r="E115" s="1385" t="s">
        <v>15</v>
      </c>
      <c r="F115" s="1386"/>
      <c r="G115" s="1387"/>
      <c r="H115" s="1386">
        <v>2025</v>
      </c>
      <c r="I115" s="1385"/>
      <c r="J115" s="1275">
        <v>7342523</v>
      </c>
      <c r="K115" s="1275">
        <v>146070995</v>
      </c>
      <c r="L115" s="1275">
        <v>271652042</v>
      </c>
      <c r="M115" s="1275">
        <v>74123339</v>
      </c>
      <c r="N115" s="1275">
        <v>59274140</v>
      </c>
      <c r="O115" s="1388">
        <v>0</v>
      </c>
      <c r="P115" s="1388">
        <v>0</v>
      </c>
      <c r="Q115" s="1275">
        <v>100012</v>
      </c>
      <c r="R115" s="1275">
        <v>29789850</v>
      </c>
      <c r="S115" s="1381">
        <v>588352901</v>
      </c>
    </row>
    <row r="116" spans="1:19" ht="35.1" customHeight="1">
      <c r="A116" s="1"/>
      <c r="B116" s="52">
        <v>14</v>
      </c>
      <c r="C116" s="1466">
        <v>3440</v>
      </c>
      <c r="D116" s="1493"/>
      <c r="E116" s="53" t="s">
        <v>16</v>
      </c>
      <c r="F116" s="54"/>
      <c r="G116" s="55"/>
      <c r="H116" s="54">
        <v>2025</v>
      </c>
      <c r="I116" s="53"/>
      <c r="J116" s="1389">
        <v>0.4</v>
      </c>
      <c r="K116" s="1389">
        <v>0.74</v>
      </c>
      <c r="L116" s="1389">
        <v>0.95</v>
      </c>
      <c r="M116" s="1389">
        <v>0.92</v>
      </c>
      <c r="N116" s="1389">
        <v>0.96</v>
      </c>
      <c r="O116" s="54"/>
      <c r="P116" s="54"/>
      <c r="Q116" s="1389">
        <v>0.83</v>
      </c>
      <c r="R116" s="1389">
        <v>0.79</v>
      </c>
      <c r="S116" s="1390">
        <v>0.94</v>
      </c>
    </row>
    <row r="117" spans="1:19" ht="35.1" customHeight="1">
      <c r="A117" s="1514"/>
      <c r="B117" s="1514"/>
      <c r="C117" s="1514"/>
      <c r="D117" s="1"/>
      <c r="E117" s="1"/>
      <c r="F117" s="1"/>
      <c r="G117" s="1"/>
      <c r="H117" s="1"/>
      <c r="I117" s="1"/>
      <c r="J117" s="1"/>
      <c r="K117" s="1391"/>
      <c r="L117" s="1"/>
      <c r="M117" s="1"/>
      <c r="N117" s="1"/>
      <c r="O117" s="1"/>
      <c r="P117" s="1"/>
      <c r="Q117" s="1"/>
      <c r="R117" s="1"/>
      <c r="S117" s="1"/>
    </row>
    <row r="118" spans="1:19" ht="35.1" customHeight="1">
      <c r="A118" s="1"/>
      <c r="B118" s="1"/>
      <c r="C118" s="1"/>
      <c r="D118" s="1"/>
      <c r="E118" s="1473" t="s">
        <v>530</v>
      </c>
      <c r="F118" s="1294" t="s">
        <v>523</v>
      </c>
      <c r="G118" s="2017"/>
      <c r="H118" s="2018"/>
      <c r="I118" s="2019"/>
      <c r="J118" s="2020" t="s">
        <v>522</v>
      </c>
      <c r="K118" s="1294" t="s">
        <v>523</v>
      </c>
      <c r="L118" s="2017"/>
      <c r="M118" s="2018"/>
      <c r="N118" s="2019"/>
      <c r="O118" s="1"/>
      <c r="P118" s="1"/>
      <c r="Q118" s="1"/>
      <c r="R118" s="1391"/>
      <c r="S118" s="1"/>
    </row>
    <row r="119" spans="1:19" ht="45" customHeight="1">
      <c r="A119" s="1"/>
      <c r="B119" s="1"/>
      <c r="C119" s="1"/>
      <c r="D119" s="1"/>
      <c r="E119" s="1474"/>
      <c r="F119" s="1294" t="s">
        <v>525</v>
      </c>
      <c r="G119" s="2017"/>
      <c r="H119" s="2018"/>
      <c r="I119" s="2019"/>
      <c r="J119" s="2021"/>
      <c r="K119" s="1294" t="s">
        <v>525</v>
      </c>
      <c r="L119" s="2017"/>
      <c r="M119" s="2018"/>
      <c r="N119" s="2019"/>
      <c r="O119" s="1"/>
      <c r="P119" s="1"/>
      <c r="Q119" s="1"/>
      <c r="R119" s="294"/>
      <c r="S119" s="1"/>
    </row>
    <row r="120" spans="1:19" ht="35.1" customHeight="1">
      <c r="A120" s="1"/>
      <c r="B120" s="1"/>
      <c r="C120" s="1"/>
      <c r="D120" s="1"/>
      <c r="E120" s="1475"/>
      <c r="F120" s="1294" t="s">
        <v>526</v>
      </c>
      <c r="G120" s="2017"/>
      <c r="H120" s="2018"/>
      <c r="I120" s="2019"/>
      <c r="J120" s="2021"/>
      <c r="K120" s="1294" t="s">
        <v>526</v>
      </c>
      <c r="L120" s="2017"/>
      <c r="M120" s="2018"/>
      <c r="N120" s="2019"/>
      <c r="O120" s="1"/>
      <c r="P120" s="1"/>
      <c r="Q120" s="1"/>
      <c r="R120" s="1"/>
      <c r="S120" s="1"/>
    </row>
    <row r="121" spans="1:19" ht="35.1" customHeight="1"/>
    <row r="122" spans="1:19" ht="35.1" customHeight="1">
      <c r="A122" s="2061" t="s">
        <v>78</v>
      </c>
      <c r="B122" s="2061"/>
      <c r="C122" s="2061"/>
      <c r="D122" s="2061"/>
      <c r="E122" s="2061"/>
      <c r="F122" s="2061"/>
      <c r="G122" s="2061"/>
      <c r="H122" s="2061"/>
      <c r="I122" s="2061"/>
      <c r="J122" s="2061"/>
      <c r="K122" s="2061"/>
      <c r="L122" s="2061"/>
      <c r="M122" s="2061"/>
      <c r="N122" s="2061"/>
      <c r="O122" s="2061"/>
      <c r="P122" s="2061"/>
      <c r="Q122" s="2061"/>
      <c r="R122" s="2061"/>
    </row>
    <row r="123" spans="1:19" ht="35.1" customHeight="1" thickBot="1">
      <c r="A123" s="2039" t="s">
        <v>597</v>
      </c>
      <c r="B123" s="2039"/>
      <c r="C123" s="2039"/>
      <c r="D123" s="2039"/>
      <c r="E123" s="2039"/>
      <c r="F123" s="2039"/>
      <c r="G123" s="2039"/>
      <c r="H123" s="2039"/>
      <c r="I123" s="2039"/>
      <c r="J123" s="2039"/>
      <c r="K123" s="2039"/>
      <c r="L123" s="2039"/>
      <c r="M123" s="2039"/>
      <c r="N123" s="2039"/>
      <c r="O123" s="2039"/>
      <c r="P123" s="2039"/>
      <c r="Q123" s="2039"/>
      <c r="R123" s="2039"/>
    </row>
    <row r="124" spans="1:19" ht="35.1" customHeight="1" thickTop="1">
      <c r="A124" s="1052" t="s">
        <v>18</v>
      </c>
      <c r="B124" s="2040" t="s">
        <v>19</v>
      </c>
      <c r="C124" s="2040"/>
      <c r="D124" s="2040"/>
      <c r="E124" s="1053" t="s">
        <v>20</v>
      </c>
      <c r="F124" s="2040">
        <v>14</v>
      </c>
      <c r="G124" s="2040"/>
      <c r="H124" s="2040"/>
      <c r="I124" s="2040"/>
      <c r="J124" s="2040"/>
      <c r="K124" s="2040"/>
      <c r="L124" s="2040"/>
      <c r="M124" s="2040"/>
      <c r="N124" s="2040"/>
      <c r="O124" s="2040"/>
      <c r="P124" s="2040"/>
      <c r="Q124" s="2040"/>
      <c r="R124" s="2041"/>
    </row>
    <row r="125" spans="1:19" ht="35.1" customHeight="1">
      <c r="A125" s="1054" t="s">
        <v>322</v>
      </c>
      <c r="B125" s="2042" t="s">
        <v>33</v>
      </c>
      <c r="C125" s="2042"/>
      <c r="D125" s="2042"/>
      <c r="E125" s="1055" t="s">
        <v>49</v>
      </c>
      <c r="F125" s="2043">
        <v>3440</v>
      </c>
      <c r="G125" s="2043"/>
      <c r="H125" s="2043"/>
      <c r="I125" s="2043"/>
      <c r="J125" s="2043"/>
      <c r="K125" s="2043"/>
      <c r="L125" s="2043"/>
      <c r="M125" s="2043"/>
      <c r="N125" s="2043"/>
      <c r="O125" s="2043"/>
      <c r="P125" s="2043"/>
      <c r="Q125" s="2043"/>
      <c r="R125" s="2044"/>
    </row>
    <row r="126" spans="1:19" ht="35.1" customHeight="1">
      <c r="A126" s="2045" t="s">
        <v>79</v>
      </c>
      <c r="B126" s="2048" t="s">
        <v>80</v>
      </c>
      <c r="C126" s="2051" t="s">
        <v>81</v>
      </c>
      <c r="D126" s="2054" t="s">
        <v>51</v>
      </c>
      <c r="E126" s="2055"/>
      <c r="F126" s="2056"/>
      <c r="G126" s="2057" t="s">
        <v>82</v>
      </c>
      <c r="H126" s="2058"/>
      <c r="I126" s="2059"/>
      <c r="J126" s="2057" t="s">
        <v>82</v>
      </c>
      <c r="K126" s="2058"/>
      <c r="L126" s="2059"/>
      <c r="M126" s="2057" t="s">
        <v>82</v>
      </c>
      <c r="N126" s="2058"/>
      <c r="O126" s="2059"/>
      <c r="P126" s="2057" t="s">
        <v>83</v>
      </c>
      <c r="Q126" s="2058"/>
      <c r="R126" s="2060"/>
    </row>
    <row r="127" spans="1:19" ht="35.1" customHeight="1">
      <c r="A127" s="2046"/>
      <c r="B127" s="2049"/>
      <c r="C127" s="2052"/>
      <c r="D127" s="1056" t="s">
        <v>327</v>
      </c>
      <c r="E127" s="1311" t="s">
        <v>329</v>
      </c>
      <c r="F127" s="1060" t="s">
        <v>331</v>
      </c>
      <c r="G127" s="1309" t="s">
        <v>333</v>
      </c>
      <c r="H127" s="1311" t="s">
        <v>335</v>
      </c>
      <c r="I127" s="1313" t="s">
        <v>331</v>
      </c>
      <c r="J127" s="1309" t="s">
        <v>333</v>
      </c>
      <c r="K127" s="2007" t="s">
        <v>84</v>
      </c>
      <c r="L127" s="2009" t="s">
        <v>85</v>
      </c>
      <c r="M127" s="2011" t="s">
        <v>86</v>
      </c>
      <c r="N127" s="2007" t="s">
        <v>87</v>
      </c>
      <c r="O127" s="2009" t="s">
        <v>88</v>
      </c>
      <c r="P127" s="2011" t="s">
        <v>89</v>
      </c>
      <c r="Q127" s="2007" t="s">
        <v>90</v>
      </c>
      <c r="R127" s="2013" t="s">
        <v>91</v>
      </c>
    </row>
    <row r="128" spans="1:19" ht="35.1" customHeight="1">
      <c r="A128" s="2047"/>
      <c r="B128" s="2050"/>
      <c r="C128" s="2053"/>
      <c r="D128" s="1310" t="s">
        <v>328</v>
      </c>
      <c r="E128" s="1312" t="s">
        <v>330</v>
      </c>
      <c r="F128" s="1061" t="s">
        <v>332</v>
      </c>
      <c r="G128" s="1310" t="s">
        <v>334</v>
      </c>
      <c r="H128" s="1312" t="s">
        <v>336</v>
      </c>
      <c r="I128" s="1314" t="s">
        <v>337</v>
      </c>
      <c r="J128" s="1310" t="s">
        <v>338</v>
      </c>
      <c r="K128" s="2008"/>
      <c r="L128" s="2010"/>
      <c r="M128" s="2012"/>
      <c r="N128" s="2008"/>
      <c r="O128" s="2010"/>
      <c r="P128" s="2012"/>
      <c r="Q128" s="2008"/>
      <c r="R128" s="2014"/>
    </row>
    <row r="129" spans="1:18" ht="35.1" customHeight="1" thickBot="1">
      <c r="A129" s="1065"/>
      <c r="B129" s="1066"/>
      <c r="C129" s="1066"/>
      <c r="D129" s="1066">
        <v>-1</v>
      </c>
      <c r="E129" s="1066">
        <v>-2</v>
      </c>
      <c r="F129" s="1066">
        <v>-3</v>
      </c>
      <c r="G129" s="1066">
        <v>-4</v>
      </c>
      <c r="H129" s="1066">
        <v>-5</v>
      </c>
      <c r="I129" s="1066">
        <v>-6</v>
      </c>
      <c r="J129" s="1066">
        <v>-7</v>
      </c>
      <c r="K129" s="1066">
        <v>-8</v>
      </c>
      <c r="L129" s="1066">
        <v>-9</v>
      </c>
      <c r="M129" s="1066">
        <v>-10</v>
      </c>
      <c r="N129" s="1066">
        <v>-11</v>
      </c>
      <c r="O129" s="1066">
        <v>-12</v>
      </c>
      <c r="P129" s="1066">
        <v>-13</v>
      </c>
      <c r="Q129" s="1066">
        <v>-14</v>
      </c>
      <c r="R129" s="1067">
        <v>-15</v>
      </c>
    </row>
    <row r="130" spans="1:18" ht="35.1" customHeight="1" thickTop="1">
      <c r="A130" s="1392" t="s">
        <v>92</v>
      </c>
      <c r="B130" s="1253"/>
      <c r="C130" s="1254"/>
      <c r="D130" s="1255"/>
      <c r="E130" s="1254"/>
      <c r="F130" s="1255"/>
      <c r="G130" s="1254"/>
      <c r="H130" s="1255"/>
      <c r="I130" s="1256"/>
      <c r="J130" s="1254"/>
      <c r="K130" s="1255"/>
      <c r="L130" s="1256"/>
      <c r="M130" s="1254"/>
      <c r="N130" s="1255"/>
      <c r="O130" s="1256"/>
      <c r="P130" s="1254"/>
      <c r="Q130" s="1255"/>
      <c r="R130" s="1257"/>
    </row>
    <row r="131" spans="1:18" ht="35.1" customHeight="1">
      <c r="A131" s="1068" t="s">
        <v>375</v>
      </c>
      <c r="B131" s="1069" t="s">
        <v>376</v>
      </c>
      <c r="C131" s="1069" t="s">
        <v>400</v>
      </c>
      <c r="D131" s="1071">
        <v>4229</v>
      </c>
      <c r="E131" s="1071">
        <v>5908971618</v>
      </c>
      <c r="F131" s="1071">
        <v>1397250</v>
      </c>
      <c r="G131" s="1258">
        <v>4594</v>
      </c>
      <c r="H131" s="1258">
        <v>6705240000</v>
      </c>
      <c r="I131" s="1258">
        <v>1459565</v>
      </c>
      <c r="J131" s="1258">
        <v>4594</v>
      </c>
      <c r="K131" s="1258">
        <v>6785390000</v>
      </c>
      <c r="L131" s="1258">
        <v>1477011</v>
      </c>
      <c r="M131" s="1259">
        <v>4215</v>
      </c>
      <c r="N131" s="1258">
        <v>6409674757</v>
      </c>
      <c r="O131" s="1071">
        <v>1520682</v>
      </c>
      <c r="P131" s="1071">
        <v>123432</v>
      </c>
      <c r="Q131" s="1071">
        <v>61117</v>
      </c>
      <c r="R131" s="1260">
        <v>1516088</v>
      </c>
    </row>
    <row r="132" spans="1:18" ht="35.1" customHeight="1">
      <c r="A132" s="1068" t="s">
        <v>377</v>
      </c>
      <c r="B132" s="1069" t="s">
        <v>378</v>
      </c>
      <c r="C132" s="1069" t="s">
        <v>401</v>
      </c>
      <c r="D132" s="1071">
        <v>5224</v>
      </c>
      <c r="E132" s="1071">
        <v>1713960074</v>
      </c>
      <c r="F132" s="1071">
        <v>328093</v>
      </c>
      <c r="G132" s="1258">
        <v>5063</v>
      </c>
      <c r="H132" s="1258">
        <v>2035400000</v>
      </c>
      <c r="I132" s="1258">
        <v>402015</v>
      </c>
      <c r="J132" s="1258">
        <v>5063</v>
      </c>
      <c r="K132" s="1258">
        <v>2017968344</v>
      </c>
      <c r="L132" s="1258">
        <v>398572</v>
      </c>
      <c r="M132" s="1259">
        <v>4370</v>
      </c>
      <c r="N132" s="1258">
        <v>1960000809</v>
      </c>
      <c r="O132" s="1071">
        <v>448513</v>
      </c>
      <c r="P132" s="1071">
        <v>120420</v>
      </c>
      <c r="Q132" s="1071">
        <v>46498</v>
      </c>
      <c r="R132" s="1260">
        <v>443450</v>
      </c>
    </row>
    <row r="133" spans="1:18" ht="35.1" customHeight="1">
      <c r="A133" s="1068" t="s">
        <v>379</v>
      </c>
      <c r="B133" s="1069" t="s">
        <v>380</v>
      </c>
      <c r="C133" s="1069" t="s">
        <v>402</v>
      </c>
      <c r="D133" s="1072">
        <v>109</v>
      </c>
      <c r="E133" s="1071">
        <v>7206888</v>
      </c>
      <c r="F133" s="1071">
        <v>66118</v>
      </c>
      <c r="G133" s="1259">
        <v>120</v>
      </c>
      <c r="H133" s="1258">
        <v>7500000</v>
      </c>
      <c r="I133" s="1258">
        <v>62500</v>
      </c>
      <c r="J133" s="1259">
        <v>120</v>
      </c>
      <c r="K133" s="1258">
        <v>7500000</v>
      </c>
      <c r="L133" s="1258">
        <v>62500</v>
      </c>
      <c r="M133" s="1259">
        <v>102</v>
      </c>
      <c r="N133" s="1258">
        <v>6714195</v>
      </c>
      <c r="O133" s="1071">
        <v>65825</v>
      </c>
      <c r="P133" s="1072">
        <v>-293</v>
      </c>
      <c r="Q133" s="1071">
        <v>3325</v>
      </c>
      <c r="R133" s="1260">
        <v>65705</v>
      </c>
    </row>
    <row r="134" spans="1:18" ht="35.1" customHeight="1">
      <c r="A134" s="1068" t="s">
        <v>381</v>
      </c>
      <c r="B134" s="1069" t="s">
        <v>382</v>
      </c>
      <c r="C134" s="1069" t="s">
        <v>403</v>
      </c>
      <c r="D134" s="1072">
        <v>23</v>
      </c>
      <c r="E134" s="1071">
        <v>4499998</v>
      </c>
      <c r="F134" s="1071">
        <v>195652</v>
      </c>
      <c r="G134" s="1259">
        <v>40</v>
      </c>
      <c r="H134" s="1258">
        <v>4500000</v>
      </c>
      <c r="I134" s="1258">
        <v>112500</v>
      </c>
      <c r="J134" s="1259">
        <v>40</v>
      </c>
      <c r="K134" s="1258">
        <v>4500000</v>
      </c>
      <c r="L134" s="1258">
        <v>112500</v>
      </c>
      <c r="M134" s="1259">
        <v>20</v>
      </c>
      <c r="N134" s="1258">
        <v>4500000</v>
      </c>
      <c r="O134" s="1071">
        <v>225000</v>
      </c>
      <c r="P134" s="1071">
        <v>29348</v>
      </c>
      <c r="Q134" s="1071">
        <v>112500</v>
      </c>
      <c r="R134" s="1260">
        <v>224960</v>
      </c>
    </row>
    <row r="135" spans="1:18" ht="35.1" customHeight="1">
      <c r="A135" s="1068" t="s">
        <v>383</v>
      </c>
      <c r="B135" s="1069" t="s">
        <v>384</v>
      </c>
      <c r="C135" s="1069" t="s">
        <v>404</v>
      </c>
      <c r="D135" s="1072">
        <v>476</v>
      </c>
      <c r="E135" s="1071">
        <v>82906746</v>
      </c>
      <c r="F135" s="1071">
        <v>174174</v>
      </c>
      <c r="G135" s="1259">
        <v>313</v>
      </c>
      <c r="H135" s="1258">
        <v>108600000</v>
      </c>
      <c r="I135" s="1258">
        <v>346965</v>
      </c>
      <c r="J135" s="1259">
        <v>313</v>
      </c>
      <c r="K135" s="1258">
        <v>127031656</v>
      </c>
      <c r="L135" s="1258">
        <v>405852</v>
      </c>
      <c r="M135" s="1259">
        <v>477</v>
      </c>
      <c r="N135" s="1258">
        <v>100436794</v>
      </c>
      <c r="O135" s="1071">
        <v>210559</v>
      </c>
      <c r="P135" s="1071">
        <v>36385</v>
      </c>
      <c r="Q135" s="1071">
        <v>-136406</v>
      </c>
      <c r="R135" s="1260">
        <v>210246</v>
      </c>
    </row>
    <row r="136" spans="1:18" ht="35.1" customHeight="1">
      <c r="A136" s="1068" t="s">
        <v>385</v>
      </c>
      <c r="B136" s="1069" t="s">
        <v>386</v>
      </c>
      <c r="C136" s="1069" t="s">
        <v>405</v>
      </c>
      <c r="D136" s="1072">
        <v>360</v>
      </c>
      <c r="E136" s="1071">
        <v>10000000</v>
      </c>
      <c r="F136" s="1071">
        <v>27778</v>
      </c>
      <c r="G136" s="1259">
        <v>190</v>
      </c>
      <c r="H136" s="1258">
        <v>10000000</v>
      </c>
      <c r="I136" s="1258">
        <v>52632</v>
      </c>
      <c r="J136" s="1259">
        <v>190</v>
      </c>
      <c r="K136" s="1258">
        <v>9000000</v>
      </c>
      <c r="L136" s="1258">
        <v>47368</v>
      </c>
      <c r="M136" s="1259">
        <v>190</v>
      </c>
      <c r="N136" s="1258">
        <v>8022488</v>
      </c>
      <c r="O136" s="1071">
        <v>42224</v>
      </c>
      <c r="P136" s="1071">
        <v>14446</v>
      </c>
      <c r="Q136" s="1071">
        <v>-10408</v>
      </c>
      <c r="R136" s="1260">
        <v>42034</v>
      </c>
    </row>
    <row r="137" spans="1:18" ht="35.1" customHeight="1">
      <c r="A137" s="1068" t="s">
        <v>387</v>
      </c>
      <c r="B137" s="1069" t="s">
        <v>388</v>
      </c>
      <c r="C137" s="1069" t="s">
        <v>405</v>
      </c>
      <c r="D137" s="1072">
        <v>2</v>
      </c>
      <c r="E137" s="1071">
        <v>304477</v>
      </c>
      <c r="F137" s="1071">
        <v>152239</v>
      </c>
      <c r="G137" s="1259">
        <v>4</v>
      </c>
      <c r="H137" s="1258">
        <v>500000</v>
      </c>
      <c r="I137" s="1258">
        <v>125000</v>
      </c>
      <c r="J137" s="1259">
        <v>4</v>
      </c>
      <c r="K137" s="1258">
        <v>500000</v>
      </c>
      <c r="L137" s="1258">
        <v>125000</v>
      </c>
      <c r="M137" s="1259">
        <v>4</v>
      </c>
      <c r="N137" s="1259">
        <v>0</v>
      </c>
      <c r="O137" s="1072" t="s">
        <v>599</v>
      </c>
      <c r="P137" s="1071">
        <v>-152239</v>
      </c>
      <c r="Q137" s="1071">
        <v>-125000</v>
      </c>
      <c r="R137" s="1073">
        <v>-4</v>
      </c>
    </row>
    <row r="138" spans="1:18" ht="35.1" customHeight="1">
      <c r="A138" s="1068" t="s">
        <v>389</v>
      </c>
      <c r="B138" s="1069" t="s">
        <v>390</v>
      </c>
      <c r="C138" s="1069" t="s">
        <v>405</v>
      </c>
      <c r="D138" s="1072">
        <v>6</v>
      </c>
      <c r="E138" s="1071">
        <v>499976</v>
      </c>
      <c r="F138" s="1071">
        <v>83329</v>
      </c>
      <c r="G138" s="1259">
        <v>38</v>
      </c>
      <c r="H138" s="1258">
        <v>500000</v>
      </c>
      <c r="I138" s="1258">
        <v>13158</v>
      </c>
      <c r="J138" s="1259">
        <v>38</v>
      </c>
      <c r="K138" s="1258">
        <v>500000</v>
      </c>
      <c r="L138" s="1258">
        <v>13158</v>
      </c>
      <c r="M138" s="1259">
        <v>38</v>
      </c>
      <c r="N138" s="1258">
        <v>500000</v>
      </c>
      <c r="O138" s="1071">
        <v>13158</v>
      </c>
      <c r="P138" s="1071">
        <v>-70171</v>
      </c>
      <c r="Q138" s="1072" t="s">
        <v>599</v>
      </c>
      <c r="R138" s="1260">
        <v>13120</v>
      </c>
    </row>
    <row r="139" spans="1:18" ht="35.1" customHeight="1">
      <c r="A139" s="1068" t="s">
        <v>412</v>
      </c>
      <c r="B139" s="1069" t="s">
        <v>413</v>
      </c>
      <c r="C139" s="1069" t="s">
        <v>488</v>
      </c>
      <c r="D139" s="1072"/>
      <c r="E139" s="1072">
        <v>0</v>
      </c>
      <c r="F139" s="1072"/>
      <c r="G139" s="1261">
        <v>712</v>
      </c>
      <c r="H139" s="1258">
        <v>162713740</v>
      </c>
      <c r="I139" s="1258">
        <v>228531</v>
      </c>
      <c r="J139" s="1261">
        <v>700</v>
      </c>
      <c r="K139" s="1258">
        <v>2738481</v>
      </c>
      <c r="L139" s="1258">
        <v>3912</v>
      </c>
      <c r="M139" s="1261">
        <v>700</v>
      </c>
      <c r="N139" s="1258">
        <v>2738481</v>
      </c>
      <c r="O139" s="1071">
        <v>3912</v>
      </c>
      <c r="P139" s="1071">
        <v>3912</v>
      </c>
      <c r="Q139" s="1071">
        <v>-224618</v>
      </c>
      <c r="R139" s="1260">
        <v>3212</v>
      </c>
    </row>
    <row r="140" spans="1:18" ht="35.1" customHeight="1">
      <c r="A140" s="1068" t="s">
        <v>393</v>
      </c>
      <c r="B140" s="1069" t="s">
        <v>407</v>
      </c>
      <c r="C140" s="1069" t="s">
        <v>408</v>
      </c>
      <c r="D140" s="1072"/>
      <c r="E140" s="1072">
        <v>0</v>
      </c>
      <c r="F140" s="1072"/>
      <c r="G140" s="1261">
        <v>1</v>
      </c>
      <c r="H140" s="1258">
        <v>240000000</v>
      </c>
      <c r="I140" s="1258">
        <v>240000000</v>
      </c>
      <c r="J140" s="1261">
        <v>1</v>
      </c>
      <c r="K140" s="1258">
        <v>140000000</v>
      </c>
      <c r="L140" s="1258">
        <v>140000000</v>
      </c>
      <c r="M140" s="1261">
        <v>1</v>
      </c>
      <c r="N140" s="1258">
        <v>104390710</v>
      </c>
      <c r="O140" s="1071">
        <v>104390710</v>
      </c>
      <c r="P140" s="1071">
        <v>104390710</v>
      </c>
      <c r="Q140" s="1071">
        <v>-135609290</v>
      </c>
      <c r="R140" s="1260">
        <v>104390709</v>
      </c>
    </row>
    <row r="141" spans="1:18" ht="35.1" customHeight="1">
      <c r="A141" s="1068" t="s">
        <v>486</v>
      </c>
      <c r="B141" s="1069" t="s">
        <v>489</v>
      </c>
      <c r="C141" s="1069" t="s">
        <v>490</v>
      </c>
      <c r="D141" s="1072"/>
      <c r="E141" s="1072">
        <v>0</v>
      </c>
      <c r="F141" s="1072"/>
      <c r="G141" s="1228">
        <v>21</v>
      </c>
      <c r="H141" s="1071">
        <v>59000000</v>
      </c>
      <c r="I141" s="1071">
        <v>2809524</v>
      </c>
      <c r="J141" s="1228">
        <v>0</v>
      </c>
      <c r="K141" s="1072">
        <v>0</v>
      </c>
      <c r="L141" s="1259" t="s">
        <v>599</v>
      </c>
      <c r="M141" s="1228">
        <v>0</v>
      </c>
      <c r="N141" s="1072">
        <v>0</v>
      </c>
      <c r="O141" s="1072" t="s">
        <v>599</v>
      </c>
      <c r="P141" s="1072" t="s">
        <v>600</v>
      </c>
      <c r="Q141" s="1071">
        <v>-2809524</v>
      </c>
      <c r="R141" s="1073" t="s">
        <v>599</v>
      </c>
    </row>
    <row r="142" spans="1:18" ht="35.1" customHeight="1">
      <c r="A142" s="1068" t="s">
        <v>395</v>
      </c>
      <c r="B142" s="1069" t="s">
        <v>396</v>
      </c>
      <c r="C142" s="1069" t="s">
        <v>409</v>
      </c>
      <c r="D142" s="1072">
        <v>4</v>
      </c>
      <c r="E142" s="1071">
        <v>24711600</v>
      </c>
      <c r="F142" s="1071">
        <v>6177900</v>
      </c>
      <c r="G142" s="1228">
        <v>17</v>
      </c>
      <c r="H142" s="1071">
        <v>6171660</v>
      </c>
      <c r="I142" s="1071">
        <v>363039</v>
      </c>
      <c r="J142" s="1228">
        <v>17</v>
      </c>
      <c r="K142" s="1071">
        <v>6171660</v>
      </c>
      <c r="L142" s="1258">
        <v>363039</v>
      </c>
      <c r="M142" s="1228">
        <v>15</v>
      </c>
      <c r="N142" s="1071">
        <v>2743400</v>
      </c>
      <c r="O142" s="1071">
        <v>182893</v>
      </c>
      <c r="P142" s="1071">
        <v>-5995007</v>
      </c>
      <c r="Q142" s="1071">
        <v>-180145</v>
      </c>
      <c r="R142" s="1260">
        <v>182876</v>
      </c>
    </row>
    <row r="143" spans="1:18" ht="35.1" customHeight="1">
      <c r="A143" s="1068" t="s">
        <v>176</v>
      </c>
      <c r="B143" s="1069" t="s">
        <v>177</v>
      </c>
      <c r="C143" s="1069" t="s">
        <v>406</v>
      </c>
      <c r="D143" s="1072">
        <v>9</v>
      </c>
      <c r="E143" s="1071">
        <v>988567</v>
      </c>
      <c r="F143" s="1071">
        <v>109841</v>
      </c>
      <c r="G143" s="1228">
        <v>3</v>
      </c>
      <c r="H143" s="1071">
        <v>15000000</v>
      </c>
      <c r="I143" s="1071">
        <v>5000000</v>
      </c>
      <c r="J143" s="1228">
        <v>3</v>
      </c>
      <c r="K143" s="1071">
        <v>12262259</v>
      </c>
      <c r="L143" s="1258">
        <v>4087420</v>
      </c>
      <c r="M143" s="1228">
        <v>2</v>
      </c>
      <c r="N143" s="1071">
        <v>4919736</v>
      </c>
      <c r="O143" s="1071">
        <v>2459868</v>
      </c>
      <c r="P143" s="1071">
        <v>2350027</v>
      </c>
      <c r="Q143" s="1071">
        <v>-2540132</v>
      </c>
      <c r="R143" s="1260">
        <v>2459865</v>
      </c>
    </row>
    <row r="144" spans="1:18" ht="35.1" customHeight="1">
      <c r="A144" s="1068" t="s">
        <v>397</v>
      </c>
      <c r="B144" s="1069" t="s">
        <v>410</v>
      </c>
      <c r="C144" s="1069" t="s">
        <v>406</v>
      </c>
      <c r="D144" s="1072">
        <v>1</v>
      </c>
      <c r="E144" s="1071">
        <v>39514950</v>
      </c>
      <c r="F144" s="1071">
        <v>39514950</v>
      </c>
      <c r="G144" s="1228">
        <v>9</v>
      </c>
      <c r="H144" s="1071">
        <v>165650000</v>
      </c>
      <c r="I144" s="1071">
        <v>18405556</v>
      </c>
      <c r="J144" s="1228">
        <v>9</v>
      </c>
      <c r="K144" s="1071">
        <v>261900000</v>
      </c>
      <c r="L144" s="1258">
        <v>29100000</v>
      </c>
      <c r="M144" s="1228">
        <v>9</v>
      </c>
      <c r="N144" s="1071">
        <v>261900000</v>
      </c>
      <c r="O144" s="1071">
        <v>29100000</v>
      </c>
      <c r="P144" s="1071">
        <v>-10414950</v>
      </c>
      <c r="Q144" s="1071">
        <v>10694444</v>
      </c>
      <c r="R144" s="1260">
        <v>29099991</v>
      </c>
    </row>
    <row r="145" spans="1:18" ht="35.1" customHeight="1">
      <c r="A145" s="1213" t="s">
        <v>574</v>
      </c>
      <c r="B145" s="40" t="s">
        <v>575</v>
      </c>
      <c r="C145" s="1069" t="s">
        <v>589</v>
      </c>
      <c r="D145" s="1072"/>
      <c r="E145" s="1072"/>
      <c r="F145" s="1072"/>
      <c r="G145" s="1228"/>
      <c r="H145" s="1072"/>
      <c r="I145" s="1072"/>
      <c r="J145" s="1228">
        <v>9</v>
      </c>
      <c r="K145" s="1071">
        <v>3100000</v>
      </c>
      <c r="L145" s="1258">
        <v>344444</v>
      </c>
      <c r="M145" s="1228">
        <v>9</v>
      </c>
      <c r="N145" s="1071">
        <v>1650541</v>
      </c>
      <c r="O145" s="1071">
        <v>183393</v>
      </c>
      <c r="P145" s="1071">
        <v>183393</v>
      </c>
      <c r="Q145" s="1071">
        <v>183393</v>
      </c>
      <c r="R145" s="1260">
        <v>183384</v>
      </c>
    </row>
    <row r="146" spans="1:18" ht="35.1" customHeight="1">
      <c r="A146" s="1213" t="s">
        <v>576</v>
      </c>
      <c r="B146" s="40" t="s">
        <v>577</v>
      </c>
      <c r="C146" s="1069" t="s">
        <v>589</v>
      </c>
      <c r="D146" s="1072"/>
      <c r="E146" s="1072"/>
      <c r="F146" s="1072"/>
      <c r="G146" s="1228"/>
      <c r="H146" s="1072"/>
      <c r="I146" s="1072"/>
      <c r="J146" s="1228">
        <v>9</v>
      </c>
      <c r="K146" s="1071">
        <v>650000</v>
      </c>
      <c r="L146" s="1258">
        <v>72222</v>
      </c>
      <c r="M146" s="1228">
        <v>0</v>
      </c>
      <c r="N146" s="1072">
        <v>0</v>
      </c>
      <c r="O146" s="1072" t="s">
        <v>599</v>
      </c>
      <c r="P146" s="1072" t="s">
        <v>600</v>
      </c>
      <c r="Q146" s="1072" t="s">
        <v>600</v>
      </c>
      <c r="R146" s="1073">
        <v>-9</v>
      </c>
    </row>
    <row r="147" spans="1:18" ht="35.1" customHeight="1">
      <c r="A147" s="1068" t="s">
        <v>398</v>
      </c>
      <c r="B147" s="1069" t="s">
        <v>399</v>
      </c>
      <c r="C147" s="1069" t="s">
        <v>411</v>
      </c>
      <c r="D147" s="1071">
        <v>2657</v>
      </c>
      <c r="E147" s="1071">
        <v>110496550</v>
      </c>
      <c r="F147" s="1071">
        <v>41587</v>
      </c>
      <c r="G147" s="1228">
        <v>7</v>
      </c>
      <c r="H147" s="1071">
        <v>9350000</v>
      </c>
      <c r="I147" s="1071">
        <v>1335714</v>
      </c>
      <c r="J147" s="1228">
        <v>7</v>
      </c>
      <c r="K147" s="1071">
        <v>9350000</v>
      </c>
      <c r="L147" s="1258">
        <v>1335714</v>
      </c>
      <c r="M147" s="1228">
        <v>18</v>
      </c>
      <c r="N147" s="1071">
        <v>8711064</v>
      </c>
      <c r="O147" s="1071">
        <v>483948</v>
      </c>
      <c r="P147" s="1071">
        <v>442361</v>
      </c>
      <c r="Q147" s="1071">
        <v>-851766</v>
      </c>
      <c r="R147" s="1260">
        <v>483941</v>
      </c>
    </row>
    <row r="148" spans="1:18" ht="35.1" customHeight="1">
      <c r="A148" s="1068" t="s">
        <v>684</v>
      </c>
      <c r="B148" s="1366" t="s">
        <v>691</v>
      </c>
      <c r="C148" s="1069" t="s">
        <v>589</v>
      </c>
      <c r="D148" s="1072"/>
      <c r="E148" s="1072"/>
      <c r="F148" s="1072"/>
      <c r="G148" s="1228"/>
      <c r="H148" s="1072"/>
      <c r="I148" s="1072"/>
      <c r="J148" s="1228">
        <v>1</v>
      </c>
      <c r="K148" s="1071">
        <v>62180000</v>
      </c>
      <c r="L148" s="1258">
        <v>62180000</v>
      </c>
      <c r="M148" s="1228">
        <v>1</v>
      </c>
      <c r="N148" s="1072">
        <v>0</v>
      </c>
      <c r="O148" s="1072" t="s">
        <v>599</v>
      </c>
      <c r="P148" s="1072" t="s">
        <v>600</v>
      </c>
      <c r="Q148" s="1072" t="s">
        <v>600</v>
      </c>
      <c r="R148" s="1073">
        <v>-1</v>
      </c>
    </row>
    <row r="149" spans="1:18" ht="35.1" customHeight="1">
      <c r="A149" s="1393" t="s">
        <v>585</v>
      </c>
      <c r="B149" s="1394" t="s">
        <v>586</v>
      </c>
      <c r="C149" s="1069" t="s">
        <v>590</v>
      </c>
      <c r="D149" s="1072"/>
      <c r="E149" s="1072"/>
      <c r="F149" s="1072"/>
      <c r="G149" s="1228"/>
      <c r="H149" s="1072"/>
      <c r="I149" s="1072"/>
      <c r="J149" s="1228">
        <v>1</v>
      </c>
      <c r="K149" s="1071">
        <v>28820000</v>
      </c>
      <c r="L149" s="1258">
        <v>28820000</v>
      </c>
      <c r="M149" s="1228">
        <v>1</v>
      </c>
      <c r="N149" s="1071">
        <v>28819550</v>
      </c>
      <c r="O149" s="1071">
        <v>28819550</v>
      </c>
      <c r="P149" s="1071">
        <v>28819550</v>
      </c>
      <c r="Q149" s="1071">
        <v>28819550</v>
      </c>
      <c r="R149" s="1260">
        <v>28819549</v>
      </c>
    </row>
    <row r="150" spans="1:18" ht="35.1" customHeight="1">
      <c r="A150" s="1393" t="s">
        <v>587</v>
      </c>
      <c r="B150" s="1394" t="s">
        <v>588</v>
      </c>
      <c r="C150" s="1069" t="s">
        <v>591</v>
      </c>
      <c r="D150" s="1072"/>
      <c r="E150" s="1072"/>
      <c r="F150" s="1072"/>
      <c r="G150" s="1228"/>
      <c r="H150" s="1071">
        <v>42114600</v>
      </c>
      <c r="I150" s="1072"/>
      <c r="J150" s="1228">
        <v>1</v>
      </c>
      <c r="K150" s="1071">
        <v>42114600</v>
      </c>
      <c r="L150" s="1258">
        <v>42114600</v>
      </c>
      <c r="M150" s="1228">
        <v>0</v>
      </c>
      <c r="N150" s="1072">
        <v>0</v>
      </c>
      <c r="O150" s="1072" t="s">
        <v>599</v>
      </c>
      <c r="P150" s="1072" t="s">
        <v>600</v>
      </c>
      <c r="Q150" s="1072" t="s">
        <v>600</v>
      </c>
      <c r="R150" s="1073">
        <v>-1</v>
      </c>
    </row>
    <row r="151" spans="1:18" ht="35.1" customHeight="1">
      <c r="A151" s="1068" t="s">
        <v>97</v>
      </c>
      <c r="B151" s="1069" t="s">
        <v>6</v>
      </c>
      <c r="C151" s="1069"/>
      <c r="D151" s="1072"/>
      <c r="E151" s="1229">
        <v>7910639124</v>
      </c>
      <c r="F151" s="1228"/>
      <c r="G151" s="1228"/>
      <c r="H151" s="1229">
        <v>9572240000</v>
      </c>
      <c r="I151" s="1229">
        <v>270716697</v>
      </c>
      <c r="J151" s="1228"/>
      <c r="K151" s="1229">
        <v>9521677000</v>
      </c>
      <c r="L151" s="1229">
        <v>311063313</v>
      </c>
      <c r="M151" s="1228"/>
      <c r="N151" s="1229">
        <v>8905722525</v>
      </c>
      <c r="O151" s="1071">
        <v>168150236</v>
      </c>
      <c r="P151" s="1071">
        <v>168150236</v>
      </c>
      <c r="Q151" s="1071">
        <v>-102566461</v>
      </c>
      <c r="R151" s="1260">
        <v>168150236</v>
      </c>
    </row>
    <row r="152" spans="1:18" ht="35.1" customHeight="1" thickBot="1">
      <c r="A152" s="1939" t="s">
        <v>98</v>
      </c>
      <c r="B152" s="1940"/>
      <c r="C152" s="9"/>
      <c r="D152" s="10"/>
      <c r="E152" s="9"/>
      <c r="F152" s="10"/>
      <c r="G152" s="9"/>
      <c r="H152" s="10"/>
      <c r="I152" s="11"/>
      <c r="J152" s="9"/>
      <c r="K152" s="10"/>
      <c r="L152" s="11"/>
      <c r="M152" s="9"/>
      <c r="N152" s="10"/>
      <c r="O152" s="11"/>
      <c r="P152" s="9"/>
      <c r="Q152" s="10"/>
      <c r="R152" s="65"/>
    </row>
    <row r="153" spans="1:18" ht="35.1" customHeight="1" thickTop="1">
      <c r="A153" s="2032"/>
      <c r="B153" s="2032"/>
      <c r="C153" s="2032"/>
      <c r="D153" s="2032"/>
      <c r="E153" s="2032"/>
      <c r="F153" s="2032"/>
      <c r="G153" s="2032"/>
      <c r="H153" s="2032"/>
      <c r="I153" s="2032"/>
      <c r="J153" s="2032"/>
      <c r="K153" s="2032"/>
      <c r="L153" s="2032"/>
      <c r="M153" s="2032"/>
      <c r="N153" s="2032"/>
      <c r="O153" s="2032"/>
      <c r="P153" s="2032"/>
      <c r="Q153" s="2032"/>
      <c r="R153" s="2032"/>
    </row>
    <row r="154" spans="1:18" ht="35.1" customHeight="1">
      <c r="A154" s="1050"/>
      <c r="B154" s="1395"/>
      <c r="C154" s="1395"/>
      <c r="D154" s="1395"/>
      <c r="E154" s="1395"/>
      <c r="F154" s="1395"/>
      <c r="G154" s="1395"/>
      <c r="H154" s="1395"/>
      <c r="I154" s="1395"/>
      <c r="J154" s="1395"/>
      <c r="K154" s="1395"/>
      <c r="L154" s="1395"/>
      <c r="M154" s="1395"/>
      <c r="N154" s="1395"/>
      <c r="O154" s="1395"/>
      <c r="P154" s="1395"/>
      <c r="Q154" s="1395"/>
      <c r="R154" s="1395"/>
    </row>
    <row r="155" spans="1:18" ht="35.1" customHeight="1">
      <c r="A155" s="1051"/>
      <c r="B155" s="1395"/>
      <c r="C155" s="2033" t="s">
        <v>530</v>
      </c>
      <c r="D155" s="2034"/>
      <c r="E155" s="1396" t="s">
        <v>523</v>
      </c>
      <c r="F155" s="2004"/>
      <c r="G155" s="2005"/>
      <c r="H155" s="2005"/>
      <c r="I155" s="2006"/>
      <c r="J155" s="2033" t="s">
        <v>522</v>
      </c>
      <c r="K155" s="2034"/>
      <c r="L155" s="1397" t="s">
        <v>523</v>
      </c>
      <c r="M155" s="2004"/>
      <c r="N155" s="2005"/>
      <c r="O155" s="2005"/>
      <c r="P155" s="2006"/>
      <c r="Q155" s="1395"/>
      <c r="R155" s="1395"/>
    </row>
    <row r="156" spans="1:18" ht="35.1" customHeight="1">
      <c r="A156" s="1051"/>
      <c r="B156" s="1395"/>
      <c r="C156" s="2035"/>
      <c r="D156" s="2036"/>
      <c r="E156" s="1396" t="s">
        <v>525</v>
      </c>
      <c r="F156" s="2004"/>
      <c r="G156" s="2005"/>
      <c r="H156" s="2005"/>
      <c r="I156" s="2006"/>
      <c r="J156" s="2035"/>
      <c r="K156" s="2036"/>
      <c r="L156" s="1397" t="s">
        <v>525</v>
      </c>
      <c r="M156" s="2004"/>
      <c r="N156" s="2005"/>
      <c r="O156" s="2005"/>
      <c r="P156" s="2006"/>
      <c r="Q156" s="1395"/>
      <c r="R156" s="1395"/>
    </row>
    <row r="157" spans="1:18" ht="35.1" customHeight="1">
      <c r="A157" s="1051"/>
      <c r="B157" s="1395"/>
      <c r="C157" s="2037"/>
      <c r="D157" s="2038"/>
      <c r="E157" s="1396" t="s">
        <v>526</v>
      </c>
      <c r="F157" s="2004"/>
      <c r="G157" s="2005"/>
      <c r="H157" s="2005"/>
      <c r="I157" s="2006"/>
      <c r="J157" s="2037"/>
      <c r="K157" s="2038"/>
      <c r="L157" s="1397" t="s">
        <v>526</v>
      </c>
      <c r="M157" s="2004"/>
      <c r="N157" s="2005"/>
      <c r="O157" s="2005"/>
      <c r="P157" s="2006"/>
      <c r="Q157" s="1395"/>
      <c r="R157" s="1395"/>
    </row>
    <row r="158" spans="1:18" ht="35.1" customHeight="1"/>
    <row r="159" spans="1:18" ht="35.1" customHeight="1">
      <c r="A159" s="1"/>
      <c r="B159" s="1"/>
      <c r="C159" s="1"/>
      <c r="D159" s="1"/>
      <c r="E159" s="1"/>
      <c r="F159" s="1"/>
      <c r="G159" s="1"/>
      <c r="H159" s="1398"/>
      <c r="I159" s="1"/>
      <c r="J159" s="1"/>
      <c r="K159" s="1"/>
      <c r="L159" s="1"/>
      <c r="M159" s="1"/>
      <c r="N159" s="1"/>
      <c r="O159" s="1"/>
      <c r="P159" s="1"/>
      <c r="Q159" s="1"/>
    </row>
    <row r="160" spans="1:18" ht="35.1" customHeight="1"/>
    <row r="161" spans="1:18" ht="35.1" customHeight="1"/>
    <row r="162" spans="1:18" ht="35.1" customHeight="1">
      <c r="A162" s="1996"/>
      <c r="B162" s="1996"/>
      <c r="C162" s="1"/>
      <c r="D162" s="1"/>
      <c r="E162" s="1"/>
      <c r="F162" s="1"/>
      <c r="G162" s="1"/>
      <c r="H162" s="1"/>
      <c r="I162" s="1398"/>
      <c r="J162" s="1"/>
      <c r="K162" s="1"/>
      <c r="L162" s="1"/>
      <c r="M162" s="1"/>
      <c r="N162" s="1"/>
      <c r="O162" s="1"/>
      <c r="P162" s="1"/>
      <c r="Q162" s="1"/>
      <c r="R162" s="1"/>
    </row>
    <row r="163" spans="1:18" ht="35.1" customHeight="1">
      <c r="A163" s="1525" t="s">
        <v>146</v>
      </c>
      <c r="B163" s="1525"/>
      <c r="C163" s="1525"/>
      <c r="D163" s="1525"/>
      <c r="E163" s="1525"/>
      <c r="F163" s="1525"/>
      <c r="G163" s="1525"/>
      <c r="H163" s="1525"/>
      <c r="I163" s="1525"/>
      <c r="J163" s="1525"/>
      <c r="K163" s="1525"/>
      <c r="L163" s="1525"/>
      <c r="M163" s="1525"/>
      <c r="N163" s="1525"/>
      <c r="O163" s="1525"/>
      <c r="P163" s="1525"/>
      <c r="Q163" s="1525"/>
      <c r="R163" s="1525"/>
    </row>
    <row r="164" spans="1:18" ht="35.1" customHeight="1" thickBot="1">
      <c r="A164" s="1476" t="s">
        <v>597</v>
      </c>
      <c r="B164" s="1476"/>
      <c r="C164" s="1476"/>
      <c r="D164" s="1476"/>
      <c r="E164" s="1476"/>
      <c r="F164" s="1476"/>
      <c r="G164" s="1476"/>
      <c r="H164" s="1476"/>
      <c r="I164" s="1476"/>
      <c r="J164" s="1476"/>
      <c r="K164" s="1476"/>
      <c r="L164" s="1476"/>
      <c r="M164" s="1476"/>
      <c r="N164" s="1476"/>
      <c r="O164" s="1476"/>
      <c r="P164" s="1476"/>
      <c r="Q164" s="1476"/>
      <c r="R164" s="1476"/>
    </row>
    <row r="165" spans="1:18" ht="35.1" customHeight="1" thickTop="1">
      <c r="A165" s="1477" t="s">
        <v>0</v>
      </c>
      <c r="B165" s="1486" t="s">
        <v>28</v>
      </c>
      <c r="C165" s="1486" t="s">
        <v>45</v>
      </c>
      <c r="D165" s="1486" t="s">
        <v>147</v>
      </c>
      <c r="E165" s="1895" t="s">
        <v>80</v>
      </c>
      <c r="F165" s="1896"/>
      <c r="G165" s="1486" t="s">
        <v>46</v>
      </c>
      <c r="H165" s="1480" t="s">
        <v>148</v>
      </c>
      <c r="I165" s="1468" t="s">
        <v>5</v>
      </c>
      <c r="J165" s="1469"/>
      <c r="K165" s="1469"/>
      <c r="L165" s="1469"/>
      <c r="M165" s="1469"/>
      <c r="N165" s="1469"/>
      <c r="O165" s="1469"/>
      <c r="P165" s="1469"/>
      <c r="Q165" s="1469"/>
      <c r="R165" s="1562"/>
    </row>
    <row r="166" spans="1:18" ht="35.1" customHeight="1">
      <c r="A166" s="1478"/>
      <c r="B166" s="1487"/>
      <c r="C166" s="1487"/>
      <c r="D166" s="1487"/>
      <c r="E166" s="1897"/>
      <c r="F166" s="1898"/>
      <c r="G166" s="1487"/>
      <c r="H166" s="1482"/>
      <c r="I166" s="1997" t="s">
        <v>6</v>
      </c>
      <c r="J166" s="47">
        <v>230</v>
      </c>
      <c r="K166" s="47">
        <v>231</v>
      </c>
      <c r="L166" s="47">
        <v>600</v>
      </c>
      <c r="M166" s="47">
        <v>601</v>
      </c>
      <c r="N166" s="47">
        <v>602</v>
      </c>
      <c r="O166" s="1262">
        <v>603</v>
      </c>
      <c r="P166" s="47">
        <v>604</v>
      </c>
      <c r="Q166" s="47">
        <v>605</v>
      </c>
      <c r="R166" s="48">
        <v>606</v>
      </c>
    </row>
    <row r="167" spans="1:18" ht="35.1" customHeight="1">
      <c r="A167" s="1478"/>
      <c r="B167" s="1487"/>
      <c r="C167" s="1487"/>
      <c r="D167" s="1487"/>
      <c r="E167" s="1897"/>
      <c r="F167" s="1898"/>
      <c r="G167" s="1487"/>
      <c r="H167" s="1482"/>
      <c r="I167" s="1998"/>
      <c r="J167" s="1308" t="s">
        <v>339</v>
      </c>
      <c r="K167" s="1308" t="s">
        <v>339</v>
      </c>
      <c r="L167" s="2000" t="s">
        <v>8</v>
      </c>
      <c r="M167" s="1308" t="s">
        <v>340</v>
      </c>
      <c r="N167" s="1308" t="s">
        <v>342</v>
      </c>
      <c r="O167" s="1264" t="s">
        <v>344</v>
      </c>
      <c r="P167" s="1308" t="s">
        <v>346</v>
      </c>
      <c r="Q167" s="1308" t="s">
        <v>348</v>
      </c>
      <c r="R167" s="2002" t="s">
        <v>149</v>
      </c>
    </row>
    <row r="168" spans="1:18" ht="35.1" customHeight="1">
      <c r="A168" s="1479"/>
      <c r="B168" s="1488"/>
      <c r="C168" s="1488"/>
      <c r="D168" s="1488"/>
      <c r="E168" s="1899"/>
      <c r="F168" s="1900"/>
      <c r="G168" s="1488"/>
      <c r="H168" s="1484"/>
      <c r="I168" s="1999"/>
      <c r="J168" s="1263" t="s">
        <v>43</v>
      </c>
      <c r="K168" s="1263" t="s">
        <v>44</v>
      </c>
      <c r="L168" s="2001"/>
      <c r="M168" s="1263" t="s">
        <v>341</v>
      </c>
      <c r="N168" s="1263" t="s">
        <v>343</v>
      </c>
      <c r="O168" s="1265" t="s">
        <v>345</v>
      </c>
      <c r="P168" s="1263" t="s">
        <v>347</v>
      </c>
      <c r="Q168" s="1263" t="s">
        <v>349</v>
      </c>
      <c r="R168" s="2003"/>
    </row>
    <row r="169" spans="1:18" ht="35.1" customHeight="1">
      <c r="A169" s="52">
        <v>14</v>
      </c>
      <c r="B169" s="54">
        <v>3440</v>
      </c>
      <c r="C169" s="55" t="s">
        <v>33</v>
      </c>
      <c r="D169" s="1399" t="s">
        <v>375</v>
      </c>
      <c r="E169" s="1830" t="s">
        <v>376</v>
      </c>
      <c r="F169" s="1831"/>
      <c r="G169" s="53" t="s">
        <v>11</v>
      </c>
      <c r="H169" s="56">
        <v>4594</v>
      </c>
      <c r="I169" s="1266">
        <v>6705240000</v>
      </c>
      <c r="J169" s="56">
        <v>0</v>
      </c>
      <c r="K169" s="56">
        <v>0</v>
      </c>
      <c r="L169" s="57">
        <v>5622365000</v>
      </c>
      <c r="M169" s="57">
        <v>962275000</v>
      </c>
      <c r="N169" s="56">
        <v>0</v>
      </c>
      <c r="O169" s="1267">
        <v>0</v>
      </c>
      <c r="P169" s="56">
        <v>0</v>
      </c>
      <c r="Q169" s="57">
        <v>600000</v>
      </c>
      <c r="R169" s="58">
        <v>120000000</v>
      </c>
    </row>
    <row r="170" spans="1:18" ht="35.1" customHeight="1">
      <c r="A170" s="52">
        <v>14</v>
      </c>
      <c r="B170" s="54">
        <v>3440</v>
      </c>
      <c r="C170" s="55" t="s">
        <v>33</v>
      </c>
      <c r="D170" s="54" t="s">
        <v>375</v>
      </c>
      <c r="E170" s="1830" t="s">
        <v>376</v>
      </c>
      <c r="F170" s="1831"/>
      <c r="G170" s="1400" t="s">
        <v>12</v>
      </c>
      <c r="H170" s="56">
        <v>4594</v>
      </c>
      <c r="I170" s="1401">
        <v>6785390000</v>
      </c>
      <c r="J170" s="56">
        <v>0</v>
      </c>
      <c r="K170" s="56">
        <v>0</v>
      </c>
      <c r="L170" s="1402">
        <v>5670765000</v>
      </c>
      <c r="M170" s="1402">
        <v>970275000</v>
      </c>
      <c r="N170" s="1403">
        <v>0</v>
      </c>
      <c r="O170" s="1404">
        <v>0</v>
      </c>
      <c r="P170" s="1403">
        <v>0</v>
      </c>
      <c r="Q170" s="1402">
        <v>600000</v>
      </c>
      <c r="R170" s="1405">
        <v>143750000</v>
      </c>
    </row>
    <row r="171" spans="1:18" ht="35.1" customHeight="1">
      <c r="A171" s="52">
        <v>14</v>
      </c>
      <c r="B171" s="54">
        <v>3440</v>
      </c>
      <c r="C171" s="55" t="s">
        <v>33</v>
      </c>
      <c r="D171" s="54" t="s">
        <v>375</v>
      </c>
      <c r="E171" s="1830" t="s">
        <v>376</v>
      </c>
      <c r="F171" s="1831"/>
      <c r="G171" s="1400" t="s">
        <v>13</v>
      </c>
      <c r="H171" s="56">
        <v>4215</v>
      </c>
      <c r="I171" s="1401">
        <v>6409674757</v>
      </c>
      <c r="J171" s="56">
        <v>0</v>
      </c>
      <c r="K171" s="56">
        <v>0</v>
      </c>
      <c r="L171" s="1402">
        <v>5399112958</v>
      </c>
      <c r="M171" s="1402">
        <v>896151661</v>
      </c>
      <c r="N171" s="1402">
        <v>-50000</v>
      </c>
      <c r="O171" s="1404">
        <v>0</v>
      </c>
      <c r="P171" s="1403">
        <v>0</v>
      </c>
      <c r="Q171" s="1402">
        <v>499988</v>
      </c>
      <c r="R171" s="1405">
        <v>113960150</v>
      </c>
    </row>
    <row r="172" spans="1:18" ht="35.1" customHeight="1">
      <c r="A172" s="52">
        <v>14</v>
      </c>
      <c r="B172" s="54">
        <v>3440</v>
      </c>
      <c r="C172" s="55" t="s">
        <v>33</v>
      </c>
      <c r="D172" s="1399" t="s">
        <v>377</v>
      </c>
      <c r="E172" s="1830" t="s">
        <v>378</v>
      </c>
      <c r="F172" s="1831"/>
      <c r="G172" s="53" t="s">
        <v>11</v>
      </c>
      <c r="H172" s="56">
        <v>5063</v>
      </c>
      <c r="I172" s="1266">
        <v>2035400000</v>
      </c>
      <c r="J172" s="56">
        <v>0</v>
      </c>
      <c r="K172" s="56">
        <v>0</v>
      </c>
      <c r="L172" s="56">
        <v>0</v>
      </c>
      <c r="M172" s="56">
        <v>0</v>
      </c>
      <c r="N172" s="57">
        <v>2035400000</v>
      </c>
      <c r="O172" s="1268">
        <v>0</v>
      </c>
      <c r="P172" s="56">
        <v>0</v>
      </c>
      <c r="Q172" s="56">
        <v>0</v>
      </c>
      <c r="R172" s="59">
        <v>0</v>
      </c>
    </row>
    <row r="173" spans="1:18" ht="35.1" customHeight="1">
      <c r="A173" s="52">
        <v>14</v>
      </c>
      <c r="B173" s="54">
        <v>3440</v>
      </c>
      <c r="C173" s="55" t="s">
        <v>33</v>
      </c>
      <c r="D173" s="54" t="s">
        <v>377</v>
      </c>
      <c r="E173" s="1830" t="s">
        <v>378</v>
      </c>
      <c r="F173" s="1831"/>
      <c r="G173" s="1400" t="s">
        <v>12</v>
      </c>
      <c r="H173" s="56">
        <v>5063</v>
      </c>
      <c r="I173" s="1401">
        <v>2017968344</v>
      </c>
      <c r="J173" s="56">
        <v>0</v>
      </c>
      <c r="K173" s="56">
        <v>0</v>
      </c>
      <c r="L173" s="56">
        <v>0</v>
      </c>
      <c r="M173" s="56">
        <v>0</v>
      </c>
      <c r="N173" s="1402">
        <v>2017968344</v>
      </c>
      <c r="O173" s="1268">
        <v>0</v>
      </c>
      <c r="P173" s="56">
        <v>0</v>
      </c>
      <c r="Q173" s="56">
        <v>0</v>
      </c>
      <c r="R173" s="59">
        <v>0</v>
      </c>
    </row>
    <row r="174" spans="1:18" ht="35.1" customHeight="1">
      <c r="A174" s="52">
        <v>14</v>
      </c>
      <c r="B174" s="54">
        <v>3440</v>
      </c>
      <c r="C174" s="55" t="s">
        <v>33</v>
      </c>
      <c r="D174" s="54" t="s">
        <v>377</v>
      </c>
      <c r="E174" s="1830" t="s">
        <v>378</v>
      </c>
      <c r="F174" s="1831"/>
      <c r="G174" s="1400" t="s">
        <v>13</v>
      </c>
      <c r="H174" s="56">
        <v>4370</v>
      </c>
      <c r="I174" s="1401">
        <v>1960000809</v>
      </c>
      <c r="J174" s="56">
        <v>0</v>
      </c>
      <c r="K174" s="56">
        <v>0</v>
      </c>
      <c r="L174" s="56">
        <v>0</v>
      </c>
      <c r="M174" s="56">
        <v>0</v>
      </c>
      <c r="N174" s="1402">
        <v>1960000809</v>
      </c>
      <c r="O174" s="1268">
        <v>0</v>
      </c>
      <c r="P174" s="56">
        <v>0</v>
      </c>
      <c r="Q174" s="56">
        <v>0</v>
      </c>
      <c r="R174" s="59">
        <v>0</v>
      </c>
    </row>
    <row r="175" spans="1:18" ht="35.1" customHeight="1">
      <c r="A175" s="52">
        <v>14</v>
      </c>
      <c r="B175" s="54">
        <v>3440</v>
      </c>
      <c r="C175" s="55" t="s">
        <v>33</v>
      </c>
      <c r="D175" s="1399" t="s">
        <v>379</v>
      </c>
      <c r="E175" s="1830" t="s">
        <v>380</v>
      </c>
      <c r="F175" s="1831"/>
      <c r="G175" s="53" t="s">
        <v>11</v>
      </c>
      <c r="H175" s="56">
        <v>120</v>
      </c>
      <c r="I175" s="1266">
        <v>7500000</v>
      </c>
      <c r="J175" s="56">
        <v>0</v>
      </c>
      <c r="K175" s="56">
        <v>0</v>
      </c>
      <c r="L175" s="56">
        <v>0</v>
      </c>
      <c r="M175" s="56">
        <v>0</v>
      </c>
      <c r="N175" s="57">
        <v>7500000</v>
      </c>
      <c r="O175" s="1268">
        <v>0</v>
      </c>
      <c r="P175" s="56">
        <v>0</v>
      </c>
      <c r="Q175" s="56">
        <v>0</v>
      </c>
      <c r="R175" s="59">
        <v>0</v>
      </c>
    </row>
    <row r="176" spans="1:18" ht="35.1" customHeight="1">
      <c r="A176" s="52">
        <v>14</v>
      </c>
      <c r="B176" s="54">
        <v>3440</v>
      </c>
      <c r="C176" s="55" t="s">
        <v>33</v>
      </c>
      <c r="D176" s="54" t="s">
        <v>379</v>
      </c>
      <c r="E176" s="1830" t="s">
        <v>380</v>
      </c>
      <c r="F176" s="1831"/>
      <c r="G176" s="1400" t="s">
        <v>12</v>
      </c>
      <c r="H176" s="56">
        <v>120</v>
      </c>
      <c r="I176" s="1401">
        <v>7500000</v>
      </c>
      <c r="J176" s="56">
        <v>0</v>
      </c>
      <c r="K176" s="56">
        <v>0</v>
      </c>
      <c r="L176" s="56">
        <v>0</v>
      </c>
      <c r="M176" s="56">
        <v>0</v>
      </c>
      <c r="N176" s="1402">
        <v>7500000</v>
      </c>
      <c r="O176" s="1268">
        <v>0</v>
      </c>
      <c r="P176" s="56">
        <v>0</v>
      </c>
      <c r="Q176" s="56">
        <v>0</v>
      </c>
      <c r="R176" s="59">
        <v>0</v>
      </c>
    </row>
    <row r="177" spans="1:18" ht="35.1" customHeight="1">
      <c r="A177" s="52">
        <v>14</v>
      </c>
      <c r="B177" s="54">
        <v>3440</v>
      </c>
      <c r="C177" s="55" t="s">
        <v>33</v>
      </c>
      <c r="D177" s="54" t="s">
        <v>379</v>
      </c>
      <c r="E177" s="1830" t="s">
        <v>380</v>
      </c>
      <c r="F177" s="1831"/>
      <c r="G177" s="1400" t="s">
        <v>13</v>
      </c>
      <c r="H177" s="56">
        <v>102</v>
      </c>
      <c r="I177" s="1401">
        <v>6714195</v>
      </c>
      <c r="J177" s="56">
        <v>0</v>
      </c>
      <c r="K177" s="56">
        <v>0</v>
      </c>
      <c r="L177" s="56">
        <v>0</v>
      </c>
      <c r="M177" s="56">
        <v>0</v>
      </c>
      <c r="N177" s="1402">
        <v>6714195</v>
      </c>
      <c r="O177" s="1268">
        <v>0</v>
      </c>
      <c r="P177" s="56">
        <v>0</v>
      </c>
      <c r="Q177" s="56">
        <v>0</v>
      </c>
      <c r="R177" s="59">
        <v>0</v>
      </c>
    </row>
    <row r="178" spans="1:18" ht="35.1" customHeight="1">
      <c r="A178" s="52">
        <v>14</v>
      </c>
      <c r="B178" s="54">
        <v>3440</v>
      </c>
      <c r="C178" s="55" t="s">
        <v>33</v>
      </c>
      <c r="D178" s="1399" t="s">
        <v>381</v>
      </c>
      <c r="E178" s="1830" t="s">
        <v>382</v>
      </c>
      <c r="F178" s="1831"/>
      <c r="G178" s="53" t="s">
        <v>11</v>
      </c>
      <c r="H178" s="56">
        <v>40</v>
      </c>
      <c r="I178" s="1266">
        <v>4500000</v>
      </c>
      <c r="J178" s="56">
        <v>0</v>
      </c>
      <c r="K178" s="56">
        <v>0</v>
      </c>
      <c r="L178" s="56">
        <v>0</v>
      </c>
      <c r="M178" s="56">
        <v>0</v>
      </c>
      <c r="N178" s="57">
        <v>4500000</v>
      </c>
      <c r="O178" s="1268">
        <v>0</v>
      </c>
      <c r="P178" s="56">
        <v>0</v>
      </c>
      <c r="Q178" s="56">
        <v>0</v>
      </c>
      <c r="R178" s="59">
        <v>0</v>
      </c>
    </row>
    <row r="179" spans="1:18" ht="35.1" customHeight="1">
      <c r="A179" s="52">
        <v>14</v>
      </c>
      <c r="B179" s="54">
        <v>3440</v>
      </c>
      <c r="C179" s="55" t="s">
        <v>33</v>
      </c>
      <c r="D179" s="54" t="s">
        <v>381</v>
      </c>
      <c r="E179" s="1830" t="s">
        <v>382</v>
      </c>
      <c r="F179" s="1831"/>
      <c r="G179" s="1400" t="s">
        <v>12</v>
      </c>
      <c r="H179" s="56">
        <v>40</v>
      </c>
      <c r="I179" s="1401">
        <v>4500000</v>
      </c>
      <c r="J179" s="56">
        <v>0</v>
      </c>
      <c r="K179" s="56">
        <v>0</v>
      </c>
      <c r="L179" s="56">
        <v>0</v>
      </c>
      <c r="M179" s="56">
        <v>0</v>
      </c>
      <c r="N179" s="1402">
        <v>4500000</v>
      </c>
      <c r="O179" s="1268">
        <v>0</v>
      </c>
      <c r="P179" s="56">
        <v>0</v>
      </c>
      <c r="Q179" s="56">
        <v>0</v>
      </c>
      <c r="R179" s="59">
        <v>0</v>
      </c>
    </row>
    <row r="180" spans="1:18" ht="35.1" customHeight="1">
      <c r="A180" s="52">
        <v>14</v>
      </c>
      <c r="B180" s="54">
        <v>3440</v>
      </c>
      <c r="C180" s="55" t="s">
        <v>33</v>
      </c>
      <c r="D180" s="54" t="s">
        <v>381</v>
      </c>
      <c r="E180" s="1830" t="s">
        <v>382</v>
      </c>
      <c r="F180" s="1831"/>
      <c r="G180" s="1400" t="s">
        <v>13</v>
      </c>
      <c r="H180" s="56">
        <v>20</v>
      </c>
      <c r="I180" s="1401">
        <v>4500000</v>
      </c>
      <c r="J180" s="56">
        <v>0</v>
      </c>
      <c r="K180" s="56">
        <v>0</v>
      </c>
      <c r="L180" s="56">
        <v>0</v>
      </c>
      <c r="M180" s="56">
        <v>0</v>
      </c>
      <c r="N180" s="1402">
        <v>4500000</v>
      </c>
      <c r="O180" s="1267">
        <v>0</v>
      </c>
      <c r="P180" s="56">
        <v>0</v>
      </c>
      <c r="Q180" s="56">
        <v>0</v>
      </c>
      <c r="R180" s="59">
        <v>0</v>
      </c>
    </row>
    <row r="181" spans="1:18" ht="35.1" customHeight="1">
      <c r="A181" s="52">
        <v>14</v>
      </c>
      <c r="B181" s="54">
        <v>3440</v>
      </c>
      <c r="C181" s="55" t="s">
        <v>33</v>
      </c>
      <c r="D181" s="1399" t="s">
        <v>383</v>
      </c>
      <c r="E181" s="1830" t="s">
        <v>384</v>
      </c>
      <c r="F181" s="1831"/>
      <c r="G181" s="53" t="s">
        <v>11</v>
      </c>
      <c r="H181" s="56">
        <v>313</v>
      </c>
      <c r="I181" s="1266">
        <v>108600000</v>
      </c>
      <c r="J181" s="56">
        <v>0</v>
      </c>
      <c r="K181" s="56">
        <v>0</v>
      </c>
      <c r="L181" s="56">
        <v>0</v>
      </c>
      <c r="M181" s="56">
        <v>0</v>
      </c>
      <c r="N181" s="57">
        <v>108600000</v>
      </c>
      <c r="O181" s="1267">
        <v>0</v>
      </c>
      <c r="P181" s="56">
        <v>0</v>
      </c>
      <c r="Q181" s="56">
        <v>0</v>
      </c>
      <c r="R181" s="59">
        <v>0</v>
      </c>
    </row>
    <row r="182" spans="1:18" ht="35.1" customHeight="1">
      <c r="A182" s="52">
        <v>14</v>
      </c>
      <c r="B182" s="54">
        <v>3440</v>
      </c>
      <c r="C182" s="55" t="s">
        <v>33</v>
      </c>
      <c r="D182" s="54" t="s">
        <v>383</v>
      </c>
      <c r="E182" s="1830" t="s">
        <v>384</v>
      </c>
      <c r="F182" s="1831"/>
      <c r="G182" s="1400" t="s">
        <v>12</v>
      </c>
      <c r="H182" s="56">
        <v>131</v>
      </c>
      <c r="I182" s="1401">
        <v>127031656</v>
      </c>
      <c r="J182" s="56">
        <v>0</v>
      </c>
      <c r="K182" s="56">
        <v>0</v>
      </c>
      <c r="L182" s="56">
        <v>0</v>
      </c>
      <c r="M182" s="56">
        <v>0</v>
      </c>
      <c r="N182" s="1402">
        <v>127031656</v>
      </c>
      <c r="O182" s="1267">
        <v>0</v>
      </c>
      <c r="P182" s="56">
        <v>0</v>
      </c>
      <c r="Q182" s="56">
        <v>0</v>
      </c>
      <c r="R182" s="59">
        <v>0</v>
      </c>
    </row>
    <row r="183" spans="1:18" ht="35.1" customHeight="1">
      <c r="A183" s="52">
        <v>14</v>
      </c>
      <c r="B183" s="54">
        <v>3440</v>
      </c>
      <c r="C183" s="55" t="s">
        <v>33</v>
      </c>
      <c r="D183" s="54" t="s">
        <v>383</v>
      </c>
      <c r="E183" s="1830" t="s">
        <v>384</v>
      </c>
      <c r="F183" s="1831"/>
      <c r="G183" s="1400" t="s">
        <v>13</v>
      </c>
      <c r="H183" s="56">
        <v>477</v>
      </c>
      <c r="I183" s="1401">
        <v>100436794</v>
      </c>
      <c r="J183" s="56">
        <v>0</v>
      </c>
      <c r="K183" s="56">
        <v>0</v>
      </c>
      <c r="L183" s="56">
        <v>0</v>
      </c>
      <c r="M183" s="56">
        <v>0</v>
      </c>
      <c r="N183" s="1402">
        <v>100436794</v>
      </c>
      <c r="O183" s="1267">
        <v>0</v>
      </c>
      <c r="P183" s="56">
        <v>0</v>
      </c>
      <c r="Q183" s="56">
        <v>0</v>
      </c>
      <c r="R183" s="59">
        <v>0</v>
      </c>
    </row>
    <row r="184" spans="1:18" ht="35.1" customHeight="1">
      <c r="A184" s="52">
        <v>14</v>
      </c>
      <c r="B184" s="54">
        <v>3440</v>
      </c>
      <c r="C184" s="55" t="s">
        <v>33</v>
      </c>
      <c r="D184" s="1399" t="s">
        <v>385</v>
      </c>
      <c r="E184" s="1830" t="s">
        <v>386</v>
      </c>
      <c r="F184" s="1831"/>
      <c r="G184" s="53" t="s">
        <v>11</v>
      </c>
      <c r="H184" s="56">
        <v>190</v>
      </c>
      <c r="I184" s="1266">
        <v>10000000</v>
      </c>
      <c r="J184" s="56">
        <v>0</v>
      </c>
      <c r="K184" s="56">
        <v>0</v>
      </c>
      <c r="L184" s="56">
        <v>0</v>
      </c>
      <c r="M184" s="56">
        <v>0</v>
      </c>
      <c r="N184" s="57">
        <v>10000000</v>
      </c>
      <c r="O184" s="1267">
        <v>0</v>
      </c>
      <c r="P184" s="56">
        <v>0</v>
      </c>
      <c r="Q184" s="56">
        <v>0</v>
      </c>
      <c r="R184" s="59">
        <v>0</v>
      </c>
    </row>
    <row r="185" spans="1:18" ht="35.1" customHeight="1">
      <c r="A185" s="52">
        <v>14</v>
      </c>
      <c r="B185" s="54">
        <v>3440</v>
      </c>
      <c r="C185" s="55" t="s">
        <v>33</v>
      </c>
      <c r="D185" s="54" t="s">
        <v>385</v>
      </c>
      <c r="E185" s="1830" t="s">
        <v>386</v>
      </c>
      <c r="F185" s="1831"/>
      <c r="G185" s="1400" t="s">
        <v>12</v>
      </c>
      <c r="H185" s="56">
        <v>190</v>
      </c>
      <c r="I185" s="1401">
        <v>9000000</v>
      </c>
      <c r="J185" s="56">
        <v>0</v>
      </c>
      <c r="K185" s="56">
        <v>0</v>
      </c>
      <c r="L185" s="56">
        <v>0</v>
      </c>
      <c r="M185" s="56">
        <v>0</v>
      </c>
      <c r="N185" s="1402">
        <v>9000000</v>
      </c>
      <c r="O185" s="1267">
        <v>0</v>
      </c>
      <c r="P185" s="56">
        <v>0</v>
      </c>
      <c r="Q185" s="56">
        <v>0</v>
      </c>
      <c r="R185" s="59">
        <v>0</v>
      </c>
    </row>
    <row r="186" spans="1:18" ht="35.1" customHeight="1">
      <c r="A186" s="52">
        <v>14</v>
      </c>
      <c r="B186" s="54">
        <v>3440</v>
      </c>
      <c r="C186" s="55" t="s">
        <v>33</v>
      </c>
      <c r="D186" s="54" t="s">
        <v>385</v>
      </c>
      <c r="E186" s="1830" t="s">
        <v>386</v>
      </c>
      <c r="F186" s="1831"/>
      <c r="G186" s="1400" t="s">
        <v>13</v>
      </c>
      <c r="H186" s="56">
        <v>190</v>
      </c>
      <c r="I186" s="1401">
        <v>8022488</v>
      </c>
      <c r="J186" s="56">
        <v>0</v>
      </c>
      <c r="K186" s="56">
        <v>0</v>
      </c>
      <c r="L186" s="56">
        <v>0</v>
      </c>
      <c r="M186" s="56">
        <v>0</v>
      </c>
      <c r="N186" s="1402">
        <v>8022488</v>
      </c>
      <c r="O186" s="1267">
        <v>0</v>
      </c>
      <c r="P186" s="56">
        <v>0</v>
      </c>
      <c r="Q186" s="56">
        <v>0</v>
      </c>
      <c r="R186" s="59">
        <v>0</v>
      </c>
    </row>
    <row r="187" spans="1:18" ht="35.1" customHeight="1">
      <c r="A187" s="52">
        <v>14</v>
      </c>
      <c r="B187" s="54">
        <v>3440</v>
      </c>
      <c r="C187" s="55" t="s">
        <v>33</v>
      </c>
      <c r="D187" s="1399" t="s">
        <v>387</v>
      </c>
      <c r="E187" s="1830" t="s">
        <v>388</v>
      </c>
      <c r="F187" s="1831"/>
      <c r="G187" s="53" t="s">
        <v>11</v>
      </c>
      <c r="H187" s="56">
        <v>4</v>
      </c>
      <c r="I187" s="1266">
        <v>500000</v>
      </c>
      <c r="J187" s="56">
        <v>0</v>
      </c>
      <c r="K187" s="56">
        <v>0</v>
      </c>
      <c r="L187" s="56">
        <v>0</v>
      </c>
      <c r="M187" s="56">
        <v>0</v>
      </c>
      <c r="N187" s="57">
        <v>500000</v>
      </c>
      <c r="O187" s="1267">
        <v>0</v>
      </c>
      <c r="P187" s="56">
        <v>0</v>
      </c>
      <c r="Q187" s="56">
        <v>0</v>
      </c>
      <c r="R187" s="59">
        <v>0</v>
      </c>
    </row>
    <row r="188" spans="1:18" ht="35.1" customHeight="1">
      <c r="A188" s="52">
        <v>14</v>
      </c>
      <c r="B188" s="54">
        <v>3440</v>
      </c>
      <c r="C188" s="55" t="s">
        <v>33</v>
      </c>
      <c r="D188" s="54" t="s">
        <v>387</v>
      </c>
      <c r="E188" s="1830" t="s">
        <v>388</v>
      </c>
      <c r="F188" s="1831"/>
      <c r="G188" s="1400" t="s">
        <v>12</v>
      </c>
      <c r="H188" s="56">
        <v>4</v>
      </c>
      <c r="I188" s="1401">
        <v>500000</v>
      </c>
      <c r="J188" s="56">
        <v>0</v>
      </c>
      <c r="K188" s="56">
        <v>0</v>
      </c>
      <c r="L188" s="56">
        <v>0</v>
      </c>
      <c r="M188" s="56">
        <v>0</v>
      </c>
      <c r="N188" s="1402">
        <v>500000</v>
      </c>
      <c r="O188" s="1267">
        <v>0</v>
      </c>
      <c r="P188" s="56">
        <v>0</v>
      </c>
      <c r="Q188" s="56">
        <v>0</v>
      </c>
      <c r="R188" s="59">
        <v>0</v>
      </c>
    </row>
    <row r="189" spans="1:18" ht="35.1" customHeight="1">
      <c r="A189" s="52">
        <v>14</v>
      </c>
      <c r="B189" s="54">
        <v>3440</v>
      </c>
      <c r="C189" s="55" t="s">
        <v>33</v>
      </c>
      <c r="D189" s="54" t="s">
        <v>387</v>
      </c>
      <c r="E189" s="1830" t="s">
        <v>388</v>
      </c>
      <c r="F189" s="1831"/>
      <c r="G189" s="1400" t="s">
        <v>13</v>
      </c>
      <c r="H189" s="56">
        <v>4</v>
      </c>
      <c r="I189" s="1406">
        <v>0</v>
      </c>
      <c r="J189" s="56">
        <v>0</v>
      </c>
      <c r="K189" s="56">
        <v>0</v>
      </c>
      <c r="L189" s="56">
        <v>0</v>
      </c>
      <c r="M189" s="56">
        <v>0</v>
      </c>
      <c r="N189" s="1403">
        <v>0</v>
      </c>
      <c r="O189" s="1267">
        <v>0</v>
      </c>
      <c r="P189" s="56">
        <v>0</v>
      </c>
      <c r="Q189" s="56">
        <v>0</v>
      </c>
      <c r="R189" s="59">
        <v>0</v>
      </c>
    </row>
    <row r="190" spans="1:18" ht="35.1" customHeight="1">
      <c r="A190" s="52">
        <v>14</v>
      </c>
      <c r="B190" s="54">
        <v>3440</v>
      </c>
      <c r="C190" s="55" t="s">
        <v>33</v>
      </c>
      <c r="D190" s="1399" t="s">
        <v>389</v>
      </c>
      <c r="E190" s="1830" t="s">
        <v>390</v>
      </c>
      <c r="F190" s="1831"/>
      <c r="G190" s="53" t="s">
        <v>11</v>
      </c>
      <c r="H190" s="56">
        <v>38</v>
      </c>
      <c r="I190" s="1266">
        <v>500000</v>
      </c>
      <c r="J190" s="56">
        <v>0</v>
      </c>
      <c r="K190" s="56">
        <v>0</v>
      </c>
      <c r="L190" s="56">
        <v>0</v>
      </c>
      <c r="M190" s="56">
        <v>0</v>
      </c>
      <c r="N190" s="57">
        <v>500000</v>
      </c>
      <c r="O190" s="1267">
        <v>0</v>
      </c>
      <c r="P190" s="56">
        <v>0</v>
      </c>
      <c r="Q190" s="56">
        <v>0</v>
      </c>
      <c r="R190" s="59">
        <v>0</v>
      </c>
    </row>
    <row r="191" spans="1:18" ht="35.1" customHeight="1">
      <c r="A191" s="52">
        <v>14</v>
      </c>
      <c r="B191" s="54">
        <v>3440</v>
      </c>
      <c r="C191" s="55" t="s">
        <v>33</v>
      </c>
      <c r="D191" s="54" t="s">
        <v>389</v>
      </c>
      <c r="E191" s="1830" t="s">
        <v>390</v>
      </c>
      <c r="F191" s="1831"/>
      <c r="G191" s="1400" t="s">
        <v>12</v>
      </c>
      <c r="H191" s="56">
        <v>38</v>
      </c>
      <c r="I191" s="1401">
        <v>500000</v>
      </c>
      <c r="J191" s="56">
        <v>0</v>
      </c>
      <c r="K191" s="56">
        <v>0</v>
      </c>
      <c r="L191" s="56">
        <v>0</v>
      </c>
      <c r="M191" s="56">
        <v>0</v>
      </c>
      <c r="N191" s="1402">
        <v>500000</v>
      </c>
      <c r="O191" s="1267">
        <v>0</v>
      </c>
      <c r="P191" s="56">
        <v>0</v>
      </c>
      <c r="Q191" s="56">
        <v>0</v>
      </c>
      <c r="R191" s="59">
        <v>0</v>
      </c>
    </row>
    <row r="192" spans="1:18" ht="35.1" customHeight="1">
      <c r="A192" s="52">
        <v>14</v>
      </c>
      <c r="B192" s="54">
        <v>3440</v>
      </c>
      <c r="C192" s="55" t="s">
        <v>33</v>
      </c>
      <c r="D192" s="54" t="s">
        <v>389</v>
      </c>
      <c r="E192" s="1830" t="s">
        <v>390</v>
      </c>
      <c r="F192" s="1831"/>
      <c r="G192" s="1400" t="s">
        <v>13</v>
      </c>
      <c r="H192" s="56">
        <v>38</v>
      </c>
      <c r="I192" s="1401">
        <v>500000</v>
      </c>
      <c r="J192" s="56">
        <v>0</v>
      </c>
      <c r="K192" s="56">
        <v>0</v>
      </c>
      <c r="L192" s="56">
        <v>0</v>
      </c>
      <c r="M192" s="56">
        <v>0</v>
      </c>
      <c r="N192" s="1402">
        <v>500000</v>
      </c>
      <c r="O192" s="1267">
        <v>0</v>
      </c>
      <c r="P192" s="56">
        <v>0</v>
      </c>
      <c r="Q192" s="56">
        <v>0</v>
      </c>
      <c r="R192" s="59">
        <v>0</v>
      </c>
    </row>
    <row r="193" spans="1:18" ht="35.1" customHeight="1">
      <c r="A193" s="52">
        <v>14</v>
      </c>
      <c r="B193" s="54">
        <v>3440</v>
      </c>
      <c r="C193" s="55" t="s">
        <v>33</v>
      </c>
      <c r="D193" s="54" t="s">
        <v>574</v>
      </c>
      <c r="E193" s="55" t="s">
        <v>575</v>
      </c>
      <c r="F193" s="55"/>
      <c r="G193" s="53" t="s">
        <v>11</v>
      </c>
      <c r="H193" s="56">
        <v>0</v>
      </c>
      <c r="I193" s="1406">
        <v>0</v>
      </c>
      <c r="J193" s="56">
        <v>0</v>
      </c>
      <c r="K193" s="56">
        <v>0</v>
      </c>
      <c r="L193" s="56">
        <v>0</v>
      </c>
      <c r="M193" s="56">
        <v>0</v>
      </c>
      <c r="N193" s="56">
        <v>0</v>
      </c>
      <c r="O193" s="1267">
        <v>0</v>
      </c>
      <c r="P193" s="56">
        <v>0</v>
      </c>
      <c r="Q193" s="56">
        <v>0</v>
      </c>
      <c r="R193" s="59">
        <v>0</v>
      </c>
    </row>
    <row r="194" spans="1:18" ht="35.1" customHeight="1">
      <c r="A194" s="52">
        <v>14</v>
      </c>
      <c r="B194" s="54">
        <v>3440</v>
      </c>
      <c r="C194" s="55" t="s">
        <v>33</v>
      </c>
      <c r="D194" s="54" t="s">
        <v>574</v>
      </c>
      <c r="E194" s="55" t="s">
        <v>575</v>
      </c>
      <c r="F194" s="55"/>
      <c r="G194" s="1400" t="s">
        <v>12</v>
      </c>
      <c r="H194" s="56">
        <v>9</v>
      </c>
      <c r="I194" s="1401">
        <v>3100000</v>
      </c>
      <c r="J194" s="56">
        <v>0</v>
      </c>
      <c r="K194" s="1402">
        <v>3100000</v>
      </c>
      <c r="L194" s="56">
        <v>0</v>
      </c>
      <c r="M194" s="56">
        <v>0</v>
      </c>
      <c r="N194" s="56">
        <v>0</v>
      </c>
      <c r="O194" s="1267">
        <v>0</v>
      </c>
      <c r="P194" s="56">
        <v>0</v>
      </c>
      <c r="Q194" s="56">
        <v>0</v>
      </c>
      <c r="R194" s="59">
        <v>0</v>
      </c>
    </row>
    <row r="195" spans="1:18" ht="35.1" customHeight="1">
      <c r="A195" s="52">
        <v>14</v>
      </c>
      <c r="B195" s="54">
        <v>3440</v>
      </c>
      <c r="C195" s="55" t="s">
        <v>33</v>
      </c>
      <c r="D195" s="54" t="s">
        <v>574</v>
      </c>
      <c r="E195" s="55" t="s">
        <v>575</v>
      </c>
      <c r="F195" s="55"/>
      <c r="G195" s="1400" t="s">
        <v>13</v>
      </c>
      <c r="H195" s="56">
        <v>9</v>
      </c>
      <c r="I195" s="1401">
        <v>1650541</v>
      </c>
      <c r="J195" s="56">
        <v>0</v>
      </c>
      <c r="K195" s="1402">
        <v>1650541</v>
      </c>
      <c r="L195" s="56">
        <v>0</v>
      </c>
      <c r="M195" s="56">
        <v>0</v>
      </c>
      <c r="N195" s="56">
        <v>0</v>
      </c>
      <c r="O195" s="1267">
        <v>0</v>
      </c>
      <c r="P195" s="56">
        <v>0</v>
      </c>
      <c r="Q195" s="56">
        <v>0</v>
      </c>
      <c r="R195" s="59">
        <v>0</v>
      </c>
    </row>
    <row r="196" spans="1:18" ht="35.1" customHeight="1">
      <c r="A196" s="52">
        <v>14</v>
      </c>
      <c r="B196" s="54">
        <v>3440</v>
      </c>
      <c r="C196" s="55" t="s">
        <v>33</v>
      </c>
      <c r="D196" s="1399" t="s">
        <v>576</v>
      </c>
      <c r="E196" s="40" t="s">
        <v>577</v>
      </c>
      <c r="F196" s="55"/>
      <c r="G196" s="53" t="s">
        <v>11</v>
      </c>
      <c r="H196" s="56">
        <v>0</v>
      </c>
      <c r="I196" s="1406">
        <v>0</v>
      </c>
      <c r="J196" s="56">
        <v>0</v>
      </c>
      <c r="K196" s="56">
        <v>0</v>
      </c>
      <c r="L196" s="56">
        <v>0</v>
      </c>
      <c r="M196" s="56">
        <v>0</v>
      </c>
      <c r="N196" s="56">
        <v>0</v>
      </c>
      <c r="O196" s="56">
        <v>0</v>
      </c>
      <c r="P196" s="56">
        <v>0</v>
      </c>
      <c r="Q196" s="56">
        <v>0</v>
      </c>
      <c r="R196" s="59">
        <v>0</v>
      </c>
    </row>
    <row r="197" spans="1:18" ht="35.1" customHeight="1">
      <c r="A197" s="52">
        <v>14</v>
      </c>
      <c r="B197" s="54">
        <v>3440</v>
      </c>
      <c r="C197" s="55" t="s">
        <v>33</v>
      </c>
      <c r="D197" s="54" t="s">
        <v>576</v>
      </c>
      <c r="E197" s="40" t="s">
        <v>577</v>
      </c>
      <c r="F197" s="55"/>
      <c r="G197" s="1400" t="s">
        <v>12</v>
      </c>
      <c r="H197" s="56">
        <v>9</v>
      </c>
      <c r="I197" s="1401">
        <v>650000</v>
      </c>
      <c r="J197" s="56">
        <v>0</v>
      </c>
      <c r="K197" s="57">
        <v>650000</v>
      </c>
      <c r="L197" s="56">
        <v>0</v>
      </c>
      <c r="M197" s="56">
        <v>0</v>
      </c>
      <c r="N197" s="56">
        <v>0</v>
      </c>
      <c r="O197" s="56">
        <v>0</v>
      </c>
      <c r="P197" s="56">
        <v>0</v>
      </c>
      <c r="Q197" s="56">
        <v>0</v>
      </c>
      <c r="R197" s="59">
        <v>0</v>
      </c>
    </row>
    <row r="198" spans="1:18" ht="35.1" customHeight="1">
      <c r="A198" s="52">
        <v>14</v>
      </c>
      <c r="B198" s="54">
        <v>3440</v>
      </c>
      <c r="C198" s="55" t="s">
        <v>33</v>
      </c>
      <c r="D198" s="54" t="s">
        <v>576</v>
      </c>
      <c r="E198" s="40" t="s">
        <v>577</v>
      </c>
      <c r="F198" s="55"/>
      <c r="G198" s="1400" t="s">
        <v>13</v>
      </c>
      <c r="H198" s="56">
        <v>0</v>
      </c>
      <c r="I198" s="1406">
        <v>0</v>
      </c>
      <c r="J198" s="56">
        <v>0</v>
      </c>
      <c r="K198" s="56">
        <v>0</v>
      </c>
      <c r="L198" s="56">
        <v>0</v>
      </c>
      <c r="M198" s="56">
        <v>0</v>
      </c>
      <c r="N198" s="56">
        <v>0</v>
      </c>
      <c r="O198" s="56">
        <v>0</v>
      </c>
      <c r="P198" s="56">
        <v>0</v>
      </c>
      <c r="Q198" s="56">
        <v>0</v>
      </c>
      <c r="R198" s="59">
        <v>0</v>
      </c>
    </row>
    <row r="199" spans="1:18" ht="35.1" customHeight="1">
      <c r="A199" s="52">
        <v>14</v>
      </c>
      <c r="B199" s="54">
        <v>3440</v>
      </c>
      <c r="C199" s="55" t="s">
        <v>33</v>
      </c>
      <c r="D199" s="1399" t="s">
        <v>412</v>
      </c>
      <c r="E199" s="1830" t="s">
        <v>413</v>
      </c>
      <c r="F199" s="1831"/>
      <c r="G199" s="53" t="s">
        <v>11</v>
      </c>
      <c r="H199" s="56">
        <v>712</v>
      </c>
      <c r="I199" s="1266">
        <v>162713740</v>
      </c>
      <c r="J199" s="56">
        <v>0</v>
      </c>
      <c r="K199" s="57">
        <v>162713740</v>
      </c>
      <c r="L199" s="56">
        <v>0</v>
      </c>
      <c r="M199" s="56">
        <v>0</v>
      </c>
      <c r="N199" s="56">
        <v>0</v>
      </c>
      <c r="O199" s="1267">
        <v>0</v>
      </c>
      <c r="P199" s="56">
        <v>0</v>
      </c>
      <c r="Q199" s="56">
        <v>0</v>
      </c>
      <c r="R199" s="59">
        <v>0</v>
      </c>
    </row>
    <row r="200" spans="1:18" ht="35.1" customHeight="1">
      <c r="A200" s="52">
        <v>14</v>
      </c>
      <c r="B200" s="54">
        <v>3440</v>
      </c>
      <c r="C200" s="55" t="s">
        <v>33</v>
      </c>
      <c r="D200" s="54" t="s">
        <v>412</v>
      </c>
      <c r="E200" s="1830" t="s">
        <v>413</v>
      </c>
      <c r="F200" s="1831"/>
      <c r="G200" s="1400" t="s">
        <v>12</v>
      </c>
      <c r="H200" s="56">
        <v>700</v>
      </c>
      <c r="I200" s="1401">
        <v>2738481</v>
      </c>
      <c r="J200" s="56">
        <v>0</v>
      </c>
      <c r="K200" s="57">
        <v>2738481</v>
      </c>
      <c r="L200" s="56">
        <v>0</v>
      </c>
      <c r="M200" s="56">
        <v>0</v>
      </c>
      <c r="N200" s="56">
        <v>0</v>
      </c>
      <c r="O200" s="1267">
        <v>0</v>
      </c>
      <c r="P200" s="56">
        <v>0</v>
      </c>
      <c r="Q200" s="56">
        <v>0</v>
      </c>
      <c r="R200" s="59">
        <v>0</v>
      </c>
    </row>
    <row r="201" spans="1:18" ht="35.1" customHeight="1">
      <c r="A201" s="52">
        <v>14</v>
      </c>
      <c r="B201" s="54">
        <v>3440</v>
      </c>
      <c r="C201" s="55" t="s">
        <v>33</v>
      </c>
      <c r="D201" s="54" t="s">
        <v>412</v>
      </c>
      <c r="E201" s="1830" t="s">
        <v>413</v>
      </c>
      <c r="F201" s="1831"/>
      <c r="G201" s="1400" t="s">
        <v>13</v>
      </c>
      <c r="H201" s="56">
        <v>700</v>
      </c>
      <c r="I201" s="1401">
        <v>2738481</v>
      </c>
      <c r="J201" s="56">
        <v>0</v>
      </c>
      <c r="K201" s="57">
        <v>2738481</v>
      </c>
      <c r="L201" s="56">
        <v>0</v>
      </c>
      <c r="M201" s="56">
        <v>0</v>
      </c>
      <c r="N201" s="56">
        <v>0</v>
      </c>
      <c r="O201" s="1267">
        <v>0</v>
      </c>
      <c r="P201" s="56">
        <v>0</v>
      </c>
      <c r="Q201" s="56">
        <v>0</v>
      </c>
      <c r="R201" s="59">
        <v>0</v>
      </c>
    </row>
    <row r="202" spans="1:18" ht="35.1" customHeight="1">
      <c r="A202" s="52">
        <v>14</v>
      </c>
      <c r="B202" s="54">
        <v>3440</v>
      </c>
      <c r="C202" s="55" t="s">
        <v>33</v>
      </c>
      <c r="D202" s="1399" t="s">
        <v>393</v>
      </c>
      <c r="E202" s="1830" t="s">
        <v>407</v>
      </c>
      <c r="F202" s="1831"/>
      <c r="G202" s="53" t="s">
        <v>11</v>
      </c>
      <c r="H202" s="56">
        <v>1</v>
      </c>
      <c r="I202" s="1266">
        <v>240000000</v>
      </c>
      <c r="J202" s="56">
        <v>0</v>
      </c>
      <c r="K202" s="57">
        <v>240000000</v>
      </c>
      <c r="L202" s="56">
        <v>0</v>
      </c>
      <c r="M202" s="56">
        <v>0</v>
      </c>
      <c r="N202" s="56">
        <v>0</v>
      </c>
      <c r="O202" s="1267">
        <v>0</v>
      </c>
      <c r="P202" s="56">
        <v>0</v>
      </c>
      <c r="Q202" s="56">
        <v>0</v>
      </c>
      <c r="R202" s="59">
        <v>0</v>
      </c>
    </row>
    <row r="203" spans="1:18" ht="35.1" customHeight="1">
      <c r="A203" s="52">
        <v>14</v>
      </c>
      <c r="B203" s="54">
        <v>3440</v>
      </c>
      <c r="C203" s="55" t="s">
        <v>33</v>
      </c>
      <c r="D203" s="54" t="s">
        <v>393</v>
      </c>
      <c r="E203" s="1830" t="s">
        <v>407</v>
      </c>
      <c r="F203" s="1831"/>
      <c r="G203" s="1400" t="s">
        <v>12</v>
      </c>
      <c r="H203" s="56">
        <v>1</v>
      </c>
      <c r="I203" s="1401">
        <v>140000000</v>
      </c>
      <c r="J203" s="56">
        <v>0</v>
      </c>
      <c r="K203" s="57">
        <v>140000000</v>
      </c>
      <c r="L203" s="56">
        <v>0</v>
      </c>
      <c r="M203" s="56">
        <v>0</v>
      </c>
      <c r="N203" s="56">
        <v>0</v>
      </c>
      <c r="O203" s="1267">
        <v>0</v>
      </c>
      <c r="P203" s="56">
        <v>0</v>
      </c>
      <c r="Q203" s="56">
        <v>0</v>
      </c>
      <c r="R203" s="59">
        <v>0</v>
      </c>
    </row>
    <row r="204" spans="1:18" ht="35.1" customHeight="1">
      <c r="A204" s="52">
        <v>14</v>
      </c>
      <c r="B204" s="54">
        <v>3440</v>
      </c>
      <c r="C204" s="55" t="s">
        <v>33</v>
      </c>
      <c r="D204" s="54" t="s">
        <v>393</v>
      </c>
      <c r="E204" s="1830" t="s">
        <v>407</v>
      </c>
      <c r="F204" s="1831"/>
      <c r="G204" s="1400" t="s">
        <v>13</v>
      </c>
      <c r="H204" s="56">
        <v>1</v>
      </c>
      <c r="I204" s="1401">
        <v>104390710</v>
      </c>
      <c r="J204" s="56">
        <v>0</v>
      </c>
      <c r="K204" s="57">
        <v>104390710</v>
      </c>
      <c r="L204" s="56">
        <v>0</v>
      </c>
      <c r="M204" s="56">
        <v>0</v>
      </c>
      <c r="N204" s="56">
        <v>0</v>
      </c>
      <c r="O204" s="1267">
        <v>0</v>
      </c>
      <c r="P204" s="56">
        <v>0</v>
      </c>
      <c r="Q204" s="56">
        <v>0</v>
      </c>
      <c r="R204" s="59">
        <v>0</v>
      </c>
    </row>
    <row r="205" spans="1:18" ht="35.1" customHeight="1">
      <c r="A205" s="52"/>
      <c r="B205" s="54">
        <v>3440</v>
      </c>
      <c r="C205" s="55" t="s">
        <v>33</v>
      </c>
      <c r="D205" s="54" t="s">
        <v>684</v>
      </c>
      <c r="E205" s="1407" t="s">
        <v>691</v>
      </c>
      <c r="F205" s="55"/>
      <c r="G205" s="53" t="s">
        <v>11</v>
      </c>
      <c r="H205" s="56">
        <v>0</v>
      </c>
      <c r="I205" s="1406">
        <v>0</v>
      </c>
      <c r="J205" s="56">
        <v>0</v>
      </c>
      <c r="K205" s="56">
        <v>0</v>
      </c>
      <c r="L205" s="56">
        <v>0</v>
      </c>
      <c r="M205" s="56">
        <v>0</v>
      </c>
      <c r="N205" s="56">
        <v>0</v>
      </c>
      <c r="O205" s="1267">
        <v>0</v>
      </c>
      <c r="P205" s="56">
        <v>0</v>
      </c>
      <c r="Q205" s="56">
        <v>0</v>
      </c>
      <c r="R205" s="59">
        <v>0</v>
      </c>
    </row>
    <row r="206" spans="1:18" ht="35.1" customHeight="1">
      <c r="A206" s="52"/>
      <c r="B206" s="54">
        <v>3440</v>
      </c>
      <c r="C206" s="55" t="s">
        <v>33</v>
      </c>
      <c r="D206" s="54" t="s">
        <v>684</v>
      </c>
      <c r="E206" s="1407" t="s">
        <v>691</v>
      </c>
      <c r="F206" s="55"/>
      <c r="G206" s="1400" t="s">
        <v>12</v>
      </c>
      <c r="H206" s="56">
        <v>1</v>
      </c>
      <c r="I206" s="1401">
        <v>62180000</v>
      </c>
      <c r="J206" s="56">
        <v>0</v>
      </c>
      <c r="K206" s="57">
        <v>62180000</v>
      </c>
      <c r="L206" s="56">
        <v>0</v>
      </c>
      <c r="M206" s="56">
        <v>0</v>
      </c>
      <c r="N206" s="56">
        <v>0</v>
      </c>
      <c r="O206" s="1267">
        <v>0</v>
      </c>
      <c r="P206" s="56">
        <v>0</v>
      </c>
      <c r="Q206" s="56">
        <v>0</v>
      </c>
      <c r="R206" s="59">
        <v>0</v>
      </c>
    </row>
    <row r="207" spans="1:18" ht="35.1" customHeight="1">
      <c r="A207" s="52"/>
      <c r="B207" s="54">
        <v>3440</v>
      </c>
      <c r="C207" s="55" t="s">
        <v>33</v>
      </c>
      <c r="D207" s="54" t="s">
        <v>684</v>
      </c>
      <c r="E207" s="1407" t="s">
        <v>691</v>
      </c>
      <c r="F207" s="55"/>
      <c r="G207" s="1400" t="s">
        <v>13</v>
      </c>
      <c r="H207" s="56">
        <v>0</v>
      </c>
      <c r="I207" s="1406">
        <v>0</v>
      </c>
      <c r="J207" s="56">
        <v>0</v>
      </c>
      <c r="K207" s="56">
        <v>0</v>
      </c>
      <c r="L207" s="56">
        <v>0</v>
      </c>
      <c r="M207" s="56">
        <v>0</v>
      </c>
      <c r="N207" s="56">
        <v>0</v>
      </c>
      <c r="O207" s="1267">
        <v>0</v>
      </c>
      <c r="P207" s="56">
        <v>0</v>
      </c>
      <c r="Q207" s="56">
        <v>0</v>
      </c>
      <c r="R207" s="59">
        <v>0</v>
      </c>
    </row>
    <row r="208" spans="1:18" ht="35.1" customHeight="1">
      <c r="A208" s="52">
        <v>14</v>
      </c>
      <c r="B208" s="54">
        <v>3440</v>
      </c>
      <c r="C208" s="55" t="s">
        <v>33</v>
      </c>
      <c r="D208" s="54" t="s">
        <v>585</v>
      </c>
      <c r="E208" s="54" t="s">
        <v>586</v>
      </c>
      <c r="F208" s="55"/>
      <c r="G208" s="53" t="s">
        <v>11</v>
      </c>
      <c r="H208" s="56">
        <v>0</v>
      </c>
      <c r="I208" s="1269">
        <v>0</v>
      </c>
      <c r="J208" s="56">
        <v>0</v>
      </c>
      <c r="K208" s="56">
        <v>0</v>
      </c>
      <c r="L208" s="56">
        <v>0</v>
      </c>
      <c r="M208" s="56">
        <v>0</v>
      </c>
      <c r="N208" s="56">
        <v>0</v>
      </c>
      <c r="O208" s="1267">
        <v>0</v>
      </c>
      <c r="P208" s="56">
        <v>0</v>
      </c>
      <c r="Q208" s="56">
        <v>0</v>
      </c>
      <c r="R208" s="59">
        <v>0</v>
      </c>
    </row>
    <row r="209" spans="1:18" ht="35.1" customHeight="1">
      <c r="A209" s="52">
        <v>14</v>
      </c>
      <c r="B209" s="54">
        <v>3440</v>
      </c>
      <c r="C209" s="55" t="s">
        <v>33</v>
      </c>
      <c r="D209" s="54" t="s">
        <v>585</v>
      </c>
      <c r="E209" s="54" t="s">
        <v>586</v>
      </c>
      <c r="F209" s="55"/>
      <c r="G209" s="1400" t="s">
        <v>12</v>
      </c>
      <c r="H209" s="56">
        <v>1</v>
      </c>
      <c r="I209" s="1401">
        <v>28820000</v>
      </c>
      <c r="J209" s="56">
        <v>0</v>
      </c>
      <c r="K209" s="57">
        <v>28820000</v>
      </c>
      <c r="L209" s="56">
        <v>0</v>
      </c>
      <c r="M209" s="56">
        <v>0</v>
      </c>
      <c r="N209" s="56">
        <v>0</v>
      </c>
      <c r="O209" s="1267">
        <v>0</v>
      </c>
      <c r="P209" s="56">
        <v>0</v>
      </c>
      <c r="Q209" s="56">
        <v>0</v>
      </c>
      <c r="R209" s="59">
        <v>0</v>
      </c>
    </row>
    <row r="210" spans="1:18" ht="35.1" customHeight="1">
      <c r="A210" s="52">
        <v>14</v>
      </c>
      <c r="B210" s="54">
        <v>3440</v>
      </c>
      <c r="C210" s="55" t="s">
        <v>33</v>
      </c>
      <c r="D210" s="54" t="s">
        <v>585</v>
      </c>
      <c r="E210" s="54" t="s">
        <v>586</v>
      </c>
      <c r="F210" s="55"/>
      <c r="G210" s="1400" t="s">
        <v>13</v>
      </c>
      <c r="H210" s="56">
        <v>1</v>
      </c>
      <c r="I210" s="1401">
        <v>28819550</v>
      </c>
      <c r="J210" s="56">
        <v>0</v>
      </c>
      <c r="K210" s="57">
        <v>28819550</v>
      </c>
      <c r="L210" s="56">
        <v>0</v>
      </c>
      <c r="M210" s="56">
        <v>0</v>
      </c>
      <c r="N210" s="56">
        <v>0</v>
      </c>
      <c r="O210" s="1267">
        <v>0</v>
      </c>
      <c r="P210" s="56">
        <v>0</v>
      </c>
      <c r="Q210" s="56">
        <v>0</v>
      </c>
      <c r="R210" s="59">
        <v>0</v>
      </c>
    </row>
    <row r="211" spans="1:18" ht="72" customHeight="1">
      <c r="A211" s="52">
        <v>14</v>
      </c>
      <c r="B211" s="54">
        <v>3440</v>
      </c>
      <c r="C211" s="55" t="s">
        <v>33</v>
      </c>
      <c r="D211" s="1399" t="s">
        <v>486</v>
      </c>
      <c r="E211" s="1830" t="s">
        <v>489</v>
      </c>
      <c r="F211" s="1831"/>
      <c r="G211" s="53" t="s">
        <v>11</v>
      </c>
      <c r="H211" s="56">
        <v>21</v>
      </c>
      <c r="I211" s="1266">
        <v>59000000</v>
      </c>
      <c r="J211" s="56">
        <v>0</v>
      </c>
      <c r="K211" s="57">
        <v>59000000</v>
      </c>
      <c r="L211" s="56">
        <v>0</v>
      </c>
      <c r="M211" s="56">
        <v>0</v>
      </c>
      <c r="N211" s="56">
        <v>0</v>
      </c>
      <c r="O211" s="1267">
        <v>0</v>
      </c>
      <c r="P211" s="56">
        <v>0</v>
      </c>
      <c r="Q211" s="56">
        <v>0</v>
      </c>
      <c r="R211" s="59">
        <v>0</v>
      </c>
    </row>
    <row r="212" spans="1:18" ht="72" customHeight="1">
      <c r="A212" s="52">
        <v>14</v>
      </c>
      <c r="B212" s="54">
        <v>3440</v>
      </c>
      <c r="C212" s="55" t="s">
        <v>33</v>
      </c>
      <c r="D212" s="54" t="s">
        <v>486</v>
      </c>
      <c r="E212" s="1830" t="s">
        <v>489</v>
      </c>
      <c r="F212" s="1831"/>
      <c r="G212" s="1400" t="s">
        <v>12</v>
      </c>
      <c r="H212" s="56">
        <v>0</v>
      </c>
      <c r="I212" s="1406">
        <v>0</v>
      </c>
      <c r="J212" s="56">
        <v>0</v>
      </c>
      <c r="K212" s="1403">
        <v>0</v>
      </c>
      <c r="L212" s="56">
        <v>0</v>
      </c>
      <c r="M212" s="56">
        <v>0</v>
      </c>
      <c r="N212" s="56">
        <v>0</v>
      </c>
      <c r="O212" s="1267">
        <v>0</v>
      </c>
      <c r="P212" s="56">
        <v>0</v>
      </c>
      <c r="Q212" s="56">
        <v>0</v>
      </c>
      <c r="R212" s="59">
        <v>0</v>
      </c>
    </row>
    <row r="213" spans="1:18" ht="72" customHeight="1">
      <c r="A213" s="52">
        <v>14</v>
      </c>
      <c r="B213" s="54">
        <v>3440</v>
      </c>
      <c r="C213" s="55" t="s">
        <v>33</v>
      </c>
      <c r="D213" s="54" t="s">
        <v>486</v>
      </c>
      <c r="E213" s="1992" t="s">
        <v>489</v>
      </c>
      <c r="F213" s="1993"/>
      <c r="G213" s="1408" t="s">
        <v>13</v>
      </c>
      <c r="H213" s="56">
        <v>0</v>
      </c>
      <c r="I213" s="1406">
        <v>0</v>
      </c>
      <c r="J213" s="56">
        <v>0</v>
      </c>
      <c r="K213" s="1403">
        <v>0</v>
      </c>
      <c r="L213" s="56">
        <v>0</v>
      </c>
      <c r="M213" s="56">
        <v>0</v>
      </c>
      <c r="N213" s="56">
        <v>0</v>
      </c>
      <c r="O213" s="1267">
        <v>0</v>
      </c>
      <c r="P213" s="56">
        <v>0</v>
      </c>
      <c r="Q213" s="56">
        <v>0</v>
      </c>
      <c r="R213" s="59">
        <v>0</v>
      </c>
    </row>
    <row r="214" spans="1:18" ht="35.1" customHeight="1">
      <c r="A214" s="52">
        <v>14</v>
      </c>
      <c r="B214" s="54">
        <v>3440</v>
      </c>
      <c r="C214" s="55" t="s">
        <v>33</v>
      </c>
      <c r="D214" s="1409" t="s">
        <v>587</v>
      </c>
      <c r="E214" s="1270" t="s">
        <v>635</v>
      </c>
      <c r="F214" s="1270"/>
      <c r="G214" s="1271" t="s">
        <v>11</v>
      </c>
      <c r="H214" s="1299">
        <v>1</v>
      </c>
      <c r="I214" s="1266">
        <v>42114600</v>
      </c>
      <c r="J214" s="56">
        <v>0</v>
      </c>
      <c r="K214" s="57">
        <v>42114600</v>
      </c>
      <c r="L214" s="56">
        <v>0</v>
      </c>
      <c r="M214" s="56">
        <v>0</v>
      </c>
      <c r="N214" s="56">
        <v>0</v>
      </c>
      <c r="O214" s="1267">
        <v>0</v>
      </c>
      <c r="P214" s="56">
        <v>0</v>
      </c>
      <c r="Q214" s="56">
        <v>0</v>
      </c>
      <c r="R214" s="59">
        <v>0</v>
      </c>
    </row>
    <row r="215" spans="1:18" ht="35.1" customHeight="1">
      <c r="A215" s="52">
        <v>14</v>
      </c>
      <c r="B215" s="54">
        <v>3440</v>
      </c>
      <c r="C215" s="55" t="s">
        <v>33</v>
      </c>
      <c r="D215" s="1290" t="s">
        <v>587</v>
      </c>
      <c r="E215" s="1270" t="s">
        <v>635</v>
      </c>
      <c r="F215" s="1270"/>
      <c r="G215" s="1410" t="s">
        <v>12</v>
      </c>
      <c r="H215" s="1299">
        <v>0</v>
      </c>
      <c r="I215" s="1401">
        <v>42114600</v>
      </c>
      <c r="J215" s="56">
        <v>0</v>
      </c>
      <c r="K215" s="1402">
        <v>42114600</v>
      </c>
      <c r="L215" s="56">
        <v>0</v>
      </c>
      <c r="M215" s="56">
        <v>0</v>
      </c>
      <c r="N215" s="56">
        <v>0</v>
      </c>
      <c r="O215" s="1267">
        <v>0</v>
      </c>
      <c r="P215" s="56">
        <v>0</v>
      </c>
      <c r="Q215" s="56">
        <v>0</v>
      </c>
      <c r="R215" s="59">
        <v>0</v>
      </c>
    </row>
    <row r="216" spans="1:18" ht="35.1" customHeight="1">
      <c r="A216" s="52">
        <v>14</v>
      </c>
      <c r="B216" s="54">
        <v>3440</v>
      </c>
      <c r="C216" s="55" t="s">
        <v>33</v>
      </c>
      <c r="D216" s="1290" t="s">
        <v>587</v>
      </c>
      <c r="E216" s="1270" t="s">
        <v>635</v>
      </c>
      <c r="F216" s="1270"/>
      <c r="G216" s="1410" t="s">
        <v>13</v>
      </c>
      <c r="H216" s="1299">
        <v>0</v>
      </c>
      <c r="I216" s="1406">
        <v>0</v>
      </c>
      <c r="J216" s="56">
        <v>0</v>
      </c>
      <c r="K216" s="1403">
        <v>0</v>
      </c>
      <c r="L216" s="56">
        <v>0</v>
      </c>
      <c r="M216" s="56">
        <v>0</v>
      </c>
      <c r="N216" s="56">
        <v>0</v>
      </c>
      <c r="O216" s="1267">
        <v>0</v>
      </c>
      <c r="P216" s="56">
        <v>0</v>
      </c>
      <c r="Q216" s="56">
        <v>0</v>
      </c>
      <c r="R216" s="59">
        <v>0</v>
      </c>
    </row>
    <row r="217" spans="1:18" ht="35.1" customHeight="1">
      <c r="A217" s="52">
        <v>14</v>
      </c>
      <c r="B217" s="54">
        <v>3440</v>
      </c>
      <c r="C217" s="55" t="s">
        <v>33</v>
      </c>
      <c r="D217" s="1399" t="s">
        <v>395</v>
      </c>
      <c r="E217" s="1994" t="s">
        <v>396</v>
      </c>
      <c r="F217" s="1995"/>
      <c r="G217" s="1272" t="s">
        <v>11</v>
      </c>
      <c r="H217" s="56">
        <v>17</v>
      </c>
      <c r="I217" s="1266">
        <v>6171660</v>
      </c>
      <c r="J217" s="56">
        <v>0</v>
      </c>
      <c r="K217" s="57">
        <v>6171660</v>
      </c>
      <c r="L217" s="56">
        <v>0</v>
      </c>
      <c r="M217" s="56">
        <v>0</v>
      </c>
      <c r="N217" s="56">
        <v>0</v>
      </c>
      <c r="O217" s="1267">
        <v>0</v>
      </c>
      <c r="P217" s="56">
        <v>0</v>
      </c>
      <c r="Q217" s="56">
        <v>0</v>
      </c>
      <c r="R217" s="59">
        <v>0</v>
      </c>
    </row>
    <row r="218" spans="1:18" ht="35.1" customHeight="1">
      <c r="A218" s="52">
        <v>14</v>
      </c>
      <c r="B218" s="54">
        <v>3440</v>
      </c>
      <c r="C218" s="55" t="s">
        <v>33</v>
      </c>
      <c r="D218" s="54" t="s">
        <v>395</v>
      </c>
      <c r="E218" s="1830" t="s">
        <v>396</v>
      </c>
      <c r="F218" s="1831"/>
      <c r="G218" s="1400" t="s">
        <v>12</v>
      </c>
      <c r="H218" s="56">
        <v>17</v>
      </c>
      <c r="I218" s="1401">
        <v>6171660</v>
      </c>
      <c r="J218" s="56">
        <v>0</v>
      </c>
      <c r="K218" s="1402">
        <v>6171660</v>
      </c>
      <c r="L218" s="56">
        <v>0</v>
      </c>
      <c r="M218" s="56">
        <v>0</v>
      </c>
      <c r="N218" s="56">
        <v>0</v>
      </c>
      <c r="O218" s="1267">
        <v>0</v>
      </c>
      <c r="P218" s="56">
        <v>0</v>
      </c>
      <c r="Q218" s="56">
        <v>0</v>
      </c>
      <c r="R218" s="59">
        <v>0</v>
      </c>
    </row>
    <row r="219" spans="1:18" ht="35.1" customHeight="1">
      <c r="A219" s="52">
        <v>14</v>
      </c>
      <c r="B219" s="54">
        <v>3440</v>
      </c>
      <c r="C219" s="55" t="s">
        <v>33</v>
      </c>
      <c r="D219" s="54" t="s">
        <v>395</v>
      </c>
      <c r="E219" s="1830" t="s">
        <v>396</v>
      </c>
      <c r="F219" s="1831"/>
      <c r="G219" s="1400" t="s">
        <v>13</v>
      </c>
      <c r="H219" s="56">
        <v>15</v>
      </c>
      <c r="I219" s="1401">
        <v>2743400</v>
      </c>
      <c r="J219" s="56">
        <v>0</v>
      </c>
      <c r="K219" s="1402">
        <v>2743400</v>
      </c>
      <c r="L219" s="56">
        <v>0</v>
      </c>
      <c r="M219" s="56">
        <v>0</v>
      </c>
      <c r="N219" s="56">
        <v>0</v>
      </c>
      <c r="O219" s="1267">
        <v>0</v>
      </c>
      <c r="P219" s="56">
        <v>0</v>
      </c>
      <c r="Q219" s="56">
        <v>0</v>
      </c>
      <c r="R219" s="59">
        <v>0</v>
      </c>
    </row>
    <row r="220" spans="1:18" ht="35.1" customHeight="1">
      <c r="A220" s="52">
        <v>14</v>
      </c>
      <c r="B220" s="54">
        <v>3440</v>
      </c>
      <c r="C220" s="55" t="s">
        <v>33</v>
      </c>
      <c r="D220" s="1399" t="s">
        <v>176</v>
      </c>
      <c r="E220" s="1830" t="s">
        <v>177</v>
      </c>
      <c r="F220" s="1831"/>
      <c r="G220" s="53" t="s">
        <v>11</v>
      </c>
      <c r="H220" s="56">
        <v>3</v>
      </c>
      <c r="I220" s="1266">
        <v>15000000</v>
      </c>
      <c r="J220" s="57">
        <v>15000000</v>
      </c>
      <c r="K220" s="56"/>
      <c r="L220" s="56">
        <v>0</v>
      </c>
      <c r="M220" s="56">
        <v>0</v>
      </c>
      <c r="N220" s="56">
        <v>0</v>
      </c>
      <c r="O220" s="1267">
        <v>0</v>
      </c>
      <c r="P220" s="56">
        <v>0</v>
      </c>
      <c r="Q220" s="56">
        <v>0</v>
      </c>
      <c r="R220" s="59">
        <v>0</v>
      </c>
    </row>
    <row r="221" spans="1:18" ht="35.1" customHeight="1">
      <c r="A221" s="52">
        <v>14</v>
      </c>
      <c r="B221" s="54">
        <v>3440</v>
      </c>
      <c r="C221" s="55" t="s">
        <v>33</v>
      </c>
      <c r="D221" s="54" t="s">
        <v>176</v>
      </c>
      <c r="E221" s="1830" t="s">
        <v>177</v>
      </c>
      <c r="F221" s="1831"/>
      <c r="G221" s="1400" t="s">
        <v>12</v>
      </c>
      <c r="H221" s="56">
        <v>3</v>
      </c>
      <c r="I221" s="1401">
        <v>12262259</v>
      </c>
      <c r="J221" s="1402">
        <v>12262259</v>
      </c>
      <c r="K221" s="1403"/>
      <c r="L221" s="56">
        <v>0</v>
      </c>
      <c r="M221" s="56">
        <v>0</v>
      </c>
      <c r="N221" s="56">
        <v>0</v>
      </c>
      <c r="O221" s="1267">
        <v>0</v>
      </c>
      <c r="P221" s="56">
        <v>0</v>
      </c>
      <c r="Q221" s="56">
        <v>0</v>
      </c>
      <c r="R221" s="59">
        <v>0</v>
      </c>
    </row>
    <row r="222" spans="1:18" ht="35.1" customHeight="1">
      <c r="A222" s="52">
        <v>14</v>
      </c>
      <c r="B222" s="54">
        <v>3440</v>
      </c>
      <c r="C222" s="55" t="s">
        <v>33</v>
      </c>
      <c r="D222" s="54" t="s">
        <v>176</v>
      </c>
      <c r="E222" s="1830" t="s">
        <v>177</v>
      </c>
      <c r="F222" s="1831"/>
      <c r="G222" s="1400" t="s">
        <v>13</v>
      </c>
      <c r="H222" s="56">
        <v>2</v>
      </c>
      <c r="I222" s="1401">
        <v>4919736</v>
      </c>
      <c r="J222" s="1402">
        <v>4919736</v>
      </c>
      <c r="K222" s="1403"/>
      <c r="L222" s="56">
        <v>0</v>
      </c>
      <c r="M222" s="56">
        <v>0</v>
      </c>
      <c r="N222" s="56">
        <v>0</v>
      </c>
      <c r="O222" s="1267">
        <v>0</v>
      </c>
      <c r="P222" s="56">
        <v>0</v>
      </c>
      <c r="Q222" s="56">
        <v>0</v>
      </c>
      <c r="R222" s="59">
        <v>0</v>
      </c>
    </row>
    <row r="223" spans="1:18" ht="36" customHeight="1">
      <c r="A223" s="52">
        <v>14</v>
      </c>
      <c r="B223" s="54">
        <v>3440</v>
      </c>
      <c r="C223" s="55" t="s">
        <v>33</v>
      </c>
      <c r="D223" s="1399" t="s">
        <v>397</v>
      </c>
      <c r="E223" s="1830" t="s">
        <v>410</v>
      </c>
      <c r="F223" s="1831"/>
      <c r="G223" s="53" t="s">
        <v>11</v>
      </c>
      <c r="H223" s="56">
        <v>9</v>
      </c>
      <c r="I223" s="1266">
        <v>165650000</v>
      </c>
      <c r="J223" s="56">
        <v>0</v>
      </c>
      <c r="K223" s="57">
        <v>165650000</v>
      </c>
      <c r="L223" s="56">
        <v>0</v>
      </c>
      <c r="M223" s="56">
        <v>0</v>
      </c>
      <c r="N223" s="56">
        <v>0</v>
      </c>
      <c r="O223" s="1267">
        <v>0</v>
      </c>
      <c r="P223" s="56">
        <v>0</v>
      </c>
      <c r="Q223" s="56">
        <v>0</v>
      </c>
      <c r="R223" s="59">
        <v>0</v>
      </c>
    </row>
    <row r="224" spans="1:18" ht="36" customHeight="1">
      <c r="A224" s="52">
        <v>14</v>
      </c>
      <c r="B224" s="54">
        <v>3440</v>
      </c>
      <c r="C224" s="55" t="s">
        <v>33</v>
      </c>
      <c r="D224" s="54" t="s">
        <v>397</v>
      </c>
      <c r="E224" s="1830" t="s">
        <v>410</v>
      </c>
      <c r="F224" s="1831"/>
      <c r="G224" s="1400" t="s">
        <v>12</v>
      </c>
      <c r="H224" s="56">
        <v>9</v>
      </c>
      <c r="I224" s="1401">
        <v>261900000</v>
      </c>
      <c r="J224" s="56">
        <v>0</v>
      </c>
      <c r="K224" s="57">
        <v>261900000</v>
      </c>
      <c r="L224" s="56">
        <v>0</v>
      </c>
      <c r="M224" s="56">
        <v>0</v>
      </c>
      <c r="N224" s="56">
        <v>0</v>
      </c>
      <c r="O224" s="1267">
        <v>0</v>
      </c>
      <c r="P224" s="56">
        <v>0</v>
      </c>
      <c r="Q224" s="56">
        <v>0</v>
      </c>
      <c r="R224" s="59">
        <v>0</v>
      </c>
    </row>
    <row r="225" spans="1:18" ht="36" customHeight="1">
      <c r="A225" s="52">
        <v>14</v>
      </c>
      <c r="B225" s="54">
        <v>3440</v>
      </c>
      <c r="C225" s="55" t="s">
        <v>33</v>
      </c>
      <c r="D225" s="54" t="s">
        <v>397</v>
      </c>
      <c r="E225" s="1830" t="s">
        <v>410</v>
      </c>
      <c r="F225" s="1831"/>
      <c r="G225" s="1400" t="s">
        <v>13</v>
      </c>
      <c r="H225" s="56">
        <v>9</v>
      </c>
      <c r="I225" s="1401">
        <v>261900000</v>
      </c>
      <c r="J225" s="56">
        <v>0</v>
      </c>
      <c r="K225" s="57">
        <v>261900000</v>
      </c>
      <c r="L225" s="56">
        <v>0</v>
      </c>
      <c r="M225" s="56">
        <v>0</v>
      </c>
      <c r="N225" s="56">
        <v>0</v>
      </c>
      <c r="O225" s="1267">
        <v>0</v>
      </c>
      <c r="P225" s="56">
        <v>0</v>
      </c>
      <c r="Q225" s="56">
        <v>0</v>
      </c>
      <c r="R225" s="59">
        <v>0</v>
      </c>
    </row>
    <row r="226" spans="1:18">
      <c r="A226" s="52">
        <v>14</v>
      </c>
      <c r="B226" s="54">
        <v>3440</v>
      </c>
      <c r="C226" s="55" t="s">
        <v>33</v>
      </c>
      <c r="D226" s="1399" t="s">
        <v>398</v>
      </c>
      <c r="E226" s="1830" t="s">
        <v>399</v>
      </c>
      <c r="F226" s="1831"/>
      <c r="G226" s="53" t="s">
        <v>11</v>
      </c>
      <c r="H226" s="56">
        <v>7</v>
      </c>
      <c r="I226" s="1266">
        <v>9350000</v>
      </c>
      <c r="J226" s="56">
        <v>0</v>
      </c>
      <c r="K226" s="57">
        <v>9350000</v>
      </c>
      <c r="L226" s="56">
        <v>0</v>
      </c>
      <c r="M226" s="56">
        <v>0</v>
      </c>
      <c r="N226" s="56">
        <v>0</v>
      </c>
      <c r="O226" s="1267">
        <v>0</v>
      </c>
      <c r="P226" s="56">
        <v>0</v>
      </c>
      <c r="Q226" s="56">
        <v>0</v>
      </c>
      <c r="R226" s="59">
        <v>0</v>
      </c>
    </row>
    <row r="227" spans="1:18">
      <c r="A227" s="52">
        <v>14</v>
      </c>
      <c r="B227" s="54">
        <v>3440</v>
      </c>
      <c r="C227" s="55" t="s">
        <v>33</v>
      </c>
      <c r="D227" s="54" t="s">
        <v>398</v>
      </c>
      <c r="E227" s="1830" t="s">
        <v>399</v>
      </c>
      <c r="F227" s="1831"/>
      <c r="G227" s="1400" t="s">
        <v>12</v>
      </c>
      <c r="H227" s="56">
        <v>7</v>
      </c>
      <c r="I227" s="1401">
        <v>9350000</v>
      </c>
      <c r="J227" s="56">
        <v>0</v>
      </c>
      <c r="K227" s="57">
        <v>9350000</v>
      </c>
      <c r="L227" s="56">
        <v>0</v>
      </c>
      <c r="M227" s="56">
        <v>0</v>
      </c>
      <c r="N227" s="56">
        <v>0</v>
      </c>
      <c r="O227" s="1267">
        <v>0</v>
      </c>
      <c r="P227" s="56">
        <v>0</v>
      </c>
      <c r="Q227" s="56">
        <v>0</v>
      </c>
      <c r="R227" s="59">
        <v>0</v>
      </c>
    </row>
    <row r="228" spans="1:18">
      <c r="A228" s="52">
        <v>14</v>
      </c>
      <c r="B228" s="54">
        <v>3440</v>
      </c>
      <c r="C228" s="55" t="s">
        <v>33</v>
      </c>
      <c r="D228" s="54" t="s">
        <v>398</v>
      </c>
      <c r="E228" s="1830" t="s">
        <v>399</v>
      </c>
      <c r="F228" s="1831"/>
      <c r="G228" s="1400" t="s">
        <v>13</v>
      </c>
      <c r="H228" s="56">
        <v>18</v>
      </c>
      <c r="I228" s="1401">
        <v>8711064</v>
      </c>
      <c r="J228" s="56">
        <v>0</v>
      </c>
      <c r="K228" s="57">
        <v>8711064</v>
      </c>
      <c r="L228" s="56">
        <v>0</v>
      </c>
      <c r="M228" s="56">
        <v>0</v>
      </c>
      <c r="N228" s="56">
        <v>0</v>
      </c>
      <c r="O228" s="1267">
        <v>0</v>
      </c>
      <c r="P228" s="56">
        <v>0</v>
      </c>
      <c r="Q228" s="56">
        <v>0</v>
      </c>
      <c r="R228" s="59">
        <v>0</v>
      </c>
    </row>
    <row r="229" spans="1:18">
      <c r="A229" s="52"/>
      <c r="B229" s="54"/>
      <c r="C229" s="55"/>
      <c r="D229" s="54"/>
      <c r="E229" s="1981" t="s">
        <v>150</v>
      </c>
      <c r="F229" s="1982"/>
      <c r="G229" s="1273" t="s">
        <v>11</v>
      </c>
      <c r="H229" s="1274">
        <v>11133</v>
      </c>
      <c r="I229" s="1275">
        <v>9572240000</v>
      </c>
      <c r="J229" s="1274">
        <v>15000000</v>
      </c>
      <c r="K229" s="1274">
        <v>685000000</v>
      </c>
      <c r="L229" s="1274">
        <v>5622365000</v>
      </c>
      <c r="M229" s="1274">
        <v>962275000</v>
      </c>
      <c r="N229" s="1274">
        <v>2167000000</v>
      </c>
      <c r="O229" s="1276">
        <v>0</v>
      </c>
      <c r="P229" s="1276">
        <v>0</v>
      </c>
      <c r="Q229" s="1274">
        <v>600000</v>
      </c>
      <c r="R229" s="1274">
        <v>120000000</v>
      </c>
    </row>
    <row r="230" spans="1:18">
      <c r="A230" s="52"/>
      <c r="B230" s="54"/>
      <c r="C230" s="55"/>
      <c r="D230" s="54"/>
      <c r="E230" s="1981" t="s">
        <v>150</v>
      </c>
      <c r="F230" s="1982"/>
      <c r="G230" s="1411" t="s">
        <v>12</v>
      </c>
      <c r="H230" s="1274">
        <v>10936</v>
      </c>
      <c r="I230" s="1277">
        <v>9521677000</v>
      </c>
      <c r="J230" s="1274">
        <v>12262259</v>
      </c>
      <c r="K230" s="1274">
        <v>557024741</v>
      </c>
      <c r="L230" s="1274">
        <v>5670765000</v>
      </c>
      <c r="M230" s="1274">
        <v>970275000</v>
      </c>
      <c r="N230" s="1274">
        <v>2167000000</v>
      </c>
      <c r="O230" s="1276">
        <v>0</v>
      </c>
      <c r="P230" s="1276">
        <v>0</v>
      </c>
      <c r="Q230" s="1274">
        <v>600000</v>
      </c>
      <c r="R230" s="1274">
        <v>143750000</v>
      </c>
    </row>
    <row r="231" spans="1:18">
      <c r="A231" s="52"/>
      <c r="B231" s="54"/>
      <c r="C231" s="55"/>
      <c r="D231" s="54"/>
      <c r="E231" s="1981" t="s">
        <v>150</v>
      </c>
      <c r="F231" s="1982"/>
      <c r="G231" s="1411" t="s">
        <v>13</v>
      </c>
      <c r="H231" s="1274">
        <v>10171</v>
      </c>
      <c r="I231" s="1277">
        <v>8905722525</v>
      </c>
      <c r="J231" s="1274">
        <v>4919736</v>
      </c>
      <c r="K231" s="1274">
        <v>410953746</v>
      </c>
      <c r="L231" s="1274">
        <v>5399112958</v>
      </c>
      <c r="M231" s="1274">
        <v>896151661</v>
      </c>
      <c r="N231" s="1274">
        <v>2080124286</v>
      </c>
      <c r="O231" s="1276">
        <v>0</v>
      </c>
      <c r="P231" s="1276">
        <v>0</v>
      </c>
      <c r="Q231" s="1274">
        <v>499988</v>
      </c>
      <c r="R231" s="1274">
        <v>113960150</v>
      </c>
    </row>
    <row r="232" spans="1:18">
      <c r="A232" s="1295"/>
      <c r="B232" s="1"/>
      <c r="C232" s="1"/>
      <c r="D232" s="1"/>
      <c r="E232" s="1"/>
      <c r="F232" s="1"/>
      <c r="G232" s="1"/>
      <c r="H232" s="1"/>
      <c r="I232" s="1398"/>
      <c r="J232" s="1"/>
      <c r="K232" s="1"/>
      <c r="L232" s="1"/>
      <c r="M232" s="1"/>
      <c r="N232" s="1"/>
      <c r="O232" s="1"/>
      <c r="P232" s="1"/>
      <c r="Q232" s="1"/>
      <c r="R232" s="1"/>
    </row>
    <row r="233" spans="1:18">
      <c r="A233" s="1"/>
      <c r="B233" s="1"/>
      <c r="C233" s="1983" t="s">
        <v>530</v>
      </c>
      <c r="D233" s="1984"/>
      <c r="E233" s="1515" t="s">
        <v>523</v>
      </c>
      <c r="F233" s="1528"/>
      <c r="G233" s="1528"/>
      <c r="H233" s="1516"/>
      <c r="I233" s="1989" t="s">
        <v>522</v>
      </c>
      <c r="J233" s="1515" t="s">
        <v>523</v>
      </c>
      <c r="K233" s="1516"/>
      <c r="L233" s="1515"/>
      <c r="M233" s="1528"/>
      <c r="N233" s="1528"/>
      <c r="O233" s="1516"/>
      <c r="P233" s="1"/>
      <c r="Q233" s="1"/>
      <c r="R233" s="1"/>
    </row>
    <row r="234" spans="1:18">
      <c r="A234" s="1"/>
      <c r="B234" s="1"/>
      <c r="C234" s="1985"/>
      <c r="D234" s="1986"/>
      <c r="E234" s="1515" t="s">
        <v>525</v>
      </c>
      <c r="F234" s="1528"/>
      <c r="G234" s="1528"/>
      <c r="H234" s="1516"/>
      <c r="I234" s="1990"/>
      <c r="J234" s="1515" t="s">
        <v>525</v>
      </c>
      <c r="K234" s="1516"/>
      <c r="L234" s="1515"/>
      <c r="M234" s="1528"/>
      <c r="N234" s="1528"/>
      <c r="O234" s="1516"/>
      <c r="P234" s="1"/>
      <c r="Q234" s="1"/>
      <c r="R234" s="1"/>
    </row>
    <row r="235" spans="1:18">
      <c r="A235" s="1"/>
      <c r="B235" s="1"/>
      <c r="C235" s="1987"/>
      <c r="D235" s="1988"/>
      <c r="E235" s="1515" t="s">
        <v>526</v>
      </c>
      <c r="F235" s="1528"/>
      <c r="G235" s="1528"/>
      <c r="H235" s="1516"/>
      <c r="I235" s="1991"/>
      <c r="J235" s="1515" t="s">
        <v>526</v>
      </c>
      <c r="K235" s="1516"/>
      <c r="L235" s="1515"/>
      <c r="M235" s="1528"/>
      <c r="N235" s="1528"/>
      <c r="O235" s="1516"/>
      <c r="P235" s="1"/>
      <c r="Q235" s="1"/>
      <c r="R235" s="1"/>
    </row>
    <row r="236" spans="1:18">
      <c r="A236" s="1513"/>
      <c r="B236" s="1513"/>
      <c r="C236" s="1"/>
      <c r="D236" s="1"/>
      <c r="E236" s="1"/>
      <c r="F236" s="1"/>
      <c r="G236" s="1"/>
      <c r="H236" s="1"/>
      <c r="I236" s="1398"/>
      <c r="J236" s="1"/>
      <c r="K236" s="1"/>
      <c r="L236" s="1"/>
      <c r="M236" s="1"/>
      <c r="N236" s="1"/>
      <c r="O236" s="1"/>
      <c r="P236" s="1"/>
      <c r="Q236" s="1"/>
      <c r="R236" s="1"/>
    </row>
    <row r="240" spans="1:18">
      <c r="A240" s="1"/>
      <c r="B240" s="1307"/>
      <c r="C240" s="1"/>
      <c r="D240" s="1"/>
      <c r="E240" s="1"/>
      <c r="F240" s="1"/>
      <c r="G240" s="1"/>
      <c r="H240" s="1"/>
      <c r="I240" s="1"/>
      <c r="J240" s="1"/>
      <c r="K240" s="1"/>
      <c r="L240" s="1"/>
    </row>
    <row r="241" spans="1:12">
      <c r="A241" s="1"/>
      <c r="B241" s="1980" t="s">
        <v>99</v>
      </c>
      <c r="C241" s="1980"/>
      <c r="D241" s="1980"/>
      <c r="E241" s="1980"/>
      <c r="F241" s="1980"/>
      <c r="G241" s="1980"/>
      <c r="H241" s="1980"/>
      <c r="I241" s="1980"/>
      <c r="J241" s="1980"/>
      <c r="K241" s="1980"/>
      <c r="L241" s="1980"/>
    </row>
    <row r="242" spans="1:12" ht="18" thickBot="1">
      <c r="A242" s="1"/>
      <c r="B242" s="1909" t="s">
        <v>597</v>
      </c>
      <c r="C242" s="1909"/>
      <c r="D242" s="1909"/>
      <c r="E242" s="1909"/>
      <c r="F242" s="1909"/>
      <c r="G242" s="1412"/>
      <c r="H242" s="1412"/>
      <c r="I242" s="1412"/>
      <c r="J242" s="1412"/>
      <c r="K242" s="1412"/>
      <c r="L242" s="1412"/>
    </row>
    <row r="243" spans="1:12" ht="24.75" thickTop="1">
      <c r="B243" s="74" t="s">
        <v>100</v>
      </c>
      <c r="C243" s="75" t="s">
        <v>101</v>
      </c>
      <c r="D243" s="75" t="s">
        <v>102</v>
      </c>
      <c r="E243" s="75" t="s">
        <v>103</v>
      </c>
      <c r="F243" s="75" t="s">
        <v>104</v>
      </c>
      <c r="G243" s="75" t="s">
        <v>105</v>
      </c>
      <c r="H243" s="75" t="s">
        <v>106</v>
      </c>
      <c r="I243" s="75">
        <v>2022</v>
      </c>
      <c r="J243" s="75">
        <v>2023</v>
      </c>
      <c r="K243" s="75">
        <v>2024</v>
      </c>
      <c r="L243" s="76">
        <v>2025</v>
      </c>
    </row>
    <row r="244" spans="1:12" ht="24">
      <c r="A244" s="1"/>
      <c r="B244" s="77">
        <v>14</v>
      </c>
      <c r="C244" s="78">
        <v>3440</v>
      </c>
      <c r="D244" s="79" t="s">
        <v>33</v>
      </c>
      <c r="E244" s="78"/>
      <c r="F244" s="78" t="s">
        <v>375</v>
      </c>
      <c r="G244" s="80" t="s">
        <v>376</v>
      </c>
      <c r="H244" s="81" t="s">
        <v>107</v>
      </c>
      <c r="I244" s="82">
        <v>4588</v>
      </c>
      <c r="J244" s="82">
        <v>4588</v>
      </c>
      <c r="K244" s="82">
        <v>4588</v>
      </c>
      <c r="L244" s="1171">
        <v>4594</v>
      </c>
    </row>
    <row r="245" spans="1:12" ht="24">
      <c r="A245" s="1"/>
      <c r="B245" s="77">
        <v>14</v>
      </c>
      <c r="C245" s="78">
        <v>3440</v>
      </c>
      <c r="D245" s="79" t="s">
        <v>33</v>
      </c>
      <c r="E245" s="78"/>
      <c r="F245" s="78" t="s">
        <v>375</v>
      </c>
      <c r="G245" s="80" t="s">
        <v>376</v>
      </c>
      <c r="H245" s="80" t="s">
        <v>108</v>
      </c>
      <c r="I245" s="82">
        <v>4572000000</v>
      </c>
      <c r="J245" s="82">
        <v>5065400000</v>
      </c>
      <c r="K245" s="82">
        <v>5753132000</v>
      </c>
      <c r="L245" s="83">
        <v>6705240000</v>
      </c>
    </row>
    <row r="246" spans="1:12" ht="24">
      <c r="A246" s="1"/>
      <c r="B246" s="77">
        <v>14</v>
      </c>
      <c r="C246" s="78">
        <v>3440</v>
      </c>
      <c r="D246" s="79" t="s">
        <v>33</v>
      </c>
      <c r="E246" s="78"/>
      <c r="F246" s="78" t="s">
        <v>375</v>
      </c>
      <c r="G246" s="80" t="s">
        <v>376</v>
      </c>
      <c r="H246" s="80" t="s">
        <v>109</v>
      </c>
      <c r="I246" s="82">
        <v>996513</v>
      </c>
      <c r="J246" s="82">
        <v>1104054</v>
      </c>
      <c r="K246" s="82">
        <v>1253952</v>
      </c>
      <c r="L246" s="83">
        <v>1459565</v>
      </c>
    </row>
    <row r="247" spans="1:12" ht="36">
      <c r="A247" s="1"/>
      <c r="B247" s="77"/>
      <c r="C247" s="78"/>
      <c r="D247" s="79"/>
      <c r="E247" s="78"/>
      <c r="F247" s="78"/>
      <c r="G247" s="84" t="s">
        <v>110</v>
      </c>
      <c r="H247" s="85"/>
      <c r="I247" s="86"/>
      <c r="J247" s="88">
        <v>107541</v>
      </c>
      <c r="K247" s="88">
        <v>149898</v>
      </c>
      <c r="L247" s="87">
        <v>205613</v>
      </c>
    </row>
    <row r="248" spans="1:12" ht="24">
      <c r="A248" s="1"/>
      <c r="B248" s="77">
        <v>14</v>
      </c>
      <c r="C248" s="78">
        <v>3440</v>
      </c>
      <c r="D248" s="79" t="s">
        <v>33</v>
      </c>
      <c r="E248" s="78"/>
      <c r="F248" s="78" t="s">
        <v>375</v>
      </c>
      <c r="G248" s="80" t="s">
        <v>376</v>
      </c>
      <c r="H248" s="81" t="s">
        <v>111</v>
      </c>
      <c r="I248" s="82">
        <v>4588</v>
      </c>
      <c r="J248" s="82">
        <v>4588</v>
      </c>
      <c r="K248" s="82">
        <v>4588</v>
      </c>
      <c r="L248" s="1172">
        <v>4594</v>
      </c>
    </row>
    <row r="249" spans="1:12" ht="24">
      <c r="A249" s="1"/>
      <c r="B249" s="77">
        <v>14</v>
      </c>
      <c r="C249" s="78">
        <v>3440</v>
      </c>
      <c r="D249" s="79" t="s">
        <v>33</v>
      </c>
      <c r="E249" s="78"/>
      <c r="F249" s="78" t="s">
        <v>375</v>
      </c>
      <c r="G249" s="80" t="s">
        <v>376</v>
      </c>
      <c r="H249" s="80" t="s">
        <v>112</v>
      </c>
      <c r="I249" s="82">
        <v>4473295000</v>
      </c>
      <c r="J249" s="82">
        <v>5541352196</v>
      </c>
      <c r="K249" s="82">
        <v>5972905040</v>
      </c>
      <c r="L249" s="83">
        <v>6785390000</v>
      </c>
    </row>
    <row r="250" spans="1:12" ht="24">
      <c r="A250" s="1"/>
      <c r="B250" s="77">
        <v>14</v>
      </c>
      <c r="C250" s="78">
        <v>3440</v>
      </c>
      <c r="D250" s="79" t="s">
        <v>33</v>
      </c>
      <c r="E250" s="78"/>
      <c r="F250" s="78" t="s">
        <v>375</v>
      </c>
      <c r="G250" s="80" t="s">
        <v>376</v>
      </c>
      <c r="H250" s="80" t="s">
        <v>113</v>
      </c>
      <c r="I250" s="82">
        <v>974999</v>
      </c>
      <c r="J250" s="82">
        <v>1207793</v>
      </c>
      <c r="K250" s="82">
        <v>1301854</v>
      </c>
      <c r="L250" s="83">
        <v>1477011</v>
      </c>
    </row>
    <row r="251" spans="1:12" ht="36">
      <c r="A251" s="1"/>
      <c r="B251" s="77"/>
      <c r="C251" s="78"/>
      <c r="D251" s="79"/>
      <c r="E251" s="78"/>
      <c r="F251" s="78"/>
      <c r="G251" s="84" t="s">
        <v>114</v>
      </c>
      <c r="H251" s="85"/>
      <c r="I251" s="86"/>
      <c r="J251" s="88">
        <v>232794</v>
      </c>
      <c r="K251" s="88">
        <v>94061</v>
      </c>
      <c r="L251" s="87">
        <v>175157</v>
      </c>
    </row>
    <row r="252" spans="1:12" ht="24">
      <c r="A252" s="1"/>
      <c r="B252" s="77">
        <v>14</v>
      </c>
      <c r="C252" s="78">
        <v>3440</v>
      </c>
      <c r="D252" s="79" t="s">
        <v>33</v>
      </c>
      <c r="E252" s="78"/>
      <c r="F252" s="78" t="s">
        <v>375</v>
      </c>
      <c r="G252" s="80" t="s">
        <v>376</v>
      </c>
      <c r="H252" s="81" t="s">
        <v>115</v>
      </c>
      <c r="I252" s="89"/>
      <c r="J252" s="82">
        <v>3948</v>
      </c>
      <c r="K252" s="82">
        <v>4229</v>
      </c>
      <c r="L252" s="1172">
        <v>4215</v>
      </c>
    </row>
    <row r="253" spans="1:12" ht="24">
      <c r="A253" s="1"/>
      <c r="B253" s="77">
        <v>14</v>
      </c>
      <c r="C253" s="78">
        <v>3440</v>
      </c>
      <c r="D253" s="79" t="s">
        <v>33</v>
      </c>
      <c r="E253" s="78"/>
      <c r="F253" s="78" t="s">
        <v>375</v>
      </c>
      <c r="G253" s="80" t="s">
        <v>376</v>
      </c>
      <c r="H253" s="80" t="s">
        <v>116</v>
      </c>
      <c r="I253" s="82">
        <v>4426856492</v>
      </c>
      <c r="J253" s="82">
        <v>5448735471</v>
      </c>
      <c r="K253" s="82">
        <v>5908971618</v>
      </c>
      <c r="L253" s="83">
        <v>6409674757</v>
      </c>
    </row>
    <row r="254" spans="1:12" ht="24">
      <c r="A254" s="1"/>
      <c r="B254" s="77">
        <v>14</v>
      </c>
      <c r="C254" s="78">
        <v>3440</v>
      </c>
      <c r="D254" s="79" t="s">
        <v>33</v>
      </c>
      <c r="E254" s="78"/>
      <c r="F254" s="78" t="s">
        <v>375</v>
      </c>
      <c r="G254" s="80" t="s">
        <v>376</v>
      </c>
      <c r="H254" s="80" t="s">
        <v>117</v>
      </c>
      <c r="I254" s="82">
        <v>4426856492</v>
      </c>
      <c r="J254" s="82">
        <v>1380125</v>
      </c>
      <c r="K254" s="82">
        <v>1397250</v>
      </c>
      <c r="L254" s="83">
        <v>1520682</v>
      </c>
    </row>
    <row r="255" spans="1:12" ht="36">
      <c r="A255" s="1"/>
      <c r="B255" s="77"/>
      <c r="C255" s="78"/>
      <c r="D255" s="79"/>
      <c r="E255" s="78"/>
      <c r="F255" s="78"/>
      <c r="G255" s="90" t="s">
        <v>118</v>
      </c>
      <c r="H255" s="91"/>
      <c r="I255" s="92"/>
      <c r="J255" s="93">
        <v>-4425476367</v>
      </c>
      <c r="K255" s="93">
        <v>17125</v>
      </c>
      <c r="L255" s="94">
        <v>123432</v>
      </c>
    </row>
    <row r="256" spans="1:12" ht="24">
      <c r="A256" s="1"/>
      <c r="B256" s="77">
        <v>14</v>
      </c>
      <c r="C256" s="78">
        <v>3440</v>
      </c>
      <c r="D256" s="79" t="s">
        <v>33</v>
      </c>
      <c r="E256" s="78"/>
      <c r="F256" s="78" t="s">
        <v>377</v>
      </c>
      <c r="G256" s="80" t="s">
        <v>378</v>
      </c>
      <c r="H256" s="81" t="s">
        <v>107</v>
      </c>
      <c r="I256" s="82">
        <v>5500</v>
      </c>
      <c r="J256" s="82">
        <v>5500</v>
      </c>
      <c r="K256" s="82">
        <v>5500</v>
      </c>
      <c r="L256" s="1172">
        <v>5063</v>
      </c>
    </row>
    <row r="257" spans="1:12" ht="24">
      <c r="A257" s="1"/>
      <c r="B257" s="77">
        <v>14</v>
      </c>
      <c r="C257" s="78">
        <v>3440</v>
      </c>
      <c r="D257" s="79" t="s">
        <v>33</v>
      </c>
      <c r="E257" s="78"/>
      <c r="F257" s="78" t="s">
        <v>377</v>
      </c>
      <c r="G257" s="80" t="s">
        <v>378</v>
      </c>
      <c r="H257" s="80" t="s">
        <v>108</v>
      </c>
      <c r="I257" s="82">
        <v>1158900000</v>
      </c>
      <c r="J257" s="82">
        <v>1261110000</v>
      </c>
      <c r="K257" s="82">
        <v>1599010000</v>
      </c>
      <c r="L257" s="83">
        <v>2035400000</v>
      </c>
    </row>
    <row r="258" spans="1:12" ht="24">
      <c r="A258" s="1"/>
      <c r="B258" s="77">
        <v>14</v>
      </c>
      <c r="C258" s="78">
        <v>3440</v>
      </c>
      <c r="D258" s="79" t="s">
        <v>33</v>
      </c>
      <c r="E258" s="78"/>
      <c r="F258" s="78" t="s">
        <v>377</v>
      </c>
      <c r="G258" s="80" t="s">
        <v>378</v>
      </c>
      <c r="H258" s="80" t="s">
        <v>109</v>
      </c>
      <c r="I258" s="82">
        <v>210709</v>
      </c>
      <c r="J258" s="82">
        <v>229293</v>
      </c>
      <c r="K258" s="82">
        <v>290729</v>
      </c>
      <c r="L258" s="83">
        <v>402015</v>
      </c>
    </row>
    <row r="259" spans="1:12" ht="36">
      <c r="A259" s="1"/>
      <c r="B259" s="77"/>
      <c r="C259" s="78"/>
      <c r="D259" s="79"/>
      <c r="E259" s="78"/>
      <c r="F259" s="78"/>
      <c r="G259" s="84" t="s">
        <v>110</v>
      </c>
      <c r="H259" s="85"/>
      <c r="I259" s="86"/>
      <c r="J259" s="88">
        <v>18584</v>
      </c>
      <c r="K259" s="88">
        <v>61436</v>
      </c>
      <c r="L259" s="87">
        <v>111286</v>
      </c>
    </row>
    <row r="260" spans="1:12" ht="24">
      <c r="A260" s="1"/>
      <c r="B260" s="77">
        <v>14</v>
      </c>
      <c r="C260" s="78">
        <v>3440</v>
      </c>
      <c r="D260" s="79" t="s">
        <v>33</v>
      </c>
      <c r="E260" s="78"/>
      <c r="F260" s="78" t="s">
        <v>377</v>
      </c>
      <c r="G260" s="80" t="s">
        <v>378</v>
      </c>
      <c r="H260" s="81" t="s">
        <v>111</v>
      </c>
      <c r="I260" s="82">
        <v>5500</v>
      </c>
      <c r="J260" s="82">
        <v>5500</v>
      </c>
      <c r="K260" s="82">
        <v>5500</v>
      </c>
      <c r="L260" s="1172">
        <v>5063</v>
      </c>
    </row>
    <row r="261" spans="1:12" ht="24">
      <c r="A261" s="1"/>
      <c r="B261" s="77">
        <v>14</v>
      </c>
      <c r="C261" s="78">
        <v>3440</v>
      </c>
      <c r="D261" s="79" t="s">
        <v>33</v>
      </c>
      <c r="E261" s="78"/>
      <c r="F261" s="78" t="s">
        <v>377</v>
      </c>
      <c r="G261" s="80" t="s">
        <v>378</v>
      </c>
      <c r="H261" s="80" t="s">
        <v>112</v>
      </c>
      <c r="I261" s="82">
        <v>1394280000</v>
      </c>
      <c r="J261" s="82">
        <v>2136610000</v>
      </c>
      <c r="K261" s="82">
        <v>1771010000</v>
      </c>
      <c r="L261" s="83">
        <v>2017968344</v>
      </c>
    </row>
    <row r="262" spans="1:12" ht="24">
      <c r="A262" s="1"/>
      <c r="B262" s="77">
        <v>14</v>
      </c>
      <c r="C262" s="78">
        <v>3440</v>
      </c>
      <c r="D262" s="79" t="s">
        <v>33</v>
      </c>
      <c r="E262" s="78"/>
      <c r="F262" s="78" t="s">
        <v>377</v>
      </c>
      <c r="G262" s="80" t="s">
        <v>378</v>
      </c>
      <c r="H262" s="80" t="s">
        <v>113</v>
      </c>
      <c r="I262" s="82">
        <v>253505</v>
      </c>
      <c r="J262" s="82">
        <v>388475</v>
      </c>
      <c r="K262" s="82">
        <v>322002</v>
      </c>
      <c r="L262" s="83">
        <v>398572</v>
      </c>
    </row>
    <row r="263" spans="1:12" ht="36">
      <c r="A263" s="1"/>
      <c r="B263" s="77"/>
      <c r="C263" s="78"/>
      <c r="D263" s="79"/>
      <c r="E263" s="78"/>
      <c r="F263" s="78"/>
      <c r="G263" s="84" t="s">
        <v>114</v>
      </c>
      <c r="H263" s="85"/>
      <c r="I263" s="86"/>
      <c r="J263" s="88">
        <v>134970</v>
      </c>
      <c r="K263" s="88">
        <v>-66473</v>
      </c>
      <c r="L263" s="87">
        <v>76570</v>
      </c>
    </row>
    <row r="264" spans="1:12" ht="24">
      <c r="A264" s="1"/>
      <c r="B264" s="77">
        <v>14</v>
      </c>
      <c r="C264" s="78">
        <v>3440</v>
      </c>
      <c r="D264" s="79" t="s">
        <v>33</v>
      </c>
      <c r="E264" s="78"/>
      <c r="F264" s="78" t="s">
        <v>377</v>
      </c>
      <c r="G264" s="80" t="s">
        <v>378</v>
      </c>
      <c r="H264" s="81" t="s">
        <v>115</v>
      </c>
      <c r="I264" s="89"/>
      <c r="J264" s="82">
        <v>5243</v>
      </c>
      <c r="K264" s="82">
        <v>5224</v>
      </c>
      <c r="L264" s="1172">
        <v>4370</v>
      </c>
    </row>
    <row r="265" spans="1:12" ht="24">
      <c r="A265" s="1"/>
      <c r="B265" s="77">
        <v>14</v>
      </c>
      <c r="C265" s="78">
        <v>3440</v>
      </c>
      <c r="D265" s="79" t="s">
        <v>33</v>
      </c>
      <c r="E265" s="78"/>
      <c r="F265" s="78" t="s">
        <v>377</v>
      </c>
      <c r="G265" s="80" t="s">
        <v>378</v>
      </c>
      <c r="H265" s="80" t="s">
        <v>116</v>
      </c>
      <c r="I265" s="82">
        <v>1322921534</v>
      </c>
      <c r="J265" s="82">
        <v>2039564596</v>
      </c>
      <c r="K265" s="82">
        <v>1713960074</v>
      </c>
      <c r="L265" s="83">
        <v>196000809</v>
      </c>
    </row>
    <row r="266" spans="1:12" ht="24">
      <c r="A266" s="1"/>
      <c r="B266" s="77">
        <v>14</v>
      </c>
      <c r="C266" s="78">
        <v>3440</v>
      </c>
      <c r="D266" s="79" t="s">
        <v>33</v>
      </c>
      <c r="E266" s="78"/>
      <c r="F266" s="78" t="s">
        <v>377</v>
      </c>
      <c r="G266" s="80" t="s">
        <v>378</v>
      </c>
      <c r="H266" s="80" t="s">
        <v>117</v>
      </c>
      <c r="I266" s="82">
        <v>1322921534</v>
      </c>
      <c r="J266" s="82">
        <v>389007</v>
      </c>
      <c r="K266" s="82">
        <v>328093</v>
      </c>
      <c r="L266" s="83">
        <v>44851</v>
      </c>
    </row>
    <row r="267" spans="1:12" ht="36">
      <c r="A267" s="1"/>
      <c r="B267" s="77"/>
      <c r="C267" s="78"/>
      <c r="D267" s="79"/>
      <c r="E267" s="78"/>
      <c r="F267" s="78"/>
      <c r="G267" s="90" t="s">
        <v>118</v>
      </c>
      <c r="H267" s="91"/>
      <c r="I267" s="92"/>
      <c r="J267" s="93">
        <v>-1322532527</v>
      </c>
      <c r="K267" s="93">
        <v>-60914</v>
      </c>
      <c r="L267" s="94">
        <v>-283242</v>
      </c>
    </row>
    <row r="268" spans="1:12" ht="24">
      <c r="A268" s="1"/>
      <c r="B268" s="77">
        <v>14</v>
      </c>
      <c r="C268" s="78">
        <v>3440</v>
      </c>
      <c r="D268" s="79" t="s">
        <v>33</v>
      </c>
      <c r="E268" s="78"/>
      <c r="F268" s="78" t="s">
        <v>379</v>
      </c>
      <c r="G268" s="80" t="s">
        <v>380</v>
      </c>
      <c r="H268" s="81" t="s">
        <v>107</v>
      </c>
      <c r="I268" s="89">
        <v>86</v>
      </c>
      <c r="J268" s="89">
        <v>86</v>
      </c>
      <c r="K268" s="89">
        <v>86</v>
      </c>
      <c r="L268" s="1171">
        <v>120</v>
      </c>
    </row>
    <row r="269" spans="1:12" ht="24">
      <c r="A269" s="1"/>
      <c r="B269" s="77">
        <v>14</v>
      </c>
      <c r="C269" s="78">
        <v>3440</v>
      </c>
      <c r="D269" s="79" t="s">
        <v>33</v>
      </c>
      <c r="E269" s="78"/>
      <c r="F269" s="78" t="s">
        <v>379</v>
      </c>
      <c r="G269" s="80" t="s">
        <v>380</v>
      </c>
      <c r="H269" s="80" t="s">
        <v>108</v>
      </c>
      <c r="I269" s="82">
        <v>7900000</v>
      </c>
      <c r="J269" s="82">
        <v>7890000</v>
      </c>
      <c r="K269" s="82">
        <v>7890000</v>
      </c>
      <c r="L269" s="83">
        <v>7500000</v>
      </c>
    </row>
    <row r="270" spans="1:12" ht="24">
      <c r="A270" s="1"/>
      <c r="B270" s="77">
        <v>14</v>
      </c>
      <c r="C270" s="78">
        <v>3440</v>
      </c>
      <c r="D270" s="79" t="s">
        <v>33</v>
      </c>
      <c r="E270" s="78"/>
      <c r="F270" s="78" t="s">
        <v>379</v>
      </c>
      <c r="G270" s="80" t="s">
        <v>380</v>
      </c>
      <c r="H270" s="80" t="s">
        <v>109</v>
      </c>
      <c r="I270" s="82">
        <v>91860</v>
      </c>
      <c r="J270" s="82">
        <v>91744</v>
      </c>
      <c r="K270" s="82">
        <v>91744</v>
      </c>
      <c r="L270" s="83">
        <v>62500</v>
      </c>
    </row>
    <row r="271" spans="1:12" ht="36">
      <c r="A271" s="1"/>
      <c r="B271" s="77"/>
      <c r="C271" s="78"/>
      <c r="D271" s="79"/>
      <c r="E271" s="78"/>
      <c r="F271" s="78"/>
      <c r="G271" s="84" t="s">
        <v>110</v>
      </c>
      <c r="H271" s="85"/>
      <c r="I271" s="86"/>
      <c r="J271" s="86">
        <v>-116</v>
      </c>
      <c r="K271" s="86">
        <v>0</v>
      </c>
      <c r="L271" s="87">
        <v>-29244</v>
      </c>
    </row>
    <row r="272" spans="1:12" ht="24">
      <c r="A272" s="1"/>
      <c r="B272" s="77">
        <v>14</v>
      </c>
      <c r="C272" s="78">
        <v>3440</v>
      </c>
      <c r="D272" s="79" t="s">
        <v>33</v>
      </c>
      <c r="E272" s="78"/>
      <c r="F272" s="78" t="s">
        <v>379</v>
      </c>
      <c r="G272" s="80" t="s">
        <v>380</v>
      </c>
      <c r="H272" s="81" t="s">
        <v>111</v>
      </c>
      <c r="I272" s="89">
        <v>86</v>
      </c>
      <c r="J272" s="89">
        <v>86</v>
      </c>
      <c r="K272" s="89">
        <v>86</v>
      </c>
      <c r="L272" s="1171">
        <v>120</v>
      </c>
    </row>
    <row r="273" spans="1:12" ht="24">
      <c r="A273" s="1"/>
      <c r="B273" s="77">
        <v>14</v>
      </c>
      <c r="C273" s="78">
        <v>3440</v>
      </c>
      <c r="D273" s="79" t="s">
        <v>33</v>
      </c>
      <c r="E273" s="78"/>
      <c r="F273" s="78" t="s">
        <v>379</v>
      </c>
      <c r="G273" s="80" t="s">
        <v>380</v>
      </c>
      <c r="H273" s="80" t="s">
        <v>112</v>
      </c>
      <c r="I273" s="82">
        <v>7900000</v>
      </c>
      <c r="J273" s="82">
        <v>7890000</v>
      </c>
      <c r="K273" s="82">
        <v>7890000</v>
      </c>
      <c r="L273" s="83">
        <v>7500000</v>
      </c>
    </row>
    <row r="274" spans="1:12" ht="24">
      <c r="A274" s="1"/>
      <c r="B274" s="77">
        <v>14</v>
      </c>
      <c r="C274" s="78">
        <v>3440</v>
      </c>
      <c r="D274" s="79" t="s">
        <v>33</v>
      </c>
      <c r="E274" s="78"/>
      <c r="F274" s="78" t="s">
        <v>379</v>
      </c>
      <c r="G274" s="80" t="s">
        <v>380</v>
      </c>
      <c r="H274" s="80" t="s">
        <v>113</v>
      </c>
      <c r="I274" s="82">
        <v>91860</v>
      </c>
      <c r="J274" s="82">
        <v>91744</v>
      </c>
      <c r="K274" s="82">
        <v>91744</v>
      </c>
      <c r="L274" s="83">
        <v>62500</v>
      </c>
    </row>
    <row r="275" spans="1:12" ht="36">
      <c r="A275" s="1"/>
      <c r="B275" s="77"/>
      <c r="C275" s="78"/>
      <c r="D275" s="79"/>
      <c r="E275" s="78"/>
      <c r="F275" s="78"/>
      <c r="G275" s="84" t="s">
        <v>114</v>
      </c>
      <c r="H275" s="85"/>
      <c r="I275" s="86"/>
      <c r="J275" s="86">
        <v>-116</v>
      </c>
      <c r="K275" s="86">
        <v>0</v>
      </c>
      <c r="L275" s="87">
        <v>-29244</v>
      </c>
    </row>
    <row r="276" spans="1:12" ht="24">
      <c r="A276" s="1"/>
      <c r="B276" s="77">
        <v>14</v>
      </c>
      <c r="C276" s="78">
        <v>3440</v>
      </c>
      <c r="D276" s="79" t="s">
        <v>33</v>
      </c>
      <c r="E276" s="78"/>
      <c r="F276" s="78" t="s">
        <v>379</v>
      </c>
      <c r="G276" s="80" t="s">
        <v>380</v>
      </c>
      <c r="H276" s="81" t="s">
        <v>115</v>
      </c>
      <c r="I276" s="89"/>
      <c r="J276" s="89">
        <v>79</v>
      </c>
      <c r="K276" s="89">
        <v>109</v>
      </c>
      <c r="L276" s="1171">
        <v>102</v>
      </c>
    </row>
    <row r="277" spans="1:12" ht="24">
      <c r="A277" s="1"/>
      <c r="B277" s="77">
        <v>14</v>
      </c>
      <c r="C277" s="78">
        <v>3440</v>
      </c>
      <c r="D277" s="79" t="s">
        <v>33</v>
      </c>
      <c r="E277" s="78"/>
      <c r="F277" s="78" t="s">
        <v>379</v>
      </c>
      <c r="G277" s="80" t="s">
        <v>380</v>
      </c>
      <c r="H277" s="80" t="s">
        <v>116</v>
      </c>
      <c r="I277" s="82">
        <v>6492589</v>
      </c>
      <c r="J277" s="82">
        <v>7767148</v>
      </c>
      <c r="K277" s="82">
        <v>7206888</v>
      </c>
      <c r="L277" s="83">
        <v>6714195</v>
      </c>
    </row>
    <row r="278" spans="1:12" ht="24">
      <c r="A278" s="1"/>
      <c r="B278" s="77">
        <v>14</v>
      </c>
      <c r="C278" s="78">
        <v>3440</v>
      </c>
      <c r="D278" s="79" t="s">
        <v>33</v>
      </c>
      <c r="E278" s="78"/>
      <c r="F278" s="78" t="s">
        <v>379</v>
      </c>
      <c r="G278" s="80" t="s">
        <v>380</v>
      </c>
      <c r="H278" s="80" t="s">
        <v>117</v>
      </c>
      <c r="I278" s="82">
        <v>6492589</v>
      </c>
      <c r="J278" s="82">
        <v>98318</v>
      </c>
      <c r="K278" s="82">
        <v>66118</v>
      </c>
      <c r="L278" s="83">
        <v>65825</v>
      </c>
    </row>
    <row r="279" spans="1:12" ht="36">
      <c r="A279" s="1"/>
      <c r="B279" s="77"/>
      <c r="C279" s="78"/>
      <c r="D279" s="79"/>
      <c r="E279" s="78"/>
      <c r="F279" s="78"/>
      <c r="G279" s="90" t="s">
        <v>118</v>
      </c>
      <c r="H279" s="91"/>
      <c r="I279" s="92"/>
      <c r="J279" s="93">
        <v>-6394271</v>
      </c>
      <c r="K279" s="93">
        <v>-32200</v>
      </c>
      <c r="L279" s="97">
        <v>-293</v>
      </c>
    </row>
    <row r="280" spans="1:12" ht="36">
      <c r="A280" s="1"/>
      <c r="B280" s="77">
        <v>14</v>
      </c>
      <c r="C280" s="78">
        <v>3440</v>
      </c>
      <c r="D280" s="79" t="s">
        <v>33</v>
      </c>
      <c r="E280" s="78"/>
      <c r="F280" s="78" t="s">
        <v>381</v>
      </c>
      <c r="G280" s="80" t="s">
        <v>382</v>
      </c>
      <c r="H280" s="81" t="s">
        <v>107</v>
      </c>
      <c r="I280" s="89">
        <v>36</v>
      </c>
      <c r="J280" s="89">
        <v>36</v>
      </c>
      <c r="K280" s="89">
        <v>36</v>
      </c>
      <c r="L280" s="1171">
        <v>40</v>
      </c>
    </row>
    <row r="281" spans="1:12" ht="36">
      <c r="A281" s="1"/>
      <c r="B281" s="77">
        <v>14</v>
      </c>
      <c r="C281" s="78">
        <v>3440</v>
      </c>
      <c r="D281" s="79" t="s">
        <v>33</v>
      </c>
      <c r="E281" s="78"/>
      <c r="F281" s="78" t="s">
        <v>381</v>
      </c>
      <c r="G281" s="80" t="s">
        <v>382</v>
      </c>
      <c r="H281" s="80" t="s">
        <v>108</v>
      </c>
      <c r="I281" s="82">
        <v>4500000</v>
      </c>
      <c r="J281" s="82">
        <v>4500000</v>
      </c>
      <c r="K281" s="82">
        <v>4500000</v>
      </c>
      <c r="L281" s="83">
        <v>4500000</v>
      </c>
    </row>
    <row r="282" spans="1:12" ht="36">
      <c r="A282" s="1"/>
      <c r="B282" s="77">
        <v>14</v>
      </c>
      <c r="C282" s="78">
        <v>3440</v>
      </c>
      <c r="D282" s="79" t="s">
        <v>33</v>
      </c>
      <c r="E282" s="78"/>
      <c r="F282" s="78" t="s">
        <v>381</v>
      </c>
      <c r="G282" s="80" t="s">
        <v>382</v>
      </c>
      <c r="H282" s="80" t="s">
        <v>109</v>
      </c>
      <c r="I282" s="82">
        <v>125000</v>
      </c>
      <c r="J282" s="82">
        <v>125000</v>
      </c>
      <c r="K282" s="82">
        <v>125000</v>
      </c>
      <c r="L282" s="83">
        <v>112500</v>
      </c>
    </row>
    <row r="283" spans="1:12" ht="36">
      <c r="A283" s="1"/>
      <c r="B283" s="77"/>
      <c r="C283" s="78"/>
      <c r="D283" s="79"/>
      <c r="E283" s="78"/>
      <c r="F283" s="78"/>
      <c r="G283" s="84" t="s">
        <v>110</v>
      </c>
      <c r="H283" s="85"/>
      <c r="I283" s="86"/>
      <c r="J283" s="86">
        <v>0</v>
      </c>
      <c r="K283" s="86">
        <v>0</v>
      </c>
      <c r="L283" s="87">
        <v>-12500</v>
      </c>
    </row>
    <row r="284" spans="1:12" ht="36">
      <c r="A284" s="1"/>
      <c r="B284" s="77">
        <v>14</v>
      </c>
      <c r="C284" s="78">
        <v>3440</v>
      </c>
      <c r="D284" s="79" t="s">
        <v>33</v>
      </c>
      <c r="E284" s="78"/>
      <c r="F284" s="78" t="s">
        <v>381</v>
      </c>
      <c r="G284" s="80" t="s">
        <v>382</v>
      </c>
      <c r="H284" s="81" t="s">
        <v>111</v>
      </c>
      <c r="I284" s="89">
        <v>36</v>
      </c>
      <c r="J284" s="89">
        <v>36</v>
      </c>
      <c r="K284" s="89">
        <v>36</v>
      </c>
      <c r="L284" s="1171">
        <v>40</v>
      </c>
    </row>
    <row r="285" spans="1:12" ht="36">
      <c r="A285" s="1"/>
      <c r="B285" s="77">
        <v>14</v>
      </c>
      <c r="C285" s="78">
        <v>3440</v>
      </c>
      <c r="D285" s="79" t="s">
        <v>33</v>
      </c>
      <c r="E285" s="78"/>
      <c r="F285" s="78" t="s">
        <v>381</v>
      </c>
      <c r="G285" s="80" t="s">
        <v>382</v>
      </c>
      <c r="H285" s="80" t="s">
        <v>112</v>
      </c>
      <c r="I285" s="82">
        <v>4500000</v>
      </c>
      <c r="J285" s="82">
        <v>4500000</v>
      </c>
      <c r="K285" s="82">
        <v>4500000</v>
      </c>
      <c r="L285" s="83">
        <v>4500000</v>
      </c>
    </row>
    <row r="286" spans="1:12" ht="36">
      <c r="A286" s="1"/>
      <c r="B286" s="77">
        <v>14</v>
      </c>
      <c r="C286" s="78">
        <v>3440</v>
      </c>
      <c r="D286" s="79" t="s">
        <v>33</v>
      </c>
      <c r="E286" s="78"/>
      <c r="F286" s="78" t="s">
        <v>381</v>
      </c>
      <c r="G286" s="80" t="s">
        <v>382</v>
      </c>
      <c r="H286" s="80" t="s">
        <v>113</v>
      </c>
      <c r="I286" s="82">
        <v>125000</v>
      </c>
      <c r="J286" s="82">
        <v>125000</v>
      </c>
      <c r="K286" s="82">
        <v>125000</v>
      </c>
      <c r="L286" s="83">
        <v>112500</v>
      </c>
    </row>
    <row r="287" spans="1:12" ht="36">
      <c r="A287" s="1"/>
      <c r="B287" s="77"/>
      <c r="C287" s="78"/>
      <c r="D287" s="79"/>
      <c r="E287" s="78"/>
      <c r="F287" s="78"/>
      <c r="G287" s="84" t="s">
        <v>114</v>
      </c>
      <c r="H287" s="85"/>
      <c r="I287" s="86"/>
      <c r="J287" s="86">
        <v>0</v>
      </c>
      <c r="K287" s="86">
        <v>0</v>
      </c>
      <c r="L287" s="87">
        <v>-12500</v>
      </c>
    </row>
    <row r="288" spans="1:12" ht="36">
      <c r="A288" s="1"/>
      <c r="B288" s="77">
        <v>14</v>
      </c>
      <c r="C288" s="78">
        <v>3440</v>
      </c>
      <c r="D288" s="79" t="s">
        <v>33</v>
      </c>
      <c r="E288" s="78"/>
      <c r="F288" s="78" t="s">
        <v>381</v>
      </c>
      <c r="G288" s="80" t="s">
        <v>382</v>
      </c>
      <c r="H288" s="81" t="s">
        <v>115</v>
      </c>
      <c r="I288" s="89"/>
      <c r="J288" s="89">
        <v>32</v>
      </c>
      <c r="K288" s="89">
        <v>23</v>
      </c>
      <c r="L288" s="1171">
        <v>20</v>
      </c>
    </row>
    <row r="289" spans="1:12" ht="36">
      <c r="A289" s="1"/>
      <c r="B289" s="77">
        <v>14</v>
      </c>
      <c r="C289" s="78">
        <v>3440</v>
      </c>
      <c r="D289" s="79" t="s">
        <v>33</v>
      </c>
      <c r="E289" s="78"/>
      <c r="F289" s="78" t="s">
        <v>381</v>
      </c>
      <c r="G289" s="80" t="s">
        <v>382</v>
      </c>
      <c r="H289" s="80" t="s">
        <v>116</v>
      </c>
      <c r="I289" s="82">
        <v>3781295</v>
      </c>
      <c r="J289" s="82">
        <v>4500000</v>
      </c>
      <c r="K289" s="82">
        <v>4499998</v>
      </c>
      <c r="L289" s="83">
        <v>4500000</v>
      </c>
    </row>
    <row r="290" spans="1:12" ht="36">
      <c r="A290" s="1"/>
      <c r="B290" s="77">
        <v>14</v>
      </c>
      <c r="C290" s="78">
        <v>3440</v>
      </c>
      <c r="D290" s="79" t="s">
        <v>33</v>
      </c>
      <c r="E290" s="78"/>
      <c r="F290" s="78" t="s">
        <v>381</v>
      </c>
      <c r="G290" s="80" t="s">
        <v>382</v>
      </c>
      <c r="H290" s="80" t="s">
        <v>117</v>
      </c>
      <c r="I290" s="82">
        <v>3781295</v>
      </c>
      <c r="J290" s="82">
        <v>140625</v>
      </c>
      <c r="K290" s="82">
        <v>195652</v>
      </c>
      <c r="L290" s="83">
        <v>225000</v>
      </c>
    </row>
    <row r="291" spans="1:12" ht="36">
      <c r="A291" s="1"/>
      <c r="B291" s="77"/>
      <c r="C291" s="78"/>
      <c r="D291" s="79"/>
      <c r="E291" s="78"/>
      <c r="F291" s="78"/>
      <c r="G291" s="90" t="s">
        <v>118</v>
      </c>
      <c r="H291" s="91"/>
      <c r="I291" s="92"/>
      <c r="J291" s="93">
        <v>-3640670</v>
      </c>
      <c r="K291" s="93">
        <v>55027</v>
      </c>
      <c r="L291" s="94">
        <v>29348</v>
      </c>
    </row>
    <row r="292" spans="1:12" ht="48">
      <c r="A292" s="1"/>
      <c r="B292" s="77">
        <v>14</v>
      </c>
      <c r="C292" s="78">
        <v>3440</v>
      </c>
      <c r="D292" s="79" t="s">
        <v>33</v>
      </c>
      <c r="E292" s="78"/>
      <c r="F292" s="78" t="s">
        <v>383</v>
      </c>
      <c r="G292" s="80" t="s">
        <v>384</v>
      </c>
      <c r="H292" s="81" t="s">
        <v>107</v>
      </c>
      <c r="I292" s="89">
        <v>382</v>
      </c>
      <c r="J292" s="89">
        <v>382</v>
      </c>
      <c r="K292" s="89">
        <v>382</v>
      </c>
      <c r="L292" s="1171">
        <v>313</v>
      </c>
    </row>
    <row r="293" spans="1:12" ht="48">
      <c r="A293" s="1"/>
      <c r="B293" s="77">
        <v>14</v>
      </c>
      <c r="C293" s="78">
        <v>3440</v>
      </c>
      <c r="D293" s="79" t="s">
        <v>33</v>
      </c>
      <c r="E293" s="78"/>
      <c r="F293" s="78" t="s">
        <v>383</v>
      </c>
      <c r="G293" s="80" t="s">
        <v>384</v>
      </c>
      <c r="H293" s="80" t="s">
        <v>108</v>
      </c>
      <c r="I293" s="82">
        <v>84700000</v>
      </c>
      <c r="J293" s="82">
        <v>84700000</v>
      </c>
      <c r="K293" s="82">
        <v>84700000</v>
      </c>
      <c r="L293" s="83">
        <v>108600000</v>
      </c>
    </row>
    <row r="294" spans="1:12" ht="48">
      <c r="A294" s="1"/>
      <c r="B294" s="77">
        <v>14</v>
      </c>
      <c r="C294" s="78">
        <v>3440</v>
      </c>
      <c r="D294" s="79" t="s">
        <v>33</v>
      </c>
      <c r="E294" s="78"/>
      <c r="F294" s="78" t="s">
        <v>383</v>
      </c>
      <c r="G294" s="80" t="s">
        <v>384</v>
      </c>
      <c r="H294" s="80" t="s">
        <v>109</v>
      </c>
      <c r="I294" s="82">
        <v>221728</v>
      </c>
      <c r="J294" s="82">
        <v>221728</v>
      </c>
      <c r="K294" s="82">
        <v>221728</v>
      </c>
      <c r="L294" s="83">
        <v>346965</v>
      </c>
    </row>
    <row r="295" spans="1:12" ht="36">
      <c r="A295" s="1"/>
      <c r="B295" s="77"/>
      <c r="C295" s="78"/>
      <c r="D295" s="79"/>
      <c r="E295" s="78"/>
      <c r="F295" s="78"/>
      <c r="G295" s="84" t="s">
        <v>110</v>
      </c>
      <c r="H295" s="85"/>
      <c r="I295" s="86"/>
      <c r="J295" s="86">
        <v>0</v>
      </c>
      <c r="K295" s="86">
        <v>0</v>
      </c>
      <c r="L295" s="87">
        <v>125237</v>
      </c>
    </row>
    <row r="296" spans="1:12" ht="48">
      <c r="A296" s="1"/>
      <c r="B296" s="77">
        <v>14</v>
      </c>
      <c r="C296" s="78">
        <v>3440</v>
      </c>
      <c r="D296" s="79" t="s">
        <v>33</v>
      </c>
      <c r="E296" s="78"/>
      <c r="F296" s="78" t="s">
        <v>383</v>
      </c>
      <c r="G296" s="80" t="s">
        <v>384</v>
      </c>
      <c r="H296" s="81" t="s">
        <v>111</v>
      </c>
      <c r="I296" s="89">
        <v>382</v>
      </c>
      <c r="J296" s="89">
        <v>382</v>
      </c>
      <c r="K296" s="89">
        <v>382</v>
      </c>
      <c r="L296" s="1171">
        <v>313</v>
      </c>
    </row>
    <row r="297" spans="1:12" ht="48">
      <c r="A297" s="1"/>
      <c r="B297" s="77">
        <v>14</v>
      </c>
      <c r="C297" s="78">
        <v>3440</v>
      </c>
      <c r="D297" s="79" t="s">
        <v>33</v>
      </c>
      <c r="E297" s="78"/>
      <c r="F297" s="78" t="s">
        <v>383</v>
      </c>
      <c r="G297" s="80" t="s">
        <v>384</v>
      </c>
      <c r="H297" s="80" t="s">
        <v>112</v>
      </c>
      <c r="I297" s="82">
        <v>84700000</v>
      </c>
      <c r="J297" s="82">
        <v>91500000</v>
      </c>
      <c r="K297" s="82">
        <v>84700000</v>
      </c>
      <c r="L297" s="83">
        <v>127031656</v>
      </c>
    </row>
    <row r="298" spans="1:12" ht="48">
      <c r="A298" s="1"/>
      <c r="B298" s="77">
        <v>14</v>
      </c>
      <c r="C298" s="78">
        <v>3440</v>
      </c>
      <c r="D298" s="79" t="s">
        <v>33</v>
      </c>
      <c r="E298" s="78"/>
      <c r="F298" s="78" t="s">
        <v>383</v>
      </c>
      <c r="G298" s="80" t="s">
        <v>384</v>
      </c>
      <c r="H298" s="80" t="s">
        <v>113</v>
      </c>
      <c r="I298" s="82">
        <v>221728</v>
      </c>
      <c r="J298" s="82">
        <v>239529</v>
      </c>
      <c r="K298" s="82">
        <v>221728</v>
      </c>
      <c r="L298" s="83">
        <v>405852</v>
      </c>
    </row>
    <row r="299" spans="1:12" ht="36">
      <c r="A299" s="1"/>
      <c r="B299" s="77"/>
      <c r="C299" s="78"/>
      <c r="D299" s="79"/>
      <c r="E299" s="78"/>
      <c r="F299" s="78"/>
      <c r="G299" s="84" t="s">
        <v>114</v>
      </c>
      <c r="H299" s="85"/>
      <c r="I299" s="86"/>
      <c r="J299" s="88">
        <v>17801</v>
      </c>
      <c r="K299" s="88">
        <v>-17801</v>
      </c>
      <c r="L299" s="87">
        <v>184124</v>
      </c>
    </row>
    <row r="300" spans="1:12" ht="48">
      <c r="A300" s="1"/>
      <c r="B300" s="77">
        <v>14</v>
      </c>
      <c r="C300" s="78">
        <v>3440</v>
      </c>
      <c r="D300" s="79" t="s">
        <v>33</v>
      </c>
      <c r="E300" s="78"/>
      <c r="F300" s="78" t="s">
        <v>383</v>
      </c>
      <c r="G300" s="80" t="s">
        <v>384</v>
      </c>
      <c r="H300" s="81" t="s">
        <v>115</v>
      </c>
      <c r="I300" s="89"/>
      <c r="J300" s="89">
        <v>427</v>
      </c>
      <c r="K300" s="89">
        <v>476</v>
      </c>
      <c r="L300" s="1171">
        <v>477</v>
      </c>
    </row>
    <row r="301" spans="1:12" ht="48">
      <c r="A301" s="1"/>
      <c r="B301" s="77">
        <v>14</v>
      </c>
      <c r="C301" s="78">
        <v>3440</v>
      </c>
      <c r="D301" s="79" t="s">
        <v>33</v>
      </c>
      <c r="E301" s="78"/>
      <c r="F301" s="78" t="s">
        <v>383</v>
      </c>
      <c r="G301" s="80" t="s">
        <v>384</v>
      </c>
      <c r="H301" s="80" t="s">
        <v>116</v>
      </c>
      <c r="I301" s="82">
        <v>70015128</v>
      </c>
      <c r="J301" s="82">
        <v>88393591</v>
      </c>
      <c r="K301" s="82">
        <v>82906746</v>
      </c>
      <c r="L301" s="83">
        <v>100436794</v>
      </c>
    </row>
    <row r="302" spans="1:12" ht="48">
      <c r="A302" s="1"/>
      <c r="B302" s="77">
        <v>14</v>
      </c>
      <c r="C302" s="78">
        <v>3440</v>
      </c>
      <c r="D302" s="79" t="s">
        <v>33</v>
      </c>
      <c r="E302" s="78"/>
      <c r="F302" s="78" t="s">
        <v>383</v>
      </c>
      <c r="G302" s="80" t="s">
        <v>384</v>
      </c>
      <c r="H302" s="80" t="s">
        <v>117</v>
      </c>
      <c r="I302" s="82">
        <v>70015128</v>
      </c>
      <c r="J302" s="82">
        <v>207011</v>
      </c>
      <c r="K302" s="82">
        <v>174174</v>
      </c>
      <c r="L302" s="83">
        <v>210559</v>
      </c>
    </row>
    <row r="303" spans="1:12" ht="36">
      <c r="A303" s="1"/>
      <c r="B303" s="77"/>
      <c r="C303" s="78"/>
      <c r="D303" s="79"/>
      <c r="E303" s="78"/>
      <c r="F303" s="78"/>
      <c r="G303" s="90" t="s">
        <v>118</v>
      </c>
      <c r="H303" s="91"/>
      <c r="I303" s="92"/>
      <c r="J303" s="93">
        <v>-69808117</v>
      </c>
      <c r="K303" s="93">
        <v>-32837</v>
      </c>
      <c r="L303" s="94">
        <v>36385</v>
      </c>
    </row>
    <row r="304" spans="1:12" ht="36">
      <c r="A304" s="1"/>
      <c r="B304" s="77">
        <v>14</v>
      </c>
      <c r="C304" s="78">
        <v>3440</v>
      </c>
      <c r="D304" s="79" t="s">
        <v>33</v>
      </c>
      <c r="E304" s="78"/>
      <c r="F304" s="78" t="s">
        <v>385</v>
      </c>
      <c r="G304" s="80" t="s">
        <v>386</v>
      </c>
      <c r="H304" s="81" t="s">
        <v>107</v>
      </c>
      <c r="I304" s="89">
        <v>360</v>
      </c>
      <c r="J304" s="89">
        <v>360</v>
      </c>
      <c r="K304" s="89">
        <v>360</v>
      </c>
      <c r="L304" s="1171">
        <v>190</v>
      </c>
    </row>
    <row r="305" spans="1:12" ht="36">
      <c r="A305" s="1"/>
      <c r="B305" s="77">
        <v>14</v>
      </c>
      <c r="C305" s="78">
        <v>3440</v>
      </c>
      <c r="D305" s="79" t="s">
        <v>33</v>
      </c>
      <c r="E305" s="78"/>
      <c r="F305" s="78" t="s">
        <v>385</v>
      </c>
      <c r="G305" s="80" t="s">
        <v>386</v>
      </c>
      <c r="H305" s="80" t="s">
        <v>108</v>
      </c>
      <c r="I305" s="82">
        <v>10000000</v>
      </c>
      <c r="J305" s="82">
        <v>10000000</v>
      </c>
      <c r="K305" s="82">
        <v>10000000</v>
      </c>
      <c r="L305" s="83">
        <v>10000000</v>
      </c>
    </row>
    <row r="306" spans="1:12" ht="36">
      <c r="A306" s="1"/>
      <c r="B306" s="77">
        <v>14</v>
      </c>
      <c r="C306" s="78">
        <v>3440</v>
      </c>
      <c r="D306" s="79" t="s">
        <v>33</v>
      </c>
      <c r="E306" s="78"/>
      <c r="F306" s="78" t="s">
        <v>385</v>
      </c>
      <c r="G306" s="80" t="s">
        <v>386</v>
      </c>
      <c r="H306" s="80" t="s">
        <v>109</v>
      </c>
      <c r="I306" s="82">
        <v>27778</v>
      </c>
      <c r="J306" s="82">
        <v>27778</v>
      </c>
      <c r="K306" s="82">
        <v>27778</v>
      </c>
      <c r="L306" s="83">
        <v>52632</v>
      </c>
    </row>
    <row r="307" spans="1:12" ht="36">
      <c r="A307" s="1"/>
      <c r="B307" s="77"/>
      <c r="C307" s="78"/>
      <c r="D307" s="79"/>
      <c r="E307" s="78"/>
      <c r="F307" s="78"/>
      <c r="G307" s="84" t="s">
        <v>110</v>
      </c>
      <c r="H307" s="85"/>
      <c r="I307" s="86"/>
      <c r="J307" s="86">
        <v>0</v>
      </c>
      <c r="K307" s="86">
        <v>0</v>
      </c>
      <c r="L307" s="87">
        <v>24854</v>
      </c>
    </row>
    <row r="308" spans="1:12" ht="36">
      <c r="A308" s="1"/>
      <c r="B308" s="77">
        <v>14</v>
      </c>
      <c r="C308" s="78">
        <v>3440</v>
      </c>
      <c r="D308" s="79" t="s">
        <v>33</v>
      </c>
      <c r="E308" s="78"/>
      <c r="F308" s="78" t="s">
        <v>385</v>
      </c>
      <c r="G308" s="80" t="s">
        <v>386</v>
      </c>
      <c r="H308" s="81" t="s">
        <v>111</v>
      </c>
      <c r="I308" s="89">
        <v>360</v>
      </c>
      <c r="J308" s="89">
        <v>360</v>
      </c>
      <c r="K308" s="89">
        <v>360</v>
      </c>
      <c r="L308" s="1171">
        <v>190</v>
      </c>
    </row>
    <row r="309" spans="1:12" ht="36">
      <c r="A309" s="1"/>
      <c r="B309" s="77">
        <v>14</v>
      </c>
      <c r="C309" s="78">
        <v>3440</v>
      </c>
      <c r="D309" s="79" t="s">
        <v>33</v>
      </c>
      <c r="E309" s="78"/>
      <c r="F309" s="78" t="s">
        <v>385</v>
      </c>
      <c r="G309" s="80" t="s">
        <v>386</v>
      </c>
      <c r="H309" s="80" t="s">
        <v>112</v>
      </c>
      <c r="I309" s="82">
        <v>10000000</v>
      </c>
      <c r="J309" s="82">
        <v>10000000</v>
      </c>
      <c r="K309" s="82">
        <v>10000000</v>
      </c>
      <c r="L309" s="83">
        <v>9000000</v>
      </c>
    </row>
    <row r="310" spans="1:12" ht="36">
      <c r="A310" s="1"/>
      <c r="B310" s="77">
        <v>14</v>
      </c>
      <c r="C310" s="78">
        <v>3440</v>
      </c>
      <c r="D310" s="79" t="s">
        <v>33</v>
      </c>
      <c r="E310" s="78"/>
      <c r="F310" s="78" t="s">
        <v>385</v>
      </c>
      <c r="G310" s="80" t="s">
        <v>386</v>
      </c>
      <c r="H310" s="80" t="s">
        <v>113</v>
      </c>
      <c r="I310" s="82">
        <v>27778</v>
      </c>
      <c r="J310" s="82">
        <v>27778</v>
      </c>
      <c r="K310" s="82">
        <v>27778</v>
      </c>
      <c r="L310" s="83">
        <v>47368</v>
      </c>
    </row>
    <row r="311" spans="1:12" ht="36">
      <c r="A311" s="1"/>
      <c r="B311" s="77"/>
      <c r="C311" s="78"/>
      <c r="D311" s="79"/>
      <c r="E311" s="78"/>
      <c r="F311" s="78"/>
      <c r="G311" s="84" t="s">
        <v>114</v>
      </c>
      <c r="H311" s="85"/>
      <c r="I311" s="86"/>
      <c r="J311" s="86">
        <v>0</v>
      </c>
      <c r="K311" s="86">
        <v>0</v>
      </c>
      <c r="L311" s="87">
        <v>19590</v>
      </c>
    </row>
    <row r="312" spans="1:12" ht="36">
      <c r="A312" s="1"/>
      <c r="B312" s="77">
        <v>14</v>
      </c>
      <c r="C312" s="78">
        <v>3440</v>
      </c>
      <c r="D312" s="79" t="s">
        <v>33</v>
      </c>
      <c r="E312" s="78"/>
      <c r="F312" s="78" t="s">
        <v>385</v>
      </c>
      <c r="G312" s="80" t="s">
        <v>386</v>
      </c>
      <c r="H312" s="81" t="s">
        <v>115</v>
      </c>
      <c r="I312" s="89"/>
      <c r="J312" s="89"/>
      <c r="K312" s="89">
        <v>360</v>
      </c>
      <c r="L312" s="1171">
        <v>190</v>
      </c>
    </row>
    <row r="313" spans="1:12" ht="36">
      <c r="A313" s="1"/>
      <c r="B313" s="77">
        <v>14</v>
      </c>
      <c r="C313" s="78">
        <v>3440</v>
      </c>
      <c r="D313" s="79" t="s">
        <v>33</v>
      </c>
      <c r="E313" s="78"/>
      <c r="F313" s="78" t="s">
        <v>385</v>
      </c>
      <c r="G313" s="80" t="s">
        <v>386</v>
      </c>
      <c r="H313" s="80" t="s">
        <v>116</v>
      </c>
      <c r="I313" s="82">
        <v>10000000</v>
      </c>
      <c r="J313" s="82">
        <v>9120723</v>
      </c>
      <c r="K313" s="82">
        <v>10000000</v>
      </c>
      <c r="L313" s="83">
        <v>8022488</v>
      </c>
    </row>
    <row r="314" spans="1:12" ht="36">
      <c r="A314" s="1"/>
      <c r="B314" s="77">
        <v>14</v>
      </c>
      <c r="C314" s="78">
        <v>3440</v>
      </c>
      <c r="D314" s="79" t="s">
        <v>33</v>
      </c>
      <c r="E314" s="78"/>
      <c r="F314" s="78" t="s">
        <v>385</v>
      </c>
      <c r="G314" s="80" t="s">
        <v>386</v>
      </c>
      <c r="H314" s="80" t="s">
        <v>117</v>
      </c>
      <c r="I314" s="82">
        <v>10000000</v>
      </c>
      <c r="J314" s="82">
        <v>9120723</v>
      </c>
      <c r="K314" s="82">
        <v>27778</v>
      </c>
      <c r="L314" s="83">
        <v>42224</v>
      </c>
    </row>
    <row r="315" spans="1:12" ht="36">
      <c r="A315" s="1"/>
      <c r="B315" s="77"/>
      <c r="C315" s="78"/>
      <c r="D315" s="79"/>
      <c r="E315" s="78"/>
      <c r="F315" s="78"/>
      <c r="G315" s="90" t="s">
        <v>118</v>
      </c>
      <c r="H315" s="91"/>
      <c r="I315" s="92"/>
      <c r="J315" s="93">
        <v>-879277</v>
      </c>
      <c r="K315" s="93">
        <v>-9092945</v>
      </c>
      <c r="L315" s="94">
        <v>14446</v>
      </c>
    </row>
    <row r="316" spans="1:12" ht="36">
      <c r="A316" s="1"/>
      <c r="B316" s="77">
        <v>14</v>
      </c>
      <c r="C316" s="78">
        <v>3440</v>
      </c>
      <c r="D316" s="79" t="s">
        <v>33</v>
      </c>
      <c r="E316" s="78"/>
      <c r="F316" s="78" t="s">
        <v>387</v>
      </c>
      <c r="G316" s="80" t="s">
        <v>388</v>
      </c>
      <c r="H316" s="81" t="s">
        <v>107</v>
      </c>
      <c r="I316" s="89">
        <v>2</v>
      </c>
      <c r="J316" s="89">
        <v>2</v>
      </c>
      <c r="K316" s="89">
        <v>2</v>
      </c>
      <c r="L316" s="1171">
        <v>4</v>
      </c>
    </row>
    <row r="317" spans="1:12" ht="36">
      <c r="A317" s="1"/>
      <c r="B317" s="77">
        <v>14</v>
      </c>
      <c r="C317" s="78">
        <v>3440</v>
      </c>
      <c r="D317" s="79" t="s">
        <v>33</v>
      </c>
      <c r="E317" s="78"/>
      <c r="F317" s="78" t="s">
        <v>387</v>
      </c>
      <c r="G317" s="80" t="s">
        <v>388</v>
      </c>
      <c r="H317" s="80" t="s">
        <v>108</v>
      </c>
      <c r="I317" s="82">
        <v>500000</v>
      </c>
      <c r="J317" s="82">
        <v>500000</v>
      </c>
      <c r="K317" s="82">
        <v>500000</v>
      </c>
      <c r="L317" s="83">
        <v>500000</v>
      </c>
    </row>
    <row r="318" spans="1:12" ht="36">
      <c r="A318" s="1"/>
      <c r="B318" s="77">
        <v>14</v>
      </c>
      <c r="C318" s="78">
        <v>3440</v>
      </c>
      <c r="D318" s="79" t="s">
        <v>33</v>
      </c>
      <c r="E318" s="78"/>
      <c r="F318" s="78" t="s">
        <v>387</v>
      </c>
      <c r="G318" s="80" t="s">
        <v>388</v>
      </c>
      <c r="H318" s="80" t="s">
        <v>109</v>
      </c>
      <c r="I318" s="82">
        <v>250000</v>
      </c>
      <c r="J318" s="82">
        <v>250000</v>
      </c>
      <c r="K318" s="82">
        <v>250000</v>
      </c>
      <c r="L318" s="83">
        <v>125000</v>
      </c>
    </row>
    <row r="319" spans="1:12" ht="36">
      <c r="A319" s="1"/>
      <c r="B319" s="77"/>
      <c r="C319" s="78"/>
      <c r="D319" s="79"/>
      <c r="E319" s="78"/>
      <c r="F319" s="78"/>
      <c r="G319" s="84" t="s">
        <v>110</v>
      </c>
      <c r="H319" s="85"/>
      <c r="I319" s="86"/>
      <c r="J319" s="86">
        <v>0</v>
      </c>
      <c r="K319" s="86">
        <v>0</v>
      </c>
      <c r="L319" s="87">
        <v>-125000</v>
      </c>
    </row>
    <row r="320" spans="1:12" ht="36">
      <c r="A320" s="1"/>
      <c r="B320" s="77">
        <v>14</v>
      </c>
      <c r="C320" s="78">
        <v>3440</v>
      </c>
      <c r="D320" s="79" t="s">
        <v>33</v>
      </c>
      <c r="E320" s="78"/>
      <c r="F320" s="78" t="s">
        <v>387</v>
      </c>
      <c r="G320" s="80" t="s">
        <v>388</v>
      </c>
      <c r="H320" s="81" t="s">
        <v>111</v>
      </c>
      <c r="I320" s="89">
        <v>2</v>
      </c>
      <c r="J320" s="89">
        <v>2</v>
      </c>
      <c r="K320" s="89">
        <v>2</v>
      </c>
      <c r="L320" s="1171">
        <v>4</v>
      </c>
    </row>
    <row r="321" spans="1:12" ht="36">
      <c r="A321" s="1"/>
      <c r="B321" s="77">
        <v>14</v>
      </c>
      <c r="C321" s="78">
        <v>3440</v>
      </c>
      <c r="D321" s="79" t="s">
        <v>33</v>
      </c>
      <c r="E321" s="78"/>
      <c r="F321" s="78" t="s">
        <v>387</v>
      </c>
      <c r="G321" s="80" t="s">
        <v>388</v>
      </c>
      <c r="H321" s="80" t="s">
        <v>112</v>
      </c>
      <c r="I321" s="82">
        <v>500000</v>
      </c>
      <c r="J321" s="82">
        <v>500000</v>
      </c>
      <c r="K321" s="82">
        <v>500000</v>
      </c>
      <c r="L321" s="83">
        <v>500000</v>
      </c>
    </row>
    <row r="322" spans="1:12" ht="36">
      <c r="A322" s="1"/>
      <c r="B322" s="77">
        <v>14</v>
      </c>
      <c r="C322" s="78">
        <v>3440</v>
      </c>
      <c r="D322" s="79" t="s">
        <v>33</v>
      </c>
      <c r="E322" s="78"/>
      <c r="F322" s="78" t="s">
        <v>387</v>
      </c>
      <c r="G322" s="80" t="s">
        <v>388</v>
      </c>
      <c r="H322" s="80" t="s">
        <v>113</v>
      </c>
      <c r="I322" s="82">
        <v>250000</v>
      </c>
      <c r="J322" s="82">
        <v>250000</v>
      </c>
      <c r="K322" s="82">
        <v>250000</v>
      </c>
      <c r="L322" s="83">
        <v>125000</v>
      </c>
    </row>
    <row r="323" spans="1:12" ht="36">
      <c r="A323" s="1"/>
      <c r="B323" s="77"/>
      <c r="C323" s="78"/>
      <c r="D323" s="79"/>
      <c r="E323" s="78"/>
      <c r="F323" s="78"/>
      <c r="G323" s="84" t="s">
        <v>114</v>
      </c>
      <c r="H323" s="85"/>
      <c r="I323" s="86"/>
      <c r="J323" s="86">
        <v>0</v>
      </c>
      <c r="K323" s="86">
        <v>0</v>
      </c>
      <c r="L323" s="87">
        <v>-125000</v>
      </c>
    </row>
    <row r="324" spans="1:12" ht="36">
      <c r="A324" s="1"/>
      <c r="B324" s="77">
        <v>14</v>
      </c>
      <c r="C324" s="78">
        <v>3440</v>
      </c>
      <c r="D324" s="79" t="s">
        <v>33</v>
      </c>
      <c r="E324" s="78"/>
      <c r="F324" s="78" t="s">
        <v>387</v>
      </c>
      <c r="G324" s="80" t="s">
        <v>388</v>
      </c>
      <c r="H324" s="81" t="s">
        <v>115</v>
      </c>
      <c r="I324" s="89"/>
      <c r="J324" s="89"/>
      <c r="K324" s="89">
        <v>2</v>
      </c>
      <c r="L324" s="1171">
        <v>4</v>
      </c>
    </row>
    <row r="325" spans="1:12" ht="36">
      <c r="A325" s="1"/>
      <c r="B325" s="77">
        <v>14</v>
      </c>
      <c r="C325" s="78">
        <v>3440</v>
      </c>
      <c r="D325" s="79" t="s">
        <v>33</v>
      </c>
      <c r="E325" s="78"/>
      <c r="F325" s="78" t="s">
        <v>387</v>
      </c>
      <c r="G325" s="80" t="s">
        <v>388</v>
      </c>
      <c r="H325" s="80" t="s">
        <v>116</v>
      </c>
      <c r="I325" s="82">
        <v>500000</v>
      </c>
      <c r="J325" s="82">
        <v>500000</v>
      </c>
      <c r="K325" s="82">
        <v>304477</v>
      </c>
      <c r="L325" s="95">
        <v>0</v>
      </c>
    </row>
    <row r="326" spans="1:12" ht="36">
      <c r="A326" s="1"/>
      <c r="B326" s="77">
        <v>14</v>
      </c>
      <c r="C326" s="78">
        <v>3440</v>
      </c>
      <c r="D326" s="79" t="s">
        <v>33</v>
      </c>
      <c r="E326" s="78"/>
      <c r="F326" s="78" t="s">
        <v>387</v>
      </c>
      <c r="G326" s="80" t="s">
        <v>388</v>
      </c>
      <c r="H326" s="80" t="s">
        <v>117</v>
      </c>
      <c r="I326" s="82">
        <v>500000</v>
      </c>
      <c r="J326" s="82">
        <v>500000</v>
      </c>
      <c r="K326" s="82">
        <v>152239</v>
      </c>
      <c r="L326" s="95">
        <v>0</v>
      </c>
    </row>
    <row r="327" spans="1:12" ht="36">
      <c r="A327" s="1"/>
      <c r="B327" s="77"/>
      <c r="C327" s="78"/>
      <c r="D327" s="79"/>
      <c r="E327" s="78"/>
      <c r="F327" s="78"/>
      <c r="G327" s="90" t="s">
        <v>118</v>
      </c>
      <c r="H327" s="91"/>
      <c r="I327" s="92"/>
      <c r="J327" s="92">
        <v>0</v>
      </c>
      <c r="K327" s="93">
        <v>-347761</v>
      </c>
      <c r="L327" s="94">
        <v>-152239</v>
      </c>
    </row>
    <row r="328" spans="1:12" ht="36">
      <c r="A328" s="1"/>
      <c r="B328" s="77">
        <v>14</v>
      </c>
      <c r="C328" s="78">
        <v>3440</v>
      </c>
      <c r="D328" s="79" t="s">
        <v>33</v>
      </c>
      <c r="E328" s="78"/>
      <c r="F328" s="78" t="s">
        <v>389</v>
      </c>
      <c r="G328" s="80" t="s">
        <v>390</v>
      </c>
      <c r="H328" s="81" t="s">
        <v>107</v>
      </c>
      <c r="I328" s="89">
        <v>6</v>
      </c>
      <c r="J328" s="89">
        <v>6</v>
      </c>
      <c r="K328" s="89">
        <v>6</v>
      </c>
      <c r="L328" s="1171">
        <v>38</v>
      </c>
    </row>
    <row r="329" spans="1:12" ht="36">
      <c r="A329" s="1"/>
      <c r="B329" s="77">
        <v>14</v>
      </c>
      <c r="C329" s="78">
        <v>3440</v>
      </c>
      <c r="D329" s="79" t="s">
        <v>33</v>
      </c>
      <c r="E329" s="78"/>
      <c r="F329" s="78" t="s">
        <v>389</v>
      </c>
      <c r="G329" s="80" t="s">
        <v>390</v>
      </c>
      <c r="H329" s="80" t="s">
        <v>108</v>
      </c>
      <c r="I329" s="82">
        <v>500000</v>
      </c>
      <c r="J329" s="82">
        <v>500000</v>
      </c>
      <c r="K329" s="82">
        <v>500000</v>
      </c>
      <c r="L329" s="83">
        <v>500000</v>
      </c>
    </row>
    <row r="330" spans="1:12" ht="36">
      <c r="A330" s="1"/>
      <c r="B330" s="77">
        <v>14</v>
      </c>
      <c r="C330" s="78">
        <v>3440</v>
      </c>
      <c r="D330" s="79" t="s">
        <v>33</v>
      </c>
      <c r="E330" s="78"/>
      <c r="F330" s="78" t="s">
        <v>389</v>
      </c>
      <c r="G330" s="80" t="s">
        <v>390</v>
      </c>
      <c r="H330" s="80" t="s">
        <v>109</v>
      </c>
      <c r="I330" s="82">
        <v>83333</v>
      </c>
      <c r="J330" s="82">
        <v>83333</v>
      </c>
      <c r="K330" s="82">
        <v>83333</v>
      </c>
      <c r="L330" s="83">
        <v>13158</v>
      </c>
    </row>
    <row r="331" spans="1:12" ht="36">
      <c r="A331" s="1"/>
      <c r="B331" s="77"/>
      <c r="C331" s="78"/>
      <c r="D331" s="79"/>
      <c r="E331" s="78"/>
      <c r="F331" s="78"/>
      <c r="G331" s="84" t="s">
        <v>110</v>
      </c>
      <c r="H331" s="85"/>
      <c r="I331" s="86"/>
      <c r="J331" s="86">
        <v>0</v>
      </c>
      <c r="K331" s="86">
        <v>0</v>
      </c>
      <c r="L331" s="87">
        <v>-70175</v>
      </c>
    </row>
    <row r="332" spans="1:12" ht="36">
      <c r="A332" s="1"/>
      <c r="B332" s="77">
        <v>14</v>
      </c>
      <c r="C332" s="78">
        <v>3440</v>
      </c>
      <c r="D332" s="79" t="s">
        <v>33</v>
      </c>
      <c r="E332" s="78"/>
      <c r="F332" s="78" t="s">
        <v>389</v>
      </c>
      <c r="G332" s="80" t="s">
        <v>390</v>
      </c>
      <c r="H332" s="81" t="s">
        <v>111</v>
      </c>
      <c r="I332" s="89">
        <v>6</v>
      </c>
      <c r="J332" s="89">
        <v>6</v>
      </c>
      <c r="K332" s="89">
        <v>6</v>
      </c>
      <c r="L332" s="1171">
        <v>38</v>
      </c>
    </row>
    <row r="333" spans="1:12" ht="36">
      <c r="A333" s="1"/>
      <c r="B333" s="77">
        <v>14</v>
      </c>
      <c r="C333" s="78">
        <v>3440</v>
      </c>
      <c r="D333" s="79" t="s">
        <v>33</v>
      </c>
      <c r="E333" s="78"/>
      <c r="F333" s="78" t="s">
        <v>389</v>
      </c>
      <c r="G333" s="80" t="s">
        <v>390</v>
      </c>
      <c r="H333" s="80" t="s">
        <v>112</v>
      </c>
      <c r="I333" s="82">
        <v>500000</v>
      </c>
      <c r="J333" s="82">
        <v>500000</v>
      </c>
      <c r="K333" s="82">
        <v>500000</v>
      </c>
      <c r="L333" s="83">
        <v>500000</v>
      </c>
    </row>
    <row r="334" spans="1:12" ht="36">
      <c r="A334" s="1"/>
      <c r="B334" s="77">
        <v>14</v>
      </c>
      <c r="C334" s="78">
        <v>3440</v>
      </c>
      <c r="D334" s="79" t="s">
        <v>33</v>
      </c>
      <c r="E334" s="78"/>
      <c r="F334" s="78" t="s">
        <v>389</v>
      </c>
      <c r="G334" s="80" t="s">
        <v>390</v>
      </c>
      <c r="H334" s="80" t="s">
        <v>113</v>
      </c>
      <c r="I334" s="82">
        <v>83333</v>
      </c>
      <c r="J334" s="82">
        <v>83333</v>
      </c>
      <c r="K334" s="82">
        <v>83333</v>
      </c>
      <c r="L334" s="83">
        <v>13158</v>
      </c>
    </row>
    <row r="335" spans="1:12" ht="36">
      <c r="A335" s="1"/>
      <c r="B335" s="77"/>
      <c r="C335" s="78"/>
      <c r="D335" s="79"/>
      <c r="E335" s="78"/>
      <c r="F335" s="78"/>
      <c r="G335" s="84" t="s">
        <v>114</v>
      </c>
      <c r="H335" s="85"/>
      <c r="I335" s="86"/>
      <c r="J335" s="86">
        <v>0</v>
      </c>
      <c r="K335" s="86">
        <v>0</v>
      </c>
      <c r="L335" s="87">
        <v>-70175</v>
      </c>
    </row>
    <row r="336" spans="1:12" ht="36">
      <c r="A336" s="1"/>
      <c r="B336" s="77">
        <v>14</v>
      </c>
      <c r="C336" s="78">
        <v>3440</v>
      </c>
      <c r="D336" s="79" t="s">
        <v>33</v>
      </c>
      <c r="E336" s="78"/>
      <c r="F336" s="78" t="s">
        <v>389</v>
      </c>
      <c r="G336" s="80" t="s">
        <v>390</v>
      </c>
      <c r="H336" s="81" t="s">
        <v>115</v>
      </c>
      <c r="I336" s="89"/>
      <c r="J336" s="89"/>
      <c r="K336" s="89">
        <v>6</v>
      </c>
      <c r="L336" s="1171">
        <v>38</v>
      </c>
    </row>
    <row r="337" spans="1:12" ht="36">
      <c r="A337" s="1"/>
      <c r="B337" s="77">
        <v>14</v>
      </c>
      <c r="C337" s="78">
        <v>3440</v>
      </c>
      <c r="D337" s="79" t="s">
        <v>33</v>
      </c>
      <c r="E337" s="78"/>
      <c r="F337" s="78" t="s">
        <v>389</v>
      </c>
      <c r="G337" s="80" t="s">
        <v>390</v>
      </c>
      <c r="H337" s="80" t="s">
        <v>116</v>
      </c>
      <c r="I337" s="82">
        <v>500000</v>
      </c>
      <c r="J337" s="82">
        <v>500000</v>
      </c>
      <c r="K337" s="82">
        <v>499976</v>
      </c>
      <c r="L337" s="83">
        <v>500000</v>
      </c>
    </row>
    <row r="338" spans="1:12" ht="36">
      <c r="A338" s="1"/>
      <c r="B338" s="77">
        <v>14</v>
      </c>
      <c r="C338" s="78">
        <v>3440</v>
      </c>
      <c r="D338" s="79" t="s">
        <v>33</v>
      </c>
      <c r="E338" s="78"/>
      <c r="F338" s="78" t="s">
        <v>389</v>
      </c>
      <c r="G338" s="80" t="s">
        <v>390</v>
      </c>
      <c r="H338" s="80" t="s">
        <v>117</v>
      </c>
      <c r="I338" s="82">
        <v>500000</v>
      </c>
      <c r="J338" s="82">
        <v>500000</v>
      </c>
      <c r="K338" s="82">
        <v>83329</v>
      </c>
      <c r="L338" s="83">
        <v>13158</v>
      </c>
    </row>
    <row r="339" spans="1:12" ht="36">
      <c r="A339" s="1"/>
      <c r="B339" s="77"/>
      <c r="C339" s="78"/>
      <c r="D339" s="79"/>
      <c r="E339" s="78"/>
      <c r="F339" s="78"/>
      <c r="G339" s="90" t="s">
        <v>118</v>
      </c>
      <c r="H339" s="91"/>
      <c r="I339" s="92"/>
      <c r="J339" s="92">
        <v>0</v>
      </c>
      <c r="K339" s="93">
        <v>-416671</v>
      </c>
      <c r="L339" s="94">
        <v>-70171</v>
      </c>
    </row>
    <row r="340" spans="1:12" ht="108">
      <c r="A340" s="1"/>
      <c r="B340" s="77">
        <v>14</v>
      </c>
      <c r="C340" s="78">
        <v>3440</v>
      </c>
      <c r="D340" s="79" t="s">
        <v>33</v>
      </c>
      <c r="E340" s="78"/>
      <c r="F340" s="78" t="s">
        <v>636</v>
      </c>
      <c r="G340" s="80" t="s">
        <v>637</v>
      </c>
      <c r="H340" s="81" t="s">
        <v>107</v>
      </c>
      <c r="I340" s="89">
        <v>703</v>
      </c>
      <c r="J340" s="89">
        <v>150</v>
      </c>
      <c r="K340" s="89">
        <v>0</v>
      </c>
      <c r="L340" s="95">
        <v>0</v>
      </c>
    </row>
    <row r="341" spans="1:12" ht="108">
      <c r="A341" s="1"/>
      <c r="B341" s="77">
        <v>14</v>
      </c>
      <c r="C341" s="78">
        <v>3440</v>
      </c>
      <c r="D341" s="79" t="s">
        <v>33</v>
      </c>
      <c r="E341" s="78"/>
      <c r="F341" s="78" t="s">
        <v>636</v>
      </c>
      <c r="G341" s="80" t="s">
        <v>637</v>
      </c>
      <c r="H341" s="80" t="s">
        <v>108</v>
      </c>
      <c r="I341" s="82">
        <v>43500000</v>
      </c>
      <c r="J341" s="82">
        <v>3056000</v>
      </c>
      <c r="K341" s="89">
        <v>0</v>
      </c>
      <c r="L341" s="95">
        <v>0</v>
      </c>
    </row>
    <row r="342" spans="1:12" ht="108">
      <c r="A342" s="1"/>
      <c r="B342" s="77">
        <v>14</v>
      </c>
      <c r="C342" s="78">
        <v>3440</v>
      </c>
      <c r="D342" s="79" t="s">
        <v>33</v>
      </c>
      <c r="E342" s="78"/>
      <c r="F342" s="78" t="s">
        <v>636</v>
      </c>
      <c r="G342" s="80" t="s">
        <v>637</v>
      </c>
      <c r="H342" s="80" t="s">
        <v>109</v>
      </c>
      <c r="I342" s="82">
        <v>61878</v>
      </c>
      <c r="J342" s="82">
        <v>20373</v>
      </c>
      <c r="K342" s="89">
        <v>0</v>
      </c>
      <c r="L342" s="95">
        <v>0</v>
      </c>
    </row>
    <row r="343" spans="1:12" ht="36">
      <c r="A343" s="1"/>
      <c r="B343" s="77"/>
      <c r="C343" s="78"/>
      <c r="D343" s="79"/>
      <c r="E343" s="78"/>
      <c r="F343" s="78"/>
      <c r="G343" s="84" t="s">
        <v>110</v>
      </c>
      <c r="H343" s="85"/>
      <c r="I343" s="86"/>
      <c r="J343" s="88">
        <v>-41505</v>
      </c>
      <c r="K343" s="86"/>
      <c r="L343" s="96">
        <v>0</v>
      </c>
    </row>
    <row r="344" spans="1:12" ht="108">
      <c r="A344" s="1"/>
      <c r="B344" s="77">
        <v>14</v>
      </c>
      <c r="C344" s="78">
        <v>3440</v>
      </c>
      <c r="D344" s="79" t="s">
        <v>33</v>
      </c>
      <c r="E344" s="78"/>
      <c r="F344" s="78" t="s">
        <v>636</v>
      </c>
      <c r="G344" s="80" t="s">
        <v>637</v>
      </c>
      <c r="H344" s="81" t="s">
        <v>111</v>
      </c>
      <c r="I344" s="89">
        <v>703</v>
      </c>
      <c r="J344" s="89">
        <v>150</v>
      </c>
      <c r="K344" s="89">
        <v>0</v>
      </c>
      <c r="L344" s="95">
        <v>0</v>
      </c>
    </row>
    <row r="345" spans="1:12" ht="108">
      <c r="A345" s="1"/>
      <c r="B345" s="77">
        <v>14</v>
      </c>
      <c r="C345" s="78">
        <v>3440</v>
      </c>
      <c r="D345" s="79" t="s">
        <v>33</v>
      </c>
      <c r="E345" s="78"/>
      <c r="F345" s="78" t="s">
        <v>636</v>
      </c>
      <c r="G345" s="80" t="s">
        <v>637</v>
      </c>
      <c r="H345" s="80" t="s">
        <v>112</v>
      </c>
      <c r="I345" s="82">
        <v>44250000</v>
      </c>
      <c r="J345" s="82">
        <v>3056000</v>
      </c>
      <c r="K345" s="89">
        <v>0</v>
      </c>
      <c r="L345" s="95">
        <v>0</v>
      </c>
    </row>
    <row r="346" spans="1:12" ht="108">
      <c r="A346" s="1"/>
      <c r="B346" s="77">
        <v>14</v>
      </c>
      <c r="C346" s="78">
        <v>3440</v>
      </c>
      <c r="D346" s="79" t="s">
        <v>33</v>
      </c>
      <c r="E346" s="78"/>
      <c r="F346" s="78" t="s">
        <v>636</v>
      </c>
      <c r="G346" s="80" t="s">
        <v>637</v>
      </c>
      <c r="H346" s="80" t="s">
        <v>113</v>
      </c>
      <c r="I346" s="82">
        <v>62945</v>
      </c>
      <c r="J346" s="82">
        <v>20373</v>
      </c>
      <c r="K346" s="89">
        <v>0</v>
      </c>
      <c r="L346" s="95">
        <v>0</v>
      </c>
    </row>
    <row r="347" spans="1:12" ht="36">
      <c r="A347" s="1"/>
      <c r="B347" s="77"/>
      <c r="C347" s="78"/>
      <c r="D347" s="79"/>
      <c r="E347" s="78"/>
      <c r="F347" s="78"/>
      <c r="G347" s="84" t="s">
        <v>114</v>
      </c>
      <c r="H347" s="85"/>
      <c r="I347" s="86"/>
      <c r="J347" s="88">
        <v>-42572</v>
      </c>
      <c r="K347" s="86"/>
      <c r="L347" s="96">
        <v>0</v>
      </c>
    </row>
    <row r="348" spans="1:12" ht="108">
      <c r="A348" s="1"/>
      <c r="B348" s="77">
        <v>14</v>
      </c>
      <c r="C348" s="78">
        <v>3440</v>
      </c>
      <c r="D348" s="79" t="s">
        <v>33</v>
      </c>
      <c r="E348" s="78"/>
      <c r="F348" s="78" t="s">
        <v>636</v>
      </c>
      <c r="G348" s="80" t="s">
        <v>637</v>
      </c>
      <c r="H348" s="81" t="s">
        <v>115</v>
      </c>
      <c r="I348" s="89"/>
      <c r="J348" s="89">
        <v>150</v>
      </c>
      <c r="K348" s="89"/>
      <c r="L348" s="95"/>
    </row>
    <row r="349" spans="1:12" ht="108">
      <c r="A349" s="1"/>
      <c r="B349" s="77">
        <v>14</v>
      </c>
      <c r="C349" s="78">
        <v>3440</v>
      </c>
      <c r="D349" s="79" t="s">
        <v>33</v>
      </c>
      <c r="E349" s="78"/>
      <c r="F349" s="78" t="s">
        <v>636</v>
      </c>
      <c r="G349" s="80" t="s">
        <v>637</v>
      </c>
      <c r="H349" s="80" t="s">
        <v>116</v>
      </c>
      <c r="I349" s="82">
        <v>40593891</v>
      </c>
      <c r="J349" s="82">
        <v>3042672</v>
      </c>
      <c r="K349" s="89">
        <v>0</v>
      </c>
      <c r="L349" s="95">
        <v>0</v>
      </c>
    </row>
    <row r="350" spans="1:12" ht="108">
      <c r="A350" s="1"/>
      <c r="B350" s="77">
        <v>14</v>
      </c>
      <c r="C350" s="78">
        <v>3440</v>
      </c>
      <c r="D350" s="79" t="s">
        <v>33</v>
      </c>
      <c r="E350" s="78"/>
      <c r="F350" s="78" t="s">
        <v>636</v>
      </c>
      <c r="G350" s="80" t="s">
        <v>637</v>
      </c>
      <c r="H350" s="80" t="s">
        <v>117</v>
      </c>
      <c r="I350" s="82">
        <v>40593891</v>
      </c>
      <c r="J350" s="82">
        <v>20284</v>
      </c>
      <c r="K350" s="89">
        <v>0</v>
      </c>
      <c r="L350" s="95">
        <v>0</v>
      </c>
    </row>
    <row r="351" spans="1:12" ht="36">
      <c r="A351" s="1"/>
      <c r="B351" s="77"/>
      <c r="C351" s="78"/>
      <c r="D351" s="79"/>
      <c r="E351" s="78"/>
      <c r="F351" s="78"/>
      <c r="G351" s="90" t="s">
        <v>118</v>
      </c>
      <c r="H351" s="91"/>
      <c r="I351" s="92"/>
      <c r="J351" s="93">
        <v>-40573607</v>
      </c>
      <c r="K351" s="93">
        <v>-20284</v>
      </c>
      <c r="L351" s="97">
        <v>0</v>
      </c>
    </row>
    <row r="352" spans="1:12" ht="108">
      <c r="A352" s="1"/>
      <c r="B352" s="77">
        <v>14</v>
      </c>
      <c r="C352" s="78">
        <v>3440</v>
      </c>
      <c r="D352" s="79" t="s">
        <v>33</v>
      </c>
      <c r="E352" s="78"/>
      <c r="F352" s="78" t="s">
        <v>574</v>
      </c>
      <c r="G352" s="80" t="s">
        <v>575</v>
      </c>
      <c r="H352" s="81" t="s">
        <v>107</v>
      </c>
      <c r="I352" s="89">
        <v>0</v>
      </c>
      <c r="J352" s="89">
        <v>0</v>
      </c>
      <c r="K352" s="89">
        <v>0</v>
      </c>
      <c r="L352" s="95">
        <v>9</v>
      </c>
    </row>
    <row r="353" spans="1:12" ht="108">
      <c r="A353" s="1"/>
      <c r="B353" s="77">
        <v>14</v>
      </c>
      <c r="C353" s="78">
        <v>3440</v>
      </c>
      <c r="D353" s="79" t="s">
        <v>33</v>
      </c>
      <c r="E353" s="78"/>
      <c r="F353" s="78" t="s">
        <v>574</v>
      </c>
      <c r="G353" s="80" t="s">
        <v>575</v>
      </c>
      <c r="H353" s="80" t="s">
        <v>108</v>
      </c>
      <c r="I353" s="89">
        <v>0</v>
      </c>
      <c r="J353" s="89">
        <v>0</v>
      </c>
      <c r="K353" s="89">
        <v>0</v>
      </c>
      <c r="L353" s="95">
        <v>0</v>
      </c>
    </row>
    <row r="354" spans="1:12" ht="108">
      <c r="A354" s="1"/>
      <c r="B354" s="77">
        <v>14</v>
      </c>
      <c r="C354" s="78">
        <v>3440</v>
      </c>
      <c r="D354" s="79" t="s">
        <v>33</v>
      </c>
      <c r="E354" s="78"/>
      <c r="F354" s="78" t="s">
        <v>574</v>
      </c>
      <c r="G354" s="80" t="s">
        <v>575</v>
      </c>
      <c r="H354" s="80" t="s">
        <v>109</v>
      </c>
      <c r="I354" s="89">
        <v>0</v>
      </c>
      <c r="J354" s="89">
        <v>0</v>
      </c>
      <c r="K354" s="89">
        <v>0</v>
      </c>
      <c r="L354" s="95">
        <v>0</v>
      </c>
    </row>
    <row r="355" spans="1:12" ht="36">
      <c r="A355" s="1"/>
      <c r="B355" s="77"/>
      <c r="C355" s="78"/>
      <c r="D355" s="79"/>
      <c r="E355" s="78"/>
      <c r="F355" s="78"/>
      <c r="G355" s="84" t="s">
        <v>110</v>
      </c>
      <c r="H355" s="85"/>
      <c r="I355" s="86"/>
      <c r="J355" s="86"/>
      <c r="K355" s="86"/>
      <c r="L355" s="96">
        <v>0</v>
      </c>
    </row>
    <row r="356" spans="1:12" ht="108">
      <c r="A356" s="1"/>
      <c r="B356" s="77">
        <v>14</v>
      </c>
      <c r="C356" s="78">
        <v>3440</v>
      </c>
      <c r="D356" s="79" t="s">
        <v>33</v>
      </c>
      <c r="E356" s="78"/>
      <c r="F356" s="78" t="s">
        <v>574</v>
      </c>
      <c r="G356" s="80" t="s">
        <v>575</v>
      </c>
      <c r="H356" s="81" t="s">
        <v>111</v>
      </c>
      <c r="I356" s="89">
        <v>0</v>
      </c>
      <c r="J356" s="89">
        <v>0</v>
      </c>
      <c r="K356" s="89">
        <v>0</v>
      </c>
      <c r="L356" s="95">
        <v>9</v>
      </c>
    </row>
    <row r="357" spans="1:12" ht="108">
      <c r="A357" s="1"/>
      <c r="B357" s="77">
        <v>14</v>
      </c>
      <c r="C357" s="78">
        <v>3440</v>
      </c>
      <c r="D357" s="79" t="s">
        <v>33</v>
      </c>
      <c r="E357" s="78"/>
      <c r="F357" s="78" t="s">
        <v>574</v>
      </c>
      <c r="G357" s="80" t="s">
        <v>575</v>
      </c>
      <c r="H357" s="80" t="s">
        <v>112</v>
      </c>
      <c r="I357" s="89">
        <v>0</v>
      </c>
      <c r="J357" s="89">
        <v>0</v>
      </c>
      <c r="K357" s="89">
        <v>0</v>
      </c>
      <c r="L357" s="83">
        <v>3100000</v>
      </c>
    </row>
    <row r="358" spans="1:12" ht="108">
      <c r="A358" s="1"/>
      <c r="B358" s="77">
        <v>14</v>
      </c>
      <c r="C358" s="78">
        <v>3440</v>
      </c>
      <c r="D358" s="79" t="s">
        <v>33</v>
      </c>
      <c r="E358" s="78"/>
      <c r="F358" s="78" t="s">
        <v>574</v>
      </c>
      <c r="G358" s="80" t="s">
        <v>575</v>
      </c>
      <c r="H358" s="80" t="s">
        <v>113</v>
      </c>
      <c r="I358" s="89">
        <v>0</v>
      </c>
      <c r="J358" s="89">
        <v>0</v>
      </c>
      <c r="K358" s="89">
        <v>0</v>
      </c>
      <c r="L358" s="83">
        <v>344444</v>
      </c>
    </row>
    <row r="359" spans="1:12" ht="36">
      <c r="A359" s="1"/>
      <c r="B359" s="77"/>
      <c r="C359" s="78"/>
      <c r="D359" s="79"/>
      <c r="E359" s="78"/>
      <c r="F359" s="78"/>
      <c r="G359" s="84" t="s">
        <v>114</v>
      </c>
      <c r="H359" s="85"/>
      <c r="I359" s="86"/>
      <c r="J359" s="86"/>
      <c r="K359" s="86"/>
      <c r="L359" s="87">
        <v>344444</v>
      </c>
    </row>
    <row r="360" spans="1:12" ht="108">
      <c r="A360" s="1"/>
      <c r="B360" s="77">
        <v>14</v>
      </c>
      <c r="C360" s="78">
        <v>3440</v>
      </c>
      <c r="D360" s="79" t="s">
        <v>33</v>
      </c>
      <c r="E360" s="78"/>
      <c r="F360" s="78" t="s">
        <v>574</v>
      </c>
      <c r="G360" s="80" t="s">
        <v>575</v>
      </c>
      <c r="H360" s="81" t="s">
        <v>115</v>
      </c>
      <c r="I360" s="89"/>
      <c r="J360" s="89">
        <v>0</v>
      </c>
      <c r="K360" s="89">
        <v>0</v>
      </c>
      <c r="L360" s="95">
        <v>9</v>
      </c>
    </row>
    <row r="361" spans="1:12" ht="108">
      <c r="A361" s="1"/>
      <c r="B361" s="77">
        <v>14</v>
      </c>
      <c r="C361" s="78">
        <v>3440</v>
      </c>
      <c r="D361" s="79" t="s">
        <v>33</v>
      </c>
      <c r="E361" s="78"/>
      <c r="F361" s="78" t="s">
        <v>574</v>
      </c>
      <c r="G361" s="80" t="s">
        <v>575</v>
      </c>
      <c r="H361" s="80" t="s">
        <v>116</v>
      </c>
      <c r="I361" s="89">
        <v>0</v>
      </c>
      <c r="J361" s="89">
        <v>0</v>
      </c>
      <c r="K361" s="89">
        <v>0</v>
      </c>
      <c r="L361" s="83">
        <v>1650541</v>
      </c>
    </row>
    <row r="362" spans="1:12" ht="108">
      <c r="A362" s="1"/>
      <c r="B362" s="77">
        <v>14</v>
      </c>
      <c r="C362" s="78">
        <v>3440</v>
      </c>
      <c r="D362" s="79" t="s">
        <v>33</v>
      </c>
      <c r="E362" s="78"/>
      <c r="F362" s="78" t="s">
        <v>574</v>
      </c>
      <c r="G362" s="80" t="s">
        <v>575</v>
      </c>
      <c r="H362" s="80" t="s">
        <v>117</v>
      </c>
      <c r="I362" s="89">
        <v>0</v>
      </c>
      <c r="J362" s="89">
        <v>0</v>
      </c>
      <c r="K362" s="89">
        <v>0</v>
      </c>
      <c r="L362" s="83">
        <v>183393</v>
      </c>
    </row>
    <row r="363" spans="1:12" ht="36">
      <c r="A363" s="1"/>
      <c r="B363" s="77"/>
      <c r="C363" s="78"/>
      <c r="D363" s="79"/>
      <c r="E363" s="78"/>
      <c r="F363" s="78"/>
      <c r="G363" s="90" t="s">
        <v>118</v>
      </c>
      <c r="H363" s="91"/>
      <c r="I363" s="92"/>
      <c r="J363" s="92">
        <v>0</v>
      </c>
      <c r="K363" s="92">
        <v>0</v>
      </c>
      <c r="L363" s="94">
        <v>183393</v>
      </c>
    </row>
    <row r="364" spans="1:12" ht="108">
      <c r="A364" s="1"/>
      <c r="B364" s="77">
        <v>14</v>
      </c>
      <c r="C364" s="78">
        <v>3440</v>
      </c>
      <c r="D364" s="79" t="s">
        <v>33</v>
      </c>
      <c r="E364" s="78"/>
      <c r="F364" s="78" t="s">
        <v>576</v>
      </c>
      <c r="G364" s="80" t="s">
        <v>577</v>
      </c>
      <c r="H364" s="81" t="s">
        <v>107</v>
      </c>
      <c r="I364" s="89">
        <v>0</v>
      </c>
      <c r="J364" s="89">
        <v>0</v>
      </c>
      <c r="K364" s="89">
        <v>0</v>
      </c>
      <c r="L364" s="95">
        <v>9</v>
      </c>
    </row>
    <row r="365" spans="1:12" ht="108">
      <c r="A365" s="1"/>
      <c r="B365" s="77">
        <v>14</v>
      </c>
      <c r="C365" s="78">
        <v>3440</v>
      </c>
      <c r="D365" s="79" t="s">
        <v>33</v>
      </c>
      <c r="E365" s="78"/>
      <c r="F365" s="78" t="s">
        <v>576</v>
      </c>
      <c r="G365" s="80" t="s">
        <v>577</v>
      </c>
      <c r="H365" s="80" t="s">
        <v>108</v>
      </c>
      <c r="I365" s="89">
        <v>0</v>
      </c>
      <c r="J365" s="89">
        <v>0</v>
      </c>
      <c r="K365" s="89">
        <v>0</v>
      </c>
      <c r="L365" s="95">
        <v>0</v>
      </c>
    </row>
    <row r="366" spans="1:12" ht="108">
      <c r="A366" s="1"/>
      <c r="B366" s="77">
        <v>14</v>
      </c>
      <c r="C366" s="78">
        <v>3440</v>
      </c>
      <c r="D366" s="79" t="s">
        <v>33</v>
      </c>
      <c r="E366" s="78"/>
      <c r="F366" s="78" t="s">
        <v>576</v>
      </c>
      <c r="G366" s="80" t="s">
        <v>577</v>
      </c>
      <c r="H366" s="80" t="s">
        <v>109</v>
      </c>
      <c r="I366" s="89">
        <v>0</v>
      </c>
      <c r="J366" s="89">
        <v>0</v>
      </c>
      <c r="K366" s="89">
        <v>0</v>
      </c>
      <c r="L366" s="95">
        <v>0</v>
      </c>
    </row>
    <row r="367" spans="1:12" ht="36">
      <c r="A367" s="1"/>
      <c r="B367" s="77"/>
      <c r="C367" s="78"/>
      <c r="D367" s="79"/>
      <c r="E367" s="78"/>
      <c r="F367" s="78"/>
      <c r="G367" s="84" t="s">
        <v>110</v>
      </c>
      <c r="H367" s="85"/>
      <c r="I367" s="86"/>
      <c r="J367" s="86"/>
      <c r="K367" s="86"/>
      <c r="L367" s="96"/>
    </row>
    <row r="368" spans="1:12" ht="108">
      <c r="A368" s="1"/>
      <c r="B368" s="77">
        <v>14</v>
      </c>
      <c r="C368" s="78">
        <v>3440</v>
      </c>
      <c r="D368" s="79" t="s">
        <v>33</v>
      </c>
      <c r="E368" s="78"/>
      <c r="F368" s="78" t="s">
        <v>576</v>
      </c>
      <c r="G368" s="80" t="s">
        <v>577</v>
      </c>
      <c r="H368" s="81" t="s">
        <v>111</v>
      </c>
      <c r="I368" s="89">
        <v>0</v>
      </c>
      <c r="J368" s="89">
        <v>0</v>
      </c>
      <c r="K368" s="89">
        <v>0</v>
      </c>
      <c r="L368" s="95">
        <v>1</v>
      </c>
    </row>
    <row r="369" spans="1:12" ht="108">
      <c r="A369" s="1"/>
      <c r="B369" s="77">
        <v>14</v>
      </c>
      <c r="C369" s="78">
        <v>3440</v>
      </c>
      <c r="D369" s="79" t="s">
        <v>33</v>
      </c>
      <c r="E369" s="78"/>
      <c r="F369" s="78" t="s">
        <v>576</v>
      </c>
      <c r="G369" s="80" t="s">
        <v>577</v>
      </c>
      <c r="H369" s="80" t="s">
        <v>112</v>
      </c>
      <c r="I369" s="89">
        <v>0</v>
      </c>
      <c r="J369" s="89">
        <v>0</v>
      </c>
      <c r="K369" s="89">
        <v>0</v>
      </c>
      <c r="L369" s="83">
        <v>6500000</v>
      </c>
    </row>
    <row r="370" spans="1:12" ht="108">
      <c r="A370" s="1"/>
      <c r="B370" s="77">
        <v>14</v>
      </c>
      <c r="C370" s="78">
        <v>3440</v>
      </c>
      <c r="D370" s="79" t="s">
        <v>33</v>
      </c>
      <c r="E370" s="78"/>
      <c r="F370" s="78" t="s">
        <v>576</v>
      </c>
      <c r="G370" s="80" t="s">
        <v>577</v>
      </c>
      <c r="H370" s="80" t="s">
        <v>113</v>
      </c>
      <c r="I370" s="89">
        <v>0</v>
      </c>
      <c r="J370" s="89">
        <v>0</v>
      </c>
      <c r="K370" s="89">
        <v>0</v>
      </c>
      <c r="L370" s="83">
        <v>6500000</v>
      </c>
    </row>
    <row r="371" spans="1:12" ht="36">
      <c r="A371" s="1"/>
      <c r="B371" s="77"/>
      <c r="C371" s="78"/>
      <c r="D371" s="79"/>
      <c r="E371" s="78"/>
      <c r="F371" s="78"/>
      <c r="G371" s="84" t="s">
        <v>114</v>
      </c>
      <c r="H371" s="85"/>
      <c r="I371" s="86"/>
      <c r="J371" s="86"/>
      <c r="K371" s="86"/>
      <c r="L371" s="87">
        <v>6500000</v>
      </c>
    </row>
    <row r="372" spans="1:12" ht="108">
      <c r="A372" s="1"/>
      <c r="B372" s="77">
        <v>14</v>
      </c>
      <c r="C372" s="78">
        <v>3440</v>
      </c>
      <c r="D372" s="79" t="s">
        <v>33</v>
      </c>
      <c r="E372" s="78"/>
      <c r="F372" s="78" t="s">
        <v>576</v>
      </c>
      <c r="G372" s="80" t="s">
        <v>577</v>
      </c>
      <c r="H372" s="81" t="s">
        <v>115</v>
      </c>
      <c r="I372" s="89"/>
      <c r="J372" s="89">
        <v>0</v>
      </c>
      <c r="K372" s="89">
        <v>0</v>
      </c>
      <c r="L372" s="95">
        <v>0</v>
      </c>
    </row>
    <row r="373" spans="1:12" ht="108">
      <c r="A373" s="1"/>
      <c r="B373" s="77">
        <v>14</v>
      </c>
      <c r="C373" s="78">
        <v>3440</v>
      </c>
      <c r="D373" s="79" t="s">
        <v>33</v>
      </c>
      <c r="E373" s="78"/>
      <c r="F373" s="78" t="s">
        <v>576</v>
      </c>
      <c r="G373" s="80" t="s">
        <v>577</v>
      </c>
      <c r="H373" s="80" t="s">
        <v>116</v>
      </c>
      <c r="I373" s="89">
        <v>0</v>
      </c>
      <c r="J373" s="89">
        <v>0</v>
      </c>
      <c r="K373" s="89">
        <v>0</v>
      </c>
      <c r="L373" s="95">
        <v>0</v>
      </c>
    </row>
    <row r="374" spans="1:12" ht="108">
      <c r="A374" s="1"/>
      <c r="B374" s="77">
        <v>14</v>
      </c>
      <c r="C374" s="78">
        <v>3440</v>
      </c>
      <c r="D374" s="79" t="s">
        <v>33</v>
      </c>
      <c r="E374" s="78"/>
      <c r="F374" s="78" t="s">
        <v>576</v>
      </c>
      <c r="G374" s="80" t="s">
        <v>577</v>
      </c>
      <c r="H374" s="80" t="s">
        <v>117</v>
      </c>
      <c r="I374" s="89">
        <v>0</v>
      </c>
      <c r="J374" s="89">
        <v>0</v>
      </c>
      <c r="K374" s="89">
        <v>0</v>
      </c>
      <c r="L374" s="95">
        <v>0</v>
      </c>
    </row>
    <row r="375" spans="1:12" ht="36">
      <c r="A375" s="1"/>
      <c r="B375" s="77"/>
      <c r="C375" s="78"/>
      <c r="D375" s="79"/>
      <c r="E375" s="78"/>
      <c r="F375" s="78"/>
      <c r="G375" s="90" t="s">
        <v>118</v>
      </c>
      <c r="H375" s="91"/>
      <c r="I375" s="92"/>
      <c r="J375" s="92">
        <v>0</v>
      </c>
      <c r="K375" s="92">
        <v>0</v>
      </c>
      <c r="L375" s="97">
        <v>0</v>
      </c>
    </row>
    <row r="376" spans="1:12" ht="36">
      <c r="A376" s="1"/>
      <c r="B376" s="77">
        <v>14</v>
      </c>
      <c r="C376" s="78">
        <v>3440</v>
      </c>
      <c r="D376" s="79" t="s">
        <v>33</v>
      </c>
      <c r="E376" s="78"/>
      <c r="F376" s="78" t="s">
        <v>391</v>
      </c>
      <c r="G376" s="80" t="s">
        <v>392</v>
      </c>
      <c r="H376" s="81" t="s">
        <v>107</v>
      </c>
      <c r="I376" s="89"/>
      <c r="J376" s="89"/>
      <c r="K376" s="89">
        <v>250</v>
      </c>
      <c r="L376" s="95"/>
    </row>
    <row r="377" spans="1:12" ht="36">
      <c r="A377" s="1"/>
      <c r="B377" s="77">
        <v>14</v>
      </c>
      <c r="C377" s="78">
        <v>3440</v>
      </c>
      <c r="D377" s="79" t="s">
        <v>33</v>
      </c>
      <c r="E377" s="78"/>
      <c r="F377" s="78" t="s">
        <v>391</v>
      </c>
      <c r="G377" s="80" t="s">
        <v>392</v>
      </c>
      <c r="H377" s="80" t="s">
        <v>108</v>
      </c>
      <c r="I377" s="89">
        <v>0</v>
      </c>
      <c r="J377" s="89">
        <v>0</v>
      </c>
      <c r="K377" s="82">
        <v>12485450</v>
      </c>
      <c r="L377" s="95">
        <v>0</v>
      </c>
    </row>
    <row r="378" spans="1:12" ht="36">
      <c r="A378" s="1"/>
      <c r="B378" s="77">
        <v>14</v>
      </c>
      <c r="C378" s="78">
        <v>3440</v>
      </c>
      <c r="D378" s="79" t="s">
        <v>33</v>
      </c>
      <c r="E378" s="78"/>
      <c r="F378" s="78" t="s">
        <v>391</v>
      </c>
      <c r="G378" s="80" t="s">
        <v>392</v>
      </c>
      <c r="H378" s="80" t="s">
        <v>109</v>
      </c>
      <c r="I378" s="89">
        <v>0</v>
      </c>
      <c r="J378" s="89">
        <v>0</v>
      </c>
      <c r="K378" s="82">
        <v>49942</v>
      </c>
      <c r="L378" s="95">
        <v>0</v>
      </c>
    </row>
    <row r="379" spans="1:12" ht="36">
      <c r="A379" s="1"/>
      <c r="B379" s="77"/>
      <c r="C379" s="78"/>
      <c r="D379" s="79"/>
      <c r="E379" s="78"/>
      <c r="F379" s="78"/>
      <c r="G379" s="84" t="s">
        <v>110</v>
      </c>
      <c r="H379" s="85"/>
      <c r="I379" s="86"/>
      <c r="J379" s="86">
        <v>0</v>
      </c>
      <c r="K379" s="88">
        <v>49942</v>
      </c>
      <c r="L379" s="87">
        <v>-49942</v>
      </c>
    </row>
    <row r="380" spans="1:12" ht="36">
      <c r="A380" s="1"/>
      <c r="B380" s="77">
        <v>14</v>
      </c>
      <c r="C380" s="78">
        <v>3440</v>
      </c>
      <c r="D380" s="79" t="s">
        <v>33</v>
      </c>
      <c r="E380" s="78"/>
      <c r="F380" s="78" t="s">
        <v>391</v>
      </c>
      <c r="G380" s="80" t="s">
        <v>392</v>
      </c>
      <c r="H380" s="81" t="s">
        <v>111</v>
      </c>
      <c r="I380" s="89"/>
      <c r="J380" s="89">
        <v>0</v>
      </c>
      <c r="K380" s="89">
        <v>250</v>
      </c>
      <c r="L380" s="95"/>
    </row>
    <row r="381" spans="1:12" ht="36">
      <c r="A381" s="1"/>
      <c r="B381" s="77">
        <v>14</v>
      </c>
      <c r="C381" s="78">
        <v>3440</v>
      </c>
      <c r="D381" s="79" t="s">
        <v>33</v>
      </c>
      <c r="E381" s="78"/>
      <c r="F381" s="78" t="s">
        <v>391</v>
      </c>
      <c r="G381" s="80" t="s">
        <v>392</v>
      </c>
      <c r="H381" s="80" t="s">
        <v>112</v>
      </c>
      <c r="I381" s="89">
        <v>0</v>
      </c>
      <c r="J381" s="82">
        <v>12485450</v>
      </c>
      <c r="K381" s="82">
        <v>6577680</v>
      </c>
      <c r="L381" s="95">
        <v>0</v>
      </c>
    </row>
    <row r="382" spans="1:12" ht="36">
      <c r="A382" s="1"/>
      <c r="B382" s="77">
        <v>14</v>
      </c>
      <c r="C382" s="78">
        <v>3440</v>
      </c>
      <c r="D382" s="79" t="s">
        <v>33</v>
      </c>
      <c r="E382" s="78"/>
      <c r="F382" s="78" t="s">
        <v>391</v>
      </c>
      <c r="G382" s="80" t="s">
        <v>392</v>
      </c>
      <c r="H382" s="80" t="s">
        <v>113</v>
      </c>
      <c r="I382" s="89">
        <v>0</v>
      </c>
      <c r="J382" s="89"/>
      <c r="K382" s="82">
        <v>26311</v>
      </c>
      <c r="L382" s="95">
        <v>0</v>
      </c>
    </row>
    <row r="383" spans="1:12" ht="36">
      <c r="A383" s="1"/>
      <c r="B383" s="77"/>
      <c r="C383" s="78"/>
      <c r="D383" s="79"/>
      <c r="E383" s="78"/>
      <c r="F383" s="78"/>
      <c r="G383" s="84" t="s">
        <v>114</v>
      </c>
      <c r="H383" s="85"/>
      <c r="I383" s="86"/>
      <c r="J383" s="86"/>
      <c r="K383" s="86"/>
      <c r="L383" s="87">
        <v>-26311</v>
      </c>
    </row>
    <row r="384" spans="1:12" ht="36">
      <c r="A384" s="1"/>
      <c r="B384" s="77">
        <v>14</v>
      </c>
      <c r="C384" s="78">
        <v>3440</v>
      </c>
      <c r="D384" s="79" t="s">
        <v>33</v>
      </c>
      <c r="E384" s="78"/>
      <c r="F384" s="78" t="s">
        <v>391</v>
      </c>
      <c r="G384" s="80" t="s">
        <v>392</v>
      </c>
      <c r="H384" s="81" t="s">
        <v>115</v>
      </c>
      <c r="I384" s="89"/>
      <c r="J384" s="89"/>
      <c r="K384" s="89">
        <v>250</v>
      </c>
      <c r="L384" s="95"/>
    </row>
    <row r="385" spans="1:12" ht="36">
      <c r="A385" s="1"/>
      <c r="B385" s="77">
        <v>14</v>
      </c>
      <c r="C385" s="78">
        <v>3440</v>
      </c>
      <c r="D385" s="79" t="s">
        <v>33</v>
      </c>
      <c r="E385" s="78"/>
      <c r="F385" s="78" t="s">
        <v>391</v>
      </c>
      <c r="G385" s="80" t="s">
        <v>392</v>
      </c>
      <c r="H385" s="80" t="s">
        <v>116</v>
      </c>
      <c r="I385" s="89">
        <v>0</v>
      </c>
      <c r="J385" s="89">
        <v>0</v>
      </c>
      <c r="K385" s="82">
        <v>6577680</v>
      </c>
      <c r="L385" s="95">
        <v>0</v>
      </c>
    </row>
    <row r="386" spans="1:12" ht="36">
      <c r="A386" s="1"/>
      <c r="B386" s="77">
        <v>14</v>
      </c>
      <c r="C386" s="78">
        <v>3440</v>
      </c>
      <c r="D386" s="79" t="s">
        <v>33</v>
      </c>
      <c r="E386" s="78"/>
      <c r="F386" s="78" t="s">
        <v>391</v>
      </c>
      <c r="G386" s="80" t="s">
        <v>392</v>
      </c>
      <c r="H386" s="80" t="s">
        <v>117</v>
      </c>
      <c r="I386" s="89">
        <v>0</v>
      </c>
      <c r="J386" s="89">
        <v>0</v>
      </c>
      <c r="K386" s="82">
        <v>26311</v>
      </c>
      <c r="L386" s="95">
        <v>0</v>
      </c>
    </row>
    <row r="387" spans="1:12" ht="36">
      <c r="A387" s="1"/>
      <c r="B387" s="77"/>
      <c r="C387" s="78"/>
      <c r="D387" s="79"/>
      <c r="E387" s="78"/>
      <c r="F387" s="78"/>
      <c r="G387" s="90" t="s">
        <v>118</v>
      </c>
      <c r="H387" s="91"/>
      <c r="I387" s="92"/>
      <c r="J387" s="92">
        <v>0</v>
      </c>
      <c r="K387" s="93">
        <v>26311</v>
      </c>
      <c r="L387" s="94">
        <v>-26311</v>
      </c>
    </row>
    <row r="388" spans="1:12" ht="24">
      <c r="A388" s="1"/>
      <c r="B388" s="77">
        <v>14</v>
      </c>
      <c r="C388" s="78">
        <v>3440</v>
      </c>
      <c r="D388" s="79" t="s">
        <v>33</v>
      </c>
      <c r="E388" s="78"/>
      <c r="F388" s="78" t="s">
        <v>412</v>
      </c>
      <c r="G388" s="80" t="s">
        <v>413</v>
      </c>
      <c r="H388" s="81" t="s">
        <v>107</v>
      </c>
      <c r="I388" s="89">
        <v>140</v>
      </c>
      <c r="J388" s="89">
        <v>0</v>
      </c>
      <c r="K388" s="89">
        <v>0</v>
      </c>
      <c r="L388" s="95">
        <v>712</v>
      </c>
    </row>
    <row r="389" spans="1:12" ht="24">
      <c r="A389" s="1"/>
      <c r="B389" s="77">
        <v>14</v>
      </c>
      <c r="C389" s="78">
        <v>3440</v>
      </c>
      <c r="D389" s="79" t="s">
        <v>33</v>
      </c>
      <c r="E389" s="78"/>
      <c r="F389" s="78" t="s">
        <v>412</v>
      </c>
      <c r="G389" s="80" t="s">
        <v>413</v>
      </c>
      <c r="H389" s="80" t="s">
        <v>108</v>
      </c>
      <c r="I389" s="82">
        <v>7000000</v>
      </c>
      <c r="J389" s="89">
        <v>0</v>
      </c>
      <c r="K389" s="89">
        <v>0</v>
      </c>
      <c r="L389" s="83">
        <v>162713740</v>
      </c>
    </row>
    <row r="390" spans="1:12" ht="24">
      <c r="A390" s="1"/>
      <c r="B390" s="77">
        <v>14</v>
      </c>
      <c r="C390" s="78">
        <v>3440</v>
      </c>
      <c r="D390" s="79" t="s">
        <v>33</v>
      </c>
      <c r="E390" s="78"/>
      <c r="F390" s="78" t="s">
        <v>412</v>
      </c>
      <c r="G390" s="80" t="s">
        <v>413</v>
      </c>
      <c r="H390" s="80" t="s">
        <v>109</v>
      </c>
      <c r="I390" s="82">
        <v>50000</v>
      </c>
      <c r="J390" s="89"/>
      <c r="K390" s="89"/>
      <c r="L390" s="83">
        <v>228531</v>
      </c>
    </row>
    <row r="391" spans="1:12" ht="36">
      <c r="A391" s="1"/>
      <c r="B391" s="77"/>
      <c r="C391" s="78"/>
      <c r="D391" s="79"/>
      <c r="E391" s="78"/>
      <c r="F391" s="78"/>
      <c r="G391" s="84" t="s">
        <v>110</v>
      </c>
      <c r="H391" s="85"/>
      <c r="I391" s="86"/>
      <c r="J391" s="86"/>
      <c r="K391" s="86"/>
      <c r="L391" s="87">
        <v>228531</v>
      </c>
    </row>
    <row r="392" spans="1:12" ht="24">
      <c r="A392" s="1"/>
      <c r="B392" s="77">
        <v>14</v>
      </c>
      <c r="C392" s="78">
        <v>3440</v>
      </c>
      <c r="D392" s="79" t="s">
        <v>33</v>
      </c>
      <c r="E392" s="78"/>
      <c r="F392" s="78" t="s">
        <v>412</v>
      </c>
      <c r="G392" s="80" t="s">
        <v>413</v>
      </c>
      <c r="H392" s="81" t="s">
        <v>111</v>
      </c>
      <c r="I392" s="89">
        <v>140</v>
      </c>
      <c r="J392" s="89">
        <v>0</v>
      </c>
      <c r="K392" s="89">
        <v>0</v>
      </c>
      <c r="L392" s="95">
        <v>700</v>
      </c>
    </row>
    <row r="393" spans="1:12" ht="24">
      <c r="A393" s="1"/>
      <c r="B393" s="77">
        <v>14</v>
      </c>
      <c r="C393" s="78">
        <v>3440</v>
      </c>
      <c r="D393" s="79" t="s">
        <v>33</v>
      </c>
      <c r="E393" s="78"/>
      <c r="F393" s="78" t="s">
        <v>412</v>
      </c>
      <c r="G393" s="80" t="s">
        <v>413</v>
      </c>
      <c r="H393" s="80" t="s">
        <v>112</v>
      </c>
      <c r="I393" s="89">
        <v>0</v>
      </c>
      <c r="J393" s="89">
        <v>0</v>
      </c>
      <c r="K393" s="89">
        <v>0</v>
      </c>
      <c r="L393" s="83">
        <v>2738481</v>
      </c>
    </row>
    <row r="394" spans="1:12" ht="24">
      <c r="A394" s="1"/>
      <c r="B394" s="77">
        <v>14</v>
      </c>
      <c r="C394" s="78">
        <v>3440</v>
      </c>
      <c r="D394" s="79" t="s">
        <v>33</v>
      </c>
      <c r="E394" s="78"/>
      <c r="F394" s="78" t="s">
        <v>412</v>
      </c>
      <c r="G394" s="80" t="s">
        <v>413</v>
      </c>
      <c r="H394" s="80" t="s">
        <v>113</v>
      </c>
      <c r="I394" s="89">
        <v>0</v>
      </c>
      <c r="J394" s="89">
        <v>0</v>
      </c>
      <c r="K394" s="89">
        <v>0</v>
      </c>
      <c r="L394" s="83">
        <v>3912</v>
      </c>
    </row>
    <row r="395" spans="1:12" ht="36">
      <c r="A395" s="1"/>
      <c r="B395" s="77"/>
      <c r="C395" s="78"/>
      <c r="D395" s="79"/>
      <c r="E395" s="78"/>
      <c r="F395" s="78"/>
      <c r="G395" s="84" t="s">
        <v>114</v>
      </c>
      <c r="H395" s="85"/>
      <c r="I395" s="86"/>
      <c r="J395" s="86"/>
      <c r="K395" s="86"/>
      <c r="L395" s="87">
        <v>3912</v>
      </c>
    </row>
    <row r="396" spans="1:12" ht="24">
      <c r="A396" s="1"/>
      <c r="B396" s="77">
        <v>14</v>
      </c>
      <c r="C396" s="78">
        <v>3440</v>
      </c>
      <c r="D396" s="79" t="s">
        <v>33</v>
      </c>
      <c r="E396" s="78"/>
      <c r="F396" s="78" t="s">
        <v>412</v>
      </c>
      <c r="G396" s="80" t="s">
        <v>413</v>
      </c>
      <c r="H396" s="81" t="s">
        <v>115</v>
      </c>
      <c r="I396" s="89"/>
      <c r="J396" s="89"/>
      <c r="K396" s="89"/>
      <c r="L396" s="95">
        <v>700</v>
      </c>
    </row>
    <row r="397" spans="1:12" ht="24">
      <c r="A397" s="1"/>
      <c r="B397" s="77">
        <v>14</v>
      </c>
      <c r="C397" s="78">
        <v>3440</v>
      </c>
      <c r="D397" s="79" t="s">
        <v>33</v>
      </c>
      <c r="E397" s="78"/>
      <c r="F397" s="78" t="s">
        <v>412</v>
      </c>
      <c r="G397" s="80" t="s">
        <v>413</v>
      </c>
      <c r="H397" s="80" t="s">
        <v>116</v>
      </c>
      <c r="I397" s="89">
        <v>0</v>
      </c>
      <c r="J397" s="89">
        <v>0</v>
      </c>
      <c r="K397" s="89">
        <v>0</v>
      </c>
      <c r="L397" s="83">
        <v>2738481</v>
      </c>
    </row>
    <row r="398" spans="1:12" ht="24">
      <c r="A398" s="1"/>
      <c r="B398" s="77">
        <v>14</v>
      </c>
      <c r="C398" s="78">
        <v>3440</v>
      </c>
      <c r="D398" s="79" t="s">
        <v>33</v>
      </c>
      <c r="E398" s="78"/>
      <c r="F398" s="78" t="s">
        <v>412</v>
      </c>
      <c r="G398" s="80" t="s">
        <v>413</v>
      </c>
      <c r="H398" s="80" t="s">
        <v>117</v>
      </c>
      <c r="I398" s="89">
        <v>0</v>
      </c>
      <c r="J398" s="89">
        <v>0</v>
      </c>
      <c r="K398" s="89">
        <v>0</v>
      </c>
      <c r="L398" s="83">
        <v>3912</v>
      </c>
    </row>
    <row r="399" spans="1:12" ht="36">
      <c r="A399" s="1"/>
      <c r="B399" s="77"/>
      <c r="C399" s="78"/>
      <c r="D399" s="79"/>
      <c r="E399" s="78"/>
      <c r="F399" s="78"/>
      <c r="G399" s="90" t="s">
        <v>118</v>
      </c>
      <c r="H399" s="91"/>
      <c r="I399" s="92"/>
      <c r="J399" s="92">
        <v>0</v>
      </c>
      <c r="K399" s="92">
        <v>0</v>
      </c>
      <c r="L399" s="94">
        <v>3912</v>
      </c>
    </row>
    <row r="400" spans="1:12" ht="24">
      <c r="A400" s="1"/>
      <c r="B400" s="77">
        <v>14</v>
      </c>
      <c r="C400" s="78">
        <v>3440</v>
      </c>
      <c r="D400" s="79" t="s">
        <v>33</v>
      </c>
      <c r="E400" s="78"/>
      <c r="F400" s="78" t="s">
        <v>638</v>
      </c>
      <c r="G400" s="80" t="s">
        <v>639</v>
      </c>
      <c r="H400" s="81" t="s">
        <v>107</v>
      </c>
      <c r="I400" s="89">
        <v>1</v>
      </c>
      <c r="J400" s="89">
        <v>0</v>
      </c>
      <c r="K400" s="89">
        <v>2</v>
      </c>
      <c r="L400" s="95">
        <v>0</v>
      </c>
    </row>
    <row r="401" spans="1:12" ht="24">
      <c r="A401" s="1"/>
      <c r="B401" s="77">
        <v>14</v>
      </c>
      <c r="C401" s="78">
        <v>3440</v>
      </c>
      <c r="D401" s="79" t="s">
        <v>33</v>
      </c>
      <c r="E401" s="78"/>
      <c r="F401" s="78" t="s">
        <v>638</v>
      </c>
      <c r="G401" s="80" t="s">
        <v>639</v>
      </c>
      <c r="H401" s="80" t="s">
        <v>108</v>
      </c>
      <c r="I401" s="82">
        <v>10600000</v>
      </c>
      <c r="J401" s="89">
        <v>0</v>
      </c>
      <c r="K401" s="82">
        <v>20000000</v>
      </c>
      <c r="L401" s="95">
        <v>0</v>
      </c>
    </row>
    <row r="402" spans="1:12" ht="24">
      <c r="A402" s="1"/>
      <c r="B402" s="77">
        <v>14</v>
      </c>
      <c r="C402" s="78">
        <v>3440</v>
      </c>
      <c r="D402" s="79" t="s">
        <v>33</v>
      </c>
      <c r="E402" s="78"/>
      <c r="F402" s="78" t="s">
        <v>638</v>
      </c>
      <c r="G402" s="80" t="s">
        <v>639</v>
      </c>
      <c r="H402" s="80" t="s">
        <v>109</v>
      </c>
      <c r="I402" s="82">
        <v>10600000</v>
      </c>
      <c r="J402" s="89"/>
      <c r="K402" s="82">
        <v>10000000</v>
      </c>
      <c r="L402" s="95">
        <v>0</v>
      </c>
    </row>
    <row r="403" spans="1:12" ht="36">
      <c r="A403" s="1"/>
      <c r="B403" s="77"/>
      <c r="C403" s="78"/>
      <c r="D403" s="79"/>
      <c r="E403" s="78"/>
      <c r="F403" s="78"/>
      <c r="G403" s="84" t="s">
        <v>110</v>
      </c>
      <c r="H403" s="85"/>
      <c r="I403" s="86"/>
      <c r="J403" s="86"/>
      <c r="K403" s="86"/>
      <c r="L403" s="87">
        <v>-10000000</v>
      </c>
    </row>
    <row r="404" spans="1:12" ht="24">
      <c r="A404" s="1"/>
      <c r="B404" s="77">
        <v>14</v>
      </c>
      <c r="C404" s="78">
        <v>3440</v>
      </c>
      <c r="D404" s="79" t="s">
        <v>33</v>
      </c>
      <c r="E404" s="78"/>
      <c r="F404" s="78" t="s">
        <v>638</v>
      </c>
      <c r="G404" s="80" t="s">
        <v>639</v>
      </c>
      <c r="H404" s="81" t="s">
        <v>111</v>
      </c>
      <c r="I404" s="89">
        <v>1</v>
      </c>
      <c r="J404" s="89">
        <v>0</v>
      </c>
      <c r="K404" s="89">
        <v>2</v>
      </c>
      <c r="L404" s="95">
        <v>0</v>
      </c>
    </row>
    <row r="405" spans="1:12" ht="24">
      <c r="A405" s="1"/>
      <c r="B405" s="77">
        <v>14</v>
      </c>
      <c r="C405" s="78">
        <v>3440</v>
      </c>
      <c r="D405" s="79" t="s">
        <v>33</v>
      </c>
      <c r="E405" s="78"/>
      <c r="F405" s="78" t="s">
        <v>638</v>
      </c>
      <c r="G405" s="80" t="s">
        <v>639</v>
      </c>
      <c r="H405" s="80" t="s">
        <v>112</v>
      </c>
      <c r="I405" s="82">
        <v>17000000</v>
      </c>
      <c r="J405" s="89">
        <v>0</v>
      </c>
      <c r="K405" s="89">
        <v>0</v>
      </c>
      <c r="L405" s="95">
        <v>0</v>
      </c>
    </row>
    <row r="406" spans="1:12" ht="24">
      <c r="A406" s="1"/>
      <c r="B406" s="77">
        <v>14</v>
      </c>
      <c r="C406" s="78">
        <v>3440</v>
      </c>
      <c r="D406" s="79" t="s">
        <v>33</v>
      </c>
      <c r="E406" s="78"/>
      <c r="F406" s="78" t="s">
        <v>638</v>
      </c>
      <c r="G406" s="80" t="s">
        <v>639</v>
      </c>
      <c r="H406" s="80" t="s">
        <v>113</v>
      </c>
      <c r="I406" s="82">
        <v>17000000</v>
      </c>
      <c r="J406" s="89"/>
      <c r="K406" s="89">
        <v>0</v>
      </c>
      <c r="L406" s="95">
        <v>0</v>
      </c>
    </row>
    <row r="407" spans="1:12" ht="36">
      <c r="A407" s="1"/>
      <c r="B407" s="77"/>
      <c r="C407" s="78"/>
      <c r="D407" s="79"/>
      <c r="E407" s="78"/>
      <c r="F407" s="78"/>
      <c r="G407" s="84" t="s">
        <v>114</v>
      </c>
      <c r="H407" s="85"/>
      <c r="I407" s="86"/>
      <c r="J407" s="86"/>
      <c r="K407" s="86"/>
      <c r="L407" s="96">
        <v>0</v>
      </c>
    </row>
    <row r="408" spans="1:12" ht="24">
      <c r="A408" s="1"/>
      <c r="B408" s="77">
        <v>14</v>
      </c>
      <c r="C408" s="78">
        <v>3440</v>
      </c>
      <c r="D408" s="79" t="s">
        <v>33</v>
      </c>
      <c r="E408" s="78"/>
      <c r="F408" s="78" t="s">
        <v>638</v>
      </c>
      <c r="G408" s="80" t="s">
        <v>639</v>
      </c>
      <c r="H408" s="81" t="s">
        <v>115</v>
      </c>
      <c r="I408" s="89"/>
      <c r="J408" s="89"/>
      <c r="K408" s="89">
        <v>0</v>
      </c>
      <c r="L408" s="95">
        <v>0</v>
      </c>
    </row>
    <row r="409" spans="1:12" ht="24">
      <c r="A409" s="1"/>
      <c r="B409" s="77">
        <v>14</v>
      </c>
      <c r="C409" s="78">
        <v>3440</v>
      </c>
      <c r="D409" s="79" t="s">
        <v>33</v>
      </c>
      <c r="E409" s="78"/>
      <c r="F409" s="78" t="s">
        <v>638</v>
      </c>
      <c r="G409" s="80" t="s">
        <v>639</v>
      </c>
      <c r="H409" s="80" t="s">
        <v>116</v>
      </c>
      <c r="I409" s="82">
        <v>16807838</v>
      </c>
      <c r="J409" s="89">
        <v>0</v>
      </c>
      <c r="K409" s="89">
        <v>0</v>
      </c>
      <c r="L409" s="95">
        <v>0</v>
      </c>
    </row>
    <row r="410" spans="1:12" ht="24">
      <c r="A410" s="1"/>
      <c r="B410" s="77">
        <v>14</v>
      </c>
      <c r="C410" s="78">
        <v>3440</v>
      </c>
      <c r="D410" s="79" t="s">
        <v>33</v>
      </c>
      <c r="E410" s="78"/>
      <c r="F410" s="78" t="s">
        <v>638</v>
      </c>
      <c r="G410" s="80" t="s">
        <v>639</v>
      </c>
      <c r="H410" s="80" t="s">
        <v>117</v>
      </c>
      <c r="I410" s="82">
        <v>16807838</v>
      </c>
      <c r="J410" s="89">
        <v>0</v>
      </c>
      <c r="K410" s="89"/>
      <c r="L410" s="95">
        <v>0</v>
      </c>
    </row>
    <row r="411" spans="1:12" ht="36">
      <c r="A411" s="1"/>
      <c r="B411" s="77"/>
      <c r="C411" s="78"/>
      <c r="D411" s="79"/>
      <c r="E411" s="78"/>
      <c r="F411" s="78"/>
      <c r="G411" s="90" t="s">
        <v>118</v>
      </c>
      <c r="H411" s="91"/>
      <c r="I411" s="92"/>
      <c r="J411" s="93">
        <v>-16807838</v>
      </c>
      <c r="K411" s="92"/>
      <c r="L411" s="97"/>
    </row>
    <row r="412" spans="1:12" ht="48">
      <c r="A412" s="1"/>
      <c r="B412" s="77">
        <v>14</v>
      </c>
      <c r="C412" s="78">
        <v>3440</v>
      </c>
      <c r="D412" s="79" t="s">
        <v>33</v>
      </c>
      <c r="E412" s="78"/>
      <c r="F412" s="78" t="s">
        <v>640</v>
      </c>
      <c r="G412" s="80" t="s">
        <v>641</v>
      </c>
      <c r="H412" s="81" t="s">
        <v>107</v>
      </c>
      <c r="I412" s="89">
        <v>1</v>
      </c>
      <c r="J412" s="89">
        <v>1</v>
      </c>
      <c r="K412" s="89">
        <v>0</v>
      </c>
      <c r="L412" s="95"/>
    </row>
    <row r="413" spans="1:12" ht="48">
      <c r="A413" s="1"/>
      <c r="B413" s="77">
        <v>14</v>
      </c>
      <c r="C413" s="78">
        <v>3440</v>
      </c>
      <c r="D413" s="79" t="s">
        <v>33</v>
      </c>
      <c r="E413" s="78"/>
      <c r="F413" s="78" t="s">
        <v>640</v>
      </c>
      <c r="G413" s="80" t="s">
        <v>641</v>
      </c>
      <c r="H413" s="80" t="s">
        <v>108</v>
      </c>
      <c r="I413" s="82">
        <v>122231000</v>
      </c>
      <c r="J413" s="82">
        <v>2000000</v>
      </c>
      <c r="K413" s="89">
        <v>0</v>
      </c>
      <c r="L413" s="95">
        <v>0</v>
      </c>
    </row>
    <row r="414" spans="1:12" ht="48">
      <c r="A414" s="1"/>
      <c r="B414" s="77">
        <v>14</v>
      </c>
      <c r="C414" s="78">
        <v>3440</v>
      </c>
      <c r="D414" s="79" t="s">
        <v>33</v>
      </c>
      <c r="E414" s="78"/>
      <c r="F414" s="78" t="s">
        <v>640</v>
      </c>
      <c r="G414" s="80" t="s">
        <v>641</v>
      </c>
      <c r="H414" s="80" t="s">
        <v>109</v>
      </c>
      <c r="I414" s="82">
        <v>122231000</v>
      </c>
      <c r="J414" s="82">
        <v>2000000</v>
      </c>
      <c r="K414" s="89"/>
      <c r="L414" s="95">
        <v>0</v>
      </c>
    </row>
    <row r="415" spans="1:12" ht="36">
      <c r="A415" s="1"/>
      <c r="B415" s="77"/>
      <c r="C415" s="78"/>
      <c r="D415" s="79"/>
      <c r="E415" s="78"/>
      <c r="F415" s="78"/>
      <c r="G415" s="84" t="s">
        <v>110</v>
      </c>
      <c r="H415" s="85"/>
      <c r="I415" s="86"/>
      <c r="J415" s="88">
        <v>-120231000</v>
      </c>
      <c r="K415" s="86"/>
      <c r="L415" s="96"/>
    </row>
    <row r="416" spans="1:12" ht="48">
      <c r="A416" s="1"/>
      <c r="B416" s="77">
        <v>14</v>
      </c>
      <c r="C416" s="78">
        <v>3440</v>
      </c>
      <c r="D416" s="79" t="s">
        <v>33</v>
      </c>
      <c r="E416" s="78"/>
      <c r="F416" s="78" t="s">
        <v>640</v>
      </c>
      <c r="G416" s="80" t="s">
        <v>641</v>
      </c>
      <c r="H416" s="81" t="s">
        <v>111</v>
      </c>
      <c r="I416" s="89">
        <v>1</v>
      </c>
      <c r="J416" s="89">
        <v>1</v>
      </c>
      <c r="K416" s="89">
        <v>0</v>
      </c>
      <c r="L416" s="95"/>
    </row>
    <row r="417" spans="1:12" ht="48">
      <c r="A417" s="1"/>
      <c r="B417" s="77">
        <v>14</v>
      </c>
      <c r="C417" s="78">
        <v>3440</v>
      </c>
      <c r="D417" s="79" t="s">
        <v>33</v>
      </c>
      <c r="E417" s="78"/>
      <c r="F417" s="78" t="s">
        <v>640</v>
      </c>
      <c r="G417" s="80" t="s">
        <v>641</v>
      </c>
      <c r="H417" s="80" t="s">
        <v>112</v>
      </c>
      <c r="I417" s="82">
        <v>145290000</v>
      </c>
      <c r="J417" s="82">
        <v>2000000</v>
      </c>
      <c r="K417" s="89">
        <v>0</v>
      </c>
      <c r="L417" s="95">
        <v>0</v>
      </c>
    </row>
    <row r="418" spans="1:12" ht="48">
      <c r="A418" s="1"/>
      <c r="B418" s="77">
        <v>14</v>
      </c>
      <c r="C418" s="78">
        <v>3440</v>
      </c>
      <c r="D418" s="79" t="s">
        <v>33</v>
      </c>
      <c r="E418" s="78"/>
      <c r="F418" s="78" t="s">
        <v>640</v>
      </c>
      <c r="G418" s="80" t="s">
        <v>641</v>
      </c>
      <c r="H418" s="80" t="s">
        <v>113</v>
      </c>
      <c r="I418" s="82">
        <v>145290000</v>
      </c>
      <c r="J418" s="82">
        <v>2000000</v>
      </c>
      <c r="K418" s="89"/>
      <c r="L418" s="95">
        <v>0</v>
      </c>
    </row>
    <row r="419" spans="1:12" ht="36">
      <c r="A419" s="1"/>
      <c r="B419" s="77"/>
      <c r="C419" s="78"/>
      <c r="D419" s="79"/>
      <c r="E419" s="78"/>
      <c r="F419" s="78"/>
      <c r="G419" s="84" t="s">
        <v>114</v>
      </c>
      <c r="H419" s="85"/>
      <c r="I419" s="86"/>
      <c r="J419" s="88">
        <v>-143290000</v>
      </c>
      <c r="K419" s="86"/>
      <c r="L419" s="96"/>
    </row>
    <row r="420" spans="1:12" ht="48">
      <c r="A420" s="1"/>
      <c r="B420" s="77">
        <v>14</v>
      </c>
      <c r="C420" s="78">
        <v>3440</v>
      </c>
      <c r="D420" s="79" t="s">
        <v>33</v>
      </c>
      <c r="E420" s="78"/>
      <c r="F420" s="78" t="s">
        <v>640</v>
      </c>
      <c r="G420" s="80" t="s">
        <v>641</v>
      </c>
      <c r="H420" s="81" t="s">
        <v>115</v>
      </c>
      <c r="I420" s="89"/>
      <c r="J420" s="89">
        <v>1</v>
      </c>
      <c r="K420" s="89"/>
      <c r="L420" s="95"/>
    </row>
    <row r="421" spans="1:12" ht="48">
      <c r="A421" s="1"/>
      <c r="B421" s="77">
        <v>14</v>
      </c>
      <c r="C421" s="78">
        <v>3440</v>
      </c>
      <c r="D421" s="79" t="s">
        <v>33</v>
      </c>
      <c r="E421" s="78"/>
      <c r="F421" s="78" t="s">
        <v>640</v>
      </c>
      <c r="G421" s="80" t="s">
        <v>641</v>
      </c>
      <c r="H421" s="80" t="s">
        <v>116</v>
      </c>
      <c r="I421" s="82">
        <v>145290000</v>
      </c>
      <c r="J421" s="82">
        <v>1999440</v>
      </c>
      <c r="K421" s="89">
        <v>0</v>
      </c>
      <c r="L421" s="95">
        <v>0</v>
      </c>
    </row>
    <row r="422" spans="1:12" ht="48">
      <c r="A422" s="1"/>
      <c r="B422" s="77">
        <v>14</v>
      </c>
      <c r="C422" s="78">
        <v>3440</v>
      </c>
      <c r="D422" s="79" t="s">
        <v>33</v>
      </c>
      <c r="E422" s="78"/>
      <c r="F422" s="78" t="s">
        <v>640</v>
      </c>
      <c r="G422" s="80" t="s">
        <v>641</v>
      </c>
      <c r="H422" s="80" t="s">
        <v>117</v>
      </c>
      <c r="I422" s="82">
        <v>145290000</v>
      </c>
      <c r="J422" s="82">
        <v>1999440</v>
      </c>
      <c r="K422" s="89">
        <v>0</v>
      </c>
      <c r="L422" s="95">
        <v>0</v>
      </c>
    </row>
    <row r="423" spans="1:12" ht="36">
      <c r="A423" s="1"/>
      <c r="B423" s="77"/>
      <c r="C423" s="78"/>
      <c r="D423" s="79"/>
      <c r="E423" s="78"/>
      <c r="F423" s="78"/>
      <c r="G423" s="90" t="s">
        <v>118</v>
      </c>
      <c r="H423" s="91"/>
      <c r="I423" s="92"/>
      <c r="J423" s="93">
        <v>-143290560</v>
      </c>
      <c r="K423" s="93">
        <v>-1999440</v>
      </c>
      <c r="L423" s="97">
        <v>0</v>
      </c>
    </row>
    <row r="424" spans="1:12" ht="72">
      <c r="A424" s="1"/>
      <c r="B424" s="77">
        <v>14</v>
      </c>
      <c r="C424" s="78">
        <v>3440</v>
      </c>
      <c r="D424" s="79" t="s">
        <v>33</v>
      </c>
      <c r="E424" s="78"/>
      <c r="F424" s="78" t="s">
        <v>642</v>
      </c>
      <c r="G424" s="80" t="s">
        <v>643</v>
      </c>
      <c r="H424" s="81" t="s">
        <v>107</v>
      </c>
      <c r="I424" s="89">
        <v>0</v>
      </c>
      <c r="J424" s="89"/>
      <c r="K424" s="89">
        <v>0</v>
      </c>
      <c r="L424" s="95"/>
    </row>
    <row r="425" spans="1:12" ht="72">
      <c r="A425" s="1"/>
      <c r="B425" s="77">
        <v>14</v>
      </c>
      <c r="C425" s="78">
        <v>3440</v>
      </c>
      <c r="D425" s="79" t="s">
        <v>33</v>
      </c>
      <c r="E425" s="78"/>
      <c r="F425" s="78" t="s">
        <v>642</v>
      </c>
      <c r="G425" s="80" t="s">
        <v>643</v>
      </c>
      <c r="H425" s="80" t="s">
        <v>108</v>
      </c>
      <c r="I425" s="89">
        <v>0</v>
      </c>
      <c r="J425" s="89">
        <v>0</v>
      </c>
      <c r="K425" s="89">
        <v>0</v>
      </c>
      <c r="L425" s="95">
        <v>0</v>
      </c>
    </row>
    <row r="426" spans="1:12" ht="72">
      <c r="A426" s="1"/>
      <c r="B426" s="77">
        <v>14</v>
      </c>
      <c r="C426" s="78">
        <v>3440</v>
      </c>
      <c r="D426" s="79" t="s">
        <v>33</v>
      </c>
      <c r="E426" s="78"/>
      <c r="F426" s="78" t="s">
        <v>642</v>
      </c>
      <c r="G426" s="80" t="s">
        <v>643</v>
      </c>
      <c r="H426" s="80" t="s">
        <v>109</v>
      </c>
      <c r="I426" s="89"/>
      <c r="J426" s="89">
        <v>0</v>
      </c>
      <c r="K426" s="89"/>
      <c r="L426" s="95">
        <v>0</v>
      </c>
    </row>
    <row r="427" spans="1:12" ht="36">
      <c r="A427" s="1"/>
      <c r="B427" s="77"/>
      <c r="C427" s="78"/>
      <c r="D427" s="79"/>
      <c r="E427" s="78"/>
      <c r="F427" s="78"/>
      <c r="G427" s="84" t="s">
        <v>110</v>
      </c>
      <c r="H427" s="85"/>
      <c r="I427" s="86"/>
      <c r="J427" s="86"/>
      <c r="K427" s="86"/>
      <c r="L427" s="96"/>
    </row>
    <row r="428" spans="1:12" ht="72">
      <c r="A428" s="1"/>
      <c r="B428" s="77">
        <v>14</v>
      </c>
      <c r="C428" s="78">
        <v>3440</v>
      </c>
      <c r="D428" s="79" t="s">
        <v>33</v>
      </c>
      <c r="E428" s="78"/>
      <c r="F428" s="78" t="s">
        <v>642</v>
      </c>
      <c r="G428" s="80" t="s">
        <v>643</v>
      </c>
      <c r="H428" s="81" t="s">
        <v>111</v>
      </c>
      <c r="I428" s="89">
        <v>0</v>
      </c>
      <c r="J428" s="89"/>
      <c r="K428" s="89">
        <v>0</v>
      </c>
      <c r="L428" s="95"/>
    </row>
    <row r="429" spans="1:12" ht="72">
      <c r="A429" s="1"/>
      <c r="B429" s="77">
        <v>14</v>
      </c>
      <c r="C429" s="78">
        <v>3440</v>
      </c>
      <c r="D429" s="79" t="s">
        <v>33</v>
      </c>
      <c r="E429" s="78"/>
      <c r="F429" s="78" t="s">
        <v>642</v>
      </c>
      <c r="G429" s="80" t="s">
        <v>643</v>
      </c>
      <c r="H429" s="80" t="s">
        <v>112</v>
      </c>
      <c r="I429" s="82">
        <v>20000000</v>
      </c>
      <c r="J429" s="89">
        <v>0</v>
      </c>
      <c r="K429" s="89">
        <v>0</v>
      </c>
      <c r="L429" s="95">
        <v>0</v>
      </c>
    </row>
    <row r="430" spans="1:12" ht="72">
      <c r="A430" s="1"/>
      <c r="B430" s="77">
        <v>14</v>
      </c>
      <c r="C430" s="78">
        <v>3440</v>
      </c>
      <c r="D430" s="79" t="s">
        <v>33</v>
      </c>
      <c r="E430" s="78"/>
      <c r="F430" s="78" t="s">
        <v>642</v>
      </c>
      <c r="G430" s="80" t="s">
        <v>643</v>
      </c>
      <c r="H430" s="80" t="s">
        <v>113</v>
      </c>
      <c r="I430" s="89"/>
      <c r="J430" s="89">
        <v>0</v>
      </c>
      <c r="K430" s="89"/>
      <c r="L430" s="95">
        <v>0</v>
      </c>
    </row>
    <row r="431" spans="1:12" ht="36">
      <c r="A431" s="1"/>
      <c r="B431" s="77"/>
      <c r="C431" s="78"/>
      <c r="D431" s="79"/>
      <c r="E431" s="78"/>
      <c r="F431" s="78"/>
      <c r="G431" s="84" t="s">
        <v>114</v>
      </c>
      <c r="H431" s="85"/>
      <c r="I431" s="86"/>
      <c r="J431" s="86"/>
      <c r="K431" s="86"/>
      <c r="L431" s="96"/>
    </row>
    <row r="432" spans="1:12" ht="72">
      <c r="A432" s="1"/>
      <c r="B432" s="77">
        <v>14</v>
      </c>
      <c r="C432" s="78">
        <v>3440</v>
      </c>
      <c r="D432" s="79" t="s">
        <v>33</v>
      </c>
      <c r="E432" s="78"/>
      <c r="F432" s="78" t="s">
        <v>642</v>
      </c>
      <c r="G432" s="80" t="s">
        <v>643</v>
      </c>
      <c r="H432" s="81" t="s">
        <v>115</v>
      </c>
      <c r="I432" s="89"/>
      <c r="J432" s="89"/>
      <c r="K432" s="89"/>
      <c r="L432" s="95"/>
    </row>
    <row r="433" spans="1:12" ht="72">
      <c r="A433" s="1"/>
      <c r="B433" s="77">
        <v>14</v>
      </c>
      <c r="C433" s="78">
        <v>3440</v>
      </c>
      <c r="D433" s="79" t="s">
        <v>33</v>
      </c>
      <c r="E433" s="78"/>
      <c r="F433" s="78" t="s">
        <v>642</v>
      </c>
      <c r="G433" s="80" t="s">
        <v>643</v>
      </c>
      <c r="H433" s="80" t="s">
        <v>116</v>
      </c>
      <c r="I433" s="89">
        <v>0</v>
      </c>
      <c r="J433" s="89">
        <v>0</v>
      </c>
      <c r="K433" s="89">
        <v>0</v>
      </c>
      <c r="L433" s="95">
        <v>0</v>
      </c>
    </row>
    <row r="434" spans="1:12" ht="72">
      <c r="A434" s="1"/>
      <c r="B434" s="77">
        <v>14</v>
      </c>
      <c r="C434" s="78">
        <v>3440</v>
      </c>
      <c r="D434" s="79" t="s">
        <v>33</v>
      </c>
      <c r="E434" s="78"/>
      <c r="F434" s="78" t="s">
        <v>642</v>
      </c>
      <c r="G434" s="80" t="s">
        <v>643</v>
      </c>
      <c r="H434" s="80" t="s">
        <v>117</v>
      </c>
      <c r="I434" s="89">
        <v>0</v>
      </c>
      <c r="J434" s="89">
        <v>0</v>
      </c>
      <c r="K434" s="89">
        <v>0</v>
      </c>
      <c r="L434" s="95">
        <v>0</v>
      </c>
    </row>
    <row r="435" spans="1:12" ht="36">
      <c r="A435" s="1"/>
      <c r="B435" s="77"/>
      <c r="C435" s="78"/>
      <c r="D435" s="79"/>
      <c r="E435" s="78"/>
      <c r="F435" s="78"/>
      <c r="G435" s="90" t="s">
        <v>118</v>
      </c>
      <c r="H435" s="91"/>
      <c r="I435" s="92"/>
      <c r="J435" s="92">
        <v>0</v>
      </c>
      <c r="K435" s="92">
        <v>0</v>
      </c>
      <c r="L435" s="97">
        <v>0</v>
      </c>
    </row>
    <row r="436" spans="1:12" ht="72">
      <c r="A436" s="1"/>
      <c r="B436" s="77">
        <v>14</v>
      </c>
      <c r="C436" s="78">
        <v>3440</v>
      </c>
      <c r="D436" s="79" t="s">
        <v>33</v>
      </c>
      <c r="E436" s="78"/>
      <c r="F436" s="78" t="s">
        <v>393</v>
      </c>
      <c r="G436" s="80" t="s">
        <v>407</v>
      </c>
      <c r="H436" s="81" t="s">
        <v>107</v>
      </c>
      <c r="I436" s="89"/>
      <c r="J436" s="89"/>
      <c r="K436" s="89"/>
      <c r="L436" s="95">
        <v>1</v>
      </c>
    </row>
    <row r="437" spans="1:12" ht="72">
      <c r="A437" s="1"/>
      <c r="B437" s="77">
        <v>14</v>
      </c>
      <c r="C437" s="78">
        <v>3440</v>
      </c>
      <c r="D437" s="79" t="s">
        <v>33</v>
      </c>
      <c r="E437" s="78"/>
      <c r="F437" s="78" t="s">
        <v>393</v>
      </c>
      <c r="G437" s="80" t="s">
        <v>407</v>
      </c>
      <c r="H437" s="80" t="s">
        <v>108</v>
      </c>
      <c r="I437" s="89">
        <v>0</v>
      </c>
      <c r="J437" s="89">
        <v>0</v>
      </c>
      <c r="K437" s="89">
        <v>0</v>
      </c>
      <c r="L437" s="83">
        <v>240000000</v>
      </c>
    </row>
    <row r="438" spans="1:12" ht="72">
      <c r="A438" s="1"/>
      <c r="B438" s="77">
        <v>14</v>
      </c>
      <c r="C438" s="78">
        <v>3440</v>
      </c>
      <c r="D438" s="79" t="s">
        <v>33</v>
      </c>
      <c r="E438" s="78"/>
      <c r="F438" s="78" t="s">
        <v>393</v>
      </c>
      <c r="G438" s="80" t="s">
        <v>407</v>
      </c>
      <c r="H438" s="80" t="s">
        <v>109</v>
      </c>
      <c r="I438" s="89">
        <v>0</v>
      </c>
      <c r="J438" s="89">
        <v>0</v>
      </c>
      <c r="K438" s="89">
        <v>0</v>
      </c>
      <c r="L438" s="83">
        <v>240000000</v>
      </c>
    </row>
    <row r="439" spans="1:12" ht="36">
      <c r="A439" s="1"/>
      <c r="B439" s="77"/>
      <c r="C439" s="78"/>
      <c r="D439" s="79"/>
      <c r="E439" s="78"/>
      <c r="F439" s="78"/>
      <c r="G439" s="84" t="s">
        <v>110</v>
      </c>
      <c r="H439" s="85"/>
      <c r="I439" s="86"/>
      <c r="J439" s="86">
        <v>0</v>
      </c>
      <c r="K439" s="86">
        <v>0</v>
      </c>
      <c r="L439" s="87">
        <v>240000000</v>
      </c>
    </row>
    <row r="440" spans="1:12" ht="72">
      <c r="A440" s="1"/>
      <c r="B440" s="77">
        <v>14</v>
      </c>
      <c r="C440" s="78">
        <v>3440</v>
      </c>
      <c r="D440" s="79" t="s">
        <v>33</v>
      </c>
      <c r="E440" s="78"/>
      <c r="F440" s="78" t="s">
        <v>393</v>
      </c>
      <c r="G440" s="80" t="s">
        <v>407</v>
      </c>
      <c r="H440" s="81" t="s">
        <v>111</v>
      </c>
      <c r="I440" s="89"/>
      <c r="J440" s="89"/>
      <c r="K440" s="89"/>
      <c r="L440" s="95">
        <v>1</v>
      </c>
    </row>
    <row r="441" spans="1:12" ht="72">
      <c r="A441" s="1"/>
      <c r="B441" s="77">
        <v>14</v>
      </c>
      <c r="C441" s="78">
        <v>3440</v>
      </c>
      <c r="D441" s="79" t="s">
        <v>33</v>
      </c>
      <c r="E441" s="78"/>
      <c r="F441" s="78" t="s">
        <v>393</v>
      </c>
      <c r="G441" s="80" t="s">
        <v>407</v>
      </c>
      <c r="H441" s="80" t="s">
        <v>112</v>
      </c>
      <c r="I441" s="89">
        <v>0</v>
      </c>
      <c r="J441" s="89">
        <v>0</v>
      </c>
      <c r="K441" s="89">
        <v>0</v>
      </c>
      <c r="L441" s="83">
        <v>140000000</v>
      </c>
    </row>
    <row r="442" spans="1:12" ht="72">
      <c r="A442" s="1"/>
      <c r="B442" s="77">
        <v>14</v>
      </c>
      <c r="C442" s="78">
        <v>3440</v>
      </c>
      <c r="D442" s="79" t="s">
        <v>33</v>
      </c>
      <c r="E442" s="78"/>
      <c r="F442" s="78" t="s">
        <v>393</v>
      </c>
      <c r="G442" s="80" t="s">
        <v>407</v>
      </c>
      <c r="H442" s="80" t="s">
        <v>113</v>
      </c>
      <c r="I442" s="89">
        <v>0</v>
      </c>
      <c r="J442" s="89">
        <v>0</v>
      </c>
      <c r="K442" s="89">
        <v>0</v>
      </c>
      <c r="L442" s="83">
        <v>140000000</v>
      </c>
    </row>
    <row r="443" spans="1:12" ht="36">
      <c r="A443" s="1"/>
      <c r="B443" s="77"/>
      <c r="C443" s="78"/>
      <c r="D443" s="79"/>
      <c r="E443" s="78"/>
      <c r="F443" s="78"/>
      <c r="G443" s="84" t="s">
        <v>114</v>
      </c>
      <c r="H443" s="85"/>
      <c r="I443" s="86"/>
      <c r="J443" s="86">
        <v>0</v>
      </c>
      <c r="K443" s="86">
        <v>0</v>
      </c>
      <c r="L443" s="87">
        <v>140000000</v>
      </c>
    </row>
    <row r="444" spans="1:12" ht="72">
      <c r="A444" s="1"/>
      <c r="B444" s="77">
        <v>14</v>
      </c>
      <c r="C444" s="78">
        <v>3440</v>
      </c>
      <c r="D444" s="79" t="s">
        <v>33</v>
      </c>
      <c r="E444" s="78"/>
      <c r="F444" s="78" t="s">
        <v>393</v>
      </c>
      <c r="G444" s="80" t="s">
        <v>407</v>
      </c>
      <c r="H444" s="81" t="s">
        <v>115</v>
      </c>
      <c r="I444" s="89"/>
      <c r="J444" s="89"/>
      <c r="K444" s="89"/>
      <c r="L444" s="95">
        <v>1</v>
      </c>
    </row>
    <row r="445" spans="1:12" ht="72">
      <c r="A445" s="1"/>
      <c r="B445" s="77">
        <v>14</v>
      </c>
      <c r="C445" s="78">
        <v>3440</v>
      </c>
      <c r="D445" s="79" t="s">
        <v>33</v>
      </c>
      <c r="E445" s="78"/>
      <c r="F445" s="78" t="s">
        <v>393</v>
      </c>
      <c r="G445" s="80" t="s">
        <v>407</v>
      </c>
      <c r="H445" s="80" t="s">
        <v>116</v>
      </c>
      <c r="I445" s="89">
        <v>0</v>
      </c>
      <c r="J445" s="89">
        <v>0</v>
      </c>
      <c r="K445" s="89">
        <v>0</v>
      </c>
      <c r="L445" s="83">
        <v>104390710</v>
      </c>
    </row>
    <row r="446" spans="1:12" ht="72">
      <c r="A446" s="1"/>
      <c r="B446" s="77">
        <v>14</v>
      </c>
      <c r="C446" s="78">
        <v>3440</v>
      </c>
      <c r="D446" s="79" t="s">
        <v>33</v>
      </c>
      <c r="E446" s="78"/>
      <c r="F446" s="78" t="s">
        <v>393</v>
      </c>
      <c r="G446" s="80" t="s">
        <v>407</v>
      </c>
      <c r="H446" s="80" t="s">
        <v>117</v>
      </c>
      <c r="I446" s="89">
        <v>0</v>
      </c>
      <c r="J446" s="89">
        <v>0</v>
      </c>
      <c r="K446" s="89">
        <v>0</v>
      </c>
      <c r="L446" s="83">
        <v>104390710</v>
      </c>
    </row>
    <row r="447" spans="1:12" ht="36">
      <c r="A447" s="1"/>
      <c r="B447" s="77"/>
      <c r="C447" s="78"/>
      <c r="D447" s="79"/>
      <c r="E447" s="78"/>
      <c r="F447" s="78"/>
      <c r="G447" s="90" t="s">
        <v>118</v>
      </c>
      <c r="H447" s="91"/>
      <c r="I447" s="92"/>
      <c r="J447" s="92">
        <v>0</v>
      </c>
      <c r="K447" s="92">
        <v>0</v>
      </c>
      <c r="L447" s="94">
        <v>104390710</v>
      </c>
    </row>
    <row r="448" spans="1:12" ht="180">
      <c r="A448" s="1"/>
      <c r="B448" s="77">
        <v>14</v>
      </c>
      <c r="C448" s="78">
        <v>3440</v>
      </c>
      <c r="D448" s="79" t="s">
        <v>33</v>
      </c>
      <c r="E448" s="78"/>
      <c r="F448" s="78" t="s">
        <v>486</v>
      </c>
      <c r="G448" s="80" t="s">
        <v>489</v>
      </c>
      <c r="H448" s="81" t="s">
        <v>107</v>
      </c>
      <c r="I448" s="89"/>
      <c r="J448" s="89"/>
      <c r="K448" s="89"/>
      <c r="L448" s="95">
        <v>21</v>
      </c>
    </row>
    <row r="449" spans="1:12" ht="180">
      <c r="A449" s="1"/>
      <c r="B449" s="77">
        <v>14</v>
      </c>
      <c r="C449" s="78">
        <v>3440</v>
      </c>
      <c r="D449" s="79" t="s">
        <v>33</v>
      </c>
      <c r="E449" s="78"/>
      <c r="F449" s="78" t="s">
        <v>486</v>
      </c>
      <c r="G449" s="80" t="s">
        <v>489</v>
      </c>
      <c r="H449" s="80" t="s">
        <v>108</v>
      </c>
      <c r="I449" s="89">
        <v>0</v>
      </c>
      <c r="J449" s="89">
        <v>0</v>
      </c>
      <c r="K449" s="89">
        <v>0</v>
      </c>
      <c r="L449" s="83">
        <v>59000000</v>
      </c>
    </row>
    <row r="450" spans="1:12" ht="180">
      <c r="A450" s="1"/>
      <c r="B450" s="77">
        <v>14</v>
      </c>
      <c r="C450" s="78">
        <v>3440</v>
      </c>
      <c r="D450" s="79" t="s">
        <v>33</v>
      </c>
      <c r="E450" s="78"/>
      <c r="F450" s="78" t="s">
        <v>486</v>
      </c>
      <c r="G450" s="80" t="s">
        <v>489</v>
      </c>
      <c r="H450" s="80" t="s">
        <v>109</v>
      </c>
      <c r="I450" s="89">
        <v>0</v>
      </c>
      <c r="J450" s="89">
        <v>0</v>
      </c>
      <c r="K450" s="89">
        <v>0</v>
      </c>
      <c r="L450" s="83">
        <v>2809524</v>
      </c>
    </row>
    <row r="451" spans="1:12" ht="36">
      <c r="A451" s="1"/>
      <c r="B451" s="77"/>
      <c r="C451" s="78"/>
      <c r="D451" s="79"/>
      <c r="E451" s="78"/>
      <c r="F451" s="78"/>
      <c r="G451" s="84" t="s">
        <v>110</v>
      </c>
      <c r="H451" s="85"/>
      <c r="I451" s="86"/>
      <c r="J451" s="86">
        <v>0</v>
      </c>
      <c r="K451" s="86">
        <v>0</v>
      </c>
      <c r="L451" s="87">
        <v>2809524</v>
      </c>
    </row>
    <row r="452" spans="1:12" ht="180">
      <c r="A452" s="1"/>
      <c r="B452" s="77">
        <v>14</v>
      </c>
      <c r="C452" s="78">
        <v>3440</v>
      </c>
      <c r="D452" s="79" t="s">
        <v>33</v>
      </c>
      <c r="E452" s="78"/>
      <c r="F452" s="78" t="s">
        <v>486</v>
      </c>
      <c r="G452" s="80" t="s">
        <v>489</v>
      </c>
      <c r="H452" s="81" t="s">
        <v>111</v>
      </c>
      <c r="I452" s="89"/>
      <c r="J452" s="89"/>
      <c r="K452" s="89"/>
      <c r="L452" s="95">
        <v>0</v>
      </c>
    </row>
    <row r="453" spans="1:12" ht="180">
      <c r="A453" s="1"/>
      <c r="B453" s="77">
        <v>14</v>
      </c>
      <c r="C453" s="78">
        <v>3440</v>
      </c>
      <c r="D453" s="79" t="s">
        <v>33</v>
      </c>
      <c r="E453" s="78"/>
      <c r="F453" s="78" t="s">
        <v>486</v>
      </c>
      <c r="G453" s="80" t="s">
        <v>489</v>
      </c>
      <c r="H453" s="80" t="s">
        <v>112</v>
      </c>
      <c r="I453" s="89">
        <v>0</v>
      </c>
      <c r="J453" s="89">
        <v>0</v>
      </c>
      <c r="K453" s="89">
        <v>0</v>
      </c>
      <c r="L453" s="95">
        <v>0</v>
      </c>
    </row>
    <row r="454" spans="1:12" ht="180">
      <c r="A454" s="1"/>
      <c r="B454" s="77">
        <v>14</v>
      </c>
      <c r="C454" s="78">
        <v>3440</v>
      </c>
      <c r="D454" s="79" t="s">
        <v>33</v>
      </c>
      <c r="E454" s="78"/>
      <c r="F454" s="78" t="s">
        <v>486</v>
      </c>
      <c r="G454" s="80" t="s">
        <v>489</v>
      </c>
      <c r="H454" s="80" t="s">
        <v>113</v>
      </c>
      <c r="I454" s="89">
        <v>0</v>
      </c>
      <c r="J454" s="89">
        <v>0</v>
      </c>
      <c r="K454" s="89">
        <v>0</v>
      </c>
      <c r="L454" s="95">
        <v>0</v>
      </c>
    </row>
    <row r="455" spans="1:12" ht="36">
      <c r="A455" s="1"/>
      <c r="B455" s="77"/>
      <c r="C455" s="78"/>
      <c r="D455" s="79"/>
      <c r="E455" s="78"/>
      <c r="F455" s="78"/>
      <c r="G455" s="84" t="s">
        <v>114</v>
      </c>
      <c r="H455" s="85"/>
      <c r="I455" s="86"/>
      <c r="J455" s="86">
        <v>0</v>
      </c>
      <c r="K455" s="86">
        <v>0</v>
      </c>
      <c r="L455" s="96">
        <v>0</v>
      </c>
    </row>
    <row r="456" spans="1:12" ht="180">
      <c r="A456" s="1"/>
      <c r="B456" s="77">
        <v>14</v>
      </c>
      <c r="C456" s="78">
        <v>3440</v>
      </c>
      <c r="D456" s="79" t="s">
        <v>33</v>
      </c>
      <c r="E456" s="78"/>
      <c r="F456" s="78" t="s">
        <v>486</v>
      </c>
      <c r="G456" s="80" t="s">
        <v>489</v>
      </c>
      <c r="H456" s="81" t="s">
        <v>115</v>
      </c>
      <c r="I456" s="89"/>
      <c r="J456" s="89"/>
      <c r="K456" s="89"/>
      <c r="L456" s="95">
        <v>0</v>
      </c>
    </row>
    <row r="457" spans="1:12" ht="180">
      <c r="A457" s="1"/>
      <c r="B457" s="77">
        <v>14</v>
      </c>
      <c r="C457" s="78">
        <v>3440</v>
      </c>
      <c r="D457" s="79" t="s">
        <v>33</v>
      </c>
      <c r="E457" s="78"/>
      <c r="F457" s="78" t="s">
        <v>486</v>
      </c>
      <c r="G457" s="80" t="s">
        <v>489</v>
      </c>
      <c r="H457" s="80" t="s">
        <v>116</v>
      </c>
      <c r="I457" s="89">
        <v>0</v>
      </c>
      <c r="J457" s="89">
        <v>0</v>
      </c>
      <c r="K457" s="89">
        <v>0</v>
      </c>
      <c r="L457" s="95">
        <v>0</v>
      </c>
    </row>
    <row r="458" spans="1:12" ht="180">
      <c r="A458" s="1"/>
      <c r="B458" s="77">
        <v>14</v>
      </c>
      <c r="C458" s="78">
        <v>3440</v>
      </c>
      <c r="D458" s="79" t="s">
        <v>33</v>
      </c>
      <c r="E458" s="78"/>
      <c r="F458" s="78" t="s">
        <v>486</v>
      </c>
      <c r="G458" s="80" t="s">
        <v>489</v>
      </c>
      <c r="H458" s="80" t="s">
        <v>117</v>
      </c>
      <c r="I458" s="89">
        <v>0</v>
      </c>
      <c r="J458" s="89">
        <v>0</v>
      </c>
      <c r="K458" s="89">
        <v>0</v>
      </c>
      <c r="L458" s="95">
        <v>0</v>
      </c>
    </row>
    <row r="459" spans="1:12" ht="36">
      <c r="A459" s="1"/>
      <c r="B459" s="77"/>
      <c r="C459" s="78"/>
      <c r="D459" s="79"/>
      <c r="E459" s="78"/>
      <c r="F459" s="78"/>
      <c r="G459" s="90" t="s">
        <v>118</v>
      </c>
      <c r="H459" s="91"/>
      <c r="I459" s="92"/>
      <c r="J459" s="92">
        <v>0</v>
      </c>
      <c r="K459" s="92">
        <v>0</v>
      </c>
      <c r="L459" s="97">
        <v>0</v>
      </c>
    </row>
    <row r="460" spans="1:12" ht="72">
      <c r="A460" s="1"/>
      <c r="B460" s="77">
        <v>14</v>
      </c>
      <c r="C460" s="78">
        <v>3440</v>
      </c>
      <c r="D460" s="79" t="s">
        <v>33</v>
      </c>
      <c r="E460" s="78"/>
      <c r="F460" s="78" t="s">
        <v>684</v>
      </c>
      <c r="G460" s="80" t="s">
        <v>691</v>
      </c>
      <c r="H460" s="81" t="s">
        <v>107</v>
      </c>
      <c r="I460" s="89"/>
      <c r="J460" s="89"/>
      <c r="K460" s="89"/>
      <c r="L460" s="95"/>
    </row>
    <row r="461" spans="1:12" ht="72">
      <c r="A461" s="1"/>
      <c r="B461" s="77">
        <v>14</v>
      </c>
      <c r="C461" s="78">
        <v>3440</v>
      </c>
      <c r="D461" s="79" t="s">
        <v>33</v>
      </c>
      <c r="E461" s="78"/>
      <c r="F461" s="78" t="s">
        <v>684</v>
      </c>
      <c r="G461" s="80" t="s">
        <v>691</v>
      </c>
      <c r="H461" s="80" t="s">
        <v>108</v>
      </c>
      <c r="I461" s="89">
        <v>0</v>
      </c>
      <c r="J461" s="89">
        <v>0</v>
      </c>
      <c r="K461" s="89">
        <v>0</v>
      </c>
      <c r="L461" s="95">
        <v>0</v>
      </c>
    </row>
    <row r="462" spans="1:12" ht="72">
      <c r="A462" s="1"/>
      <c r="B462" s="77">
        <v>14</v>
      </c>
      <c r="C462" s="78">
        <v>3440</v>
      </c>
      <c r="D462" s="79" t="s">
        <v>33</v>
      </c>
      <c r="E462" s="78"/>
      <c r="F462" s="78" t="s">
        <v>684</v>
      </c>
      <c r="G462" s="80" t="s">
        <v>691</v>
      </c>
      <c r="H462" s="80" t="s">
        <v>109</v>
      </c>
      <c r="I462" s="89">
        <v>0</v>
      </c>
      <c r="J462" s="89">
        <v>0</v>
      </c>
      <c r="K462" s="89">
        <v>0</v>
      </c>
      <c r="L462" s="95">
        <v>0</v>
      </c>
    </row>
    <row r="463" spans="1:12" ht="36">
      <c r="A463" s="1"/>
      <c r="B463" s="77"/>
      <c r="C463" s="78"/>
      <c r="D463" s="79"/>
      <c r="E463" s="78"/>
      <c r="F463" s="78"/>
      <c r="G463" s="84" t="s">
        <v>110</v>
      </c>
      <c r="H463" s="85"/>
      <c r="I463" s="86"/>
      <c r="J463" s="86">
        <v>0</v>
      </c>
      <c r="K463" s="86">
        <v>0</v>
      </c>
      <c r="L463" s="96">
        <v>0</v>
      </c>
    </row>
    <row r="464" spans="1:12" ht="72">
      <c r="A464" s="1"/>
      <c r="B464" s="77">
        <v>14</v>
      </c>
      <c r="C464" s="78">
        <v>3440</v>
      </c>
      <c r="D464" s="79" t="s">
        <v>33</v>
      </c>
      <c r="E464" s="78"/>
      <c r="F464" s="78" t="s">
        <v>684</v>
      </c>
      <c r="G464" s="80" t="s">
        <v>691</v>
      </c>
      <c r="H464" s="81" t="s">
        <v>111</v>
      </c>
      <c r="I464" s="89"/>
      <c r="J464" s="89"/>
      <c r="K464" s="89"/>
      <c r="L464" s="1171">
        <v>1</v>
      </c>
    </row>
    <row r="465" spans="1:12" ht="72">
      <c r="A465" s="1"/>
      <c r="B465" s="77">
        <v>14</v>
      </c>
      <c r="C465" s="78">
        <v>3440</v>
      </c>
      <c r="D465" s="79" t="s">
        <v>33</v>
      </c>
      <c r="E465" s="78"/>
      <c r="F465" s="78" t="s">
        <v>684</v>
      </c>
      <c r="G465" s="80" t="s">
        <v>691</v>
      </c>
      <c r="H465" s="80" t="s">
        <v>112</v>
      </c>
      <c r="I465" s="89">
        <v>0</v>
      </c>
      <c r="J465" s="89">
        <v>0</v>
      </c>
      <c r="K465" s="89">
        <v>0</v>
      </c>
      <c r="L465" s="83">
        <v>62180000</v>
      </c>
    </row>
    <row r="466" spans="1:12" ht="72">
      <c r="A466" s="1"/>
      <c r="B466" s="77">
        <v>14</v>
      </c>
      <c r="C466" s="78">
        <v>3440</v>
      </c>
      <c r="D466" s="79" t="s">
        <v>33</v>
      </c>
      <c r="E466" s="78"/>
      <c r="F466" s="78" t="s">
        <v>684</v>
      </c>
      <c r="G466" s="80" t="s">
        <v>691</v>
      </c>
      <c r="H466" s="80" t="s">
        <v>113</v>
      </c>
      <c r="I466" s="89">
        <v>0</v>
      </c>
      <c r="J466" s="89">
        <v>0</v>
      </c>
      <c r="K466" s="89">
        <v>0</v>
      </c>
      <c r="L466" s="83">
        <v>62180000</v>
      </c>
    </row>
    <row r="467" spans="1:12" ht="36">
      <c r="A467" s="1"/>
      <c r="B467" s="77"/>
      <c r="C467" s="78"/>
      <c r="D467" s="79"/>
      <c r="E467" s="78"/>
      <c r="F467" s="78"/>
      <c r="G467" s="84" t="s">
        <v>114</v>
      </c>
      <c r="H467" s="85"/>
      <c r="I467" s="86"/>
      <c r="J467" s="86">
        <v>0</v>
      </c>
      <c r="K467" s="86">
        <v>0</v>
      </c>
      <c r="L467" s="87">
        <v>62180000</v>
      </c>
    </row>
    <row r="468" spans="1:12" ht="72">
      <c r="A468" s="1"/>
      <c r="B468" s="77">
        <v>14</v>
      </c>
      <c r="C468" s="78">
        <v>3440</v>
      </c>
      <c r="D468" s="79" t="s">
        <v>33</v>
      </c>
      <c r="E468" s="78"/>
      <c r="F468" s="78" t="s">
        <v>684</v>
      </c>
      <c r="G468" s="80" t="s">
        <v>691</v>
      </c>
      <c r="H468" s="81" t="s">
        <v>115</v>
      </c>
      <c r="I468" s="89"/>
      <c r="J468" s="89"/>
      <c r="K468" s="89"/>
      <c r="L468" s="95">
        <v>0</v>
      </c>
    </row>
    <row r="469" spans="1:12" ht="72">
      <c r="A469" s="1"/>
      <c r="B469" s="77">
        <v>14</v>
      </c>
      <c r="C469" s="78">
        <v>3440</v>
      </c>
      <c r="D469" s="79" t="s">
        <v>33</v>
      </c>
      <c r="E469" s="78"/>
      <c r="F469" s="78" t="s">
        <v>684</v>
      </c>
      <c r="G469" s="80" t="s">
        <v>691</v>
      </c>
      <c r="H469" s="80" t="s">
        <v>116</v>
      </c>
      <c r="I469" s="89">
        <v>0</v>
      </c>
      <c r="J469" s="89">
        <v>0</v>
      </c>
      <c r="K469" s="89">
        <v>0</v>
      </c>
      <c r="L469" s="95">
        <v>0</v>
      </c>
    </row>
    <row r="470" spans="1:12" ht="72">
      <c r="A470" s="1"/>
      <c r="B470" s="77">
        <v>14</v>
      </c>
      <c r="C470" s="78">
        <v>3440</v>
      </c>
      <c r="D470" s="79" t="s">
        <v>33</v>
      </c>
      <c r="E470" s="78"/>
      <c r="F470" s="78" t="s">
        <v>684</v>
      </c>
      <c r="G470" s="80" t="s">
        <v>691</v>
      </c>
      <c r="H470" s="80" t="s">
        <v>117</v>
      </c>
      <c r="I470" s="89">
        <v>0</v>
      </c>
      <c r="J470" s="89">
        <v>0</v>
      </c>
      <c r="K470" s="89">
        <v>0</v>
      </c>
      <c r="L470" s="95">
        <v>0</v>
      </c>
    </row>
    <row r="471" spans="1:12" ht="36">
      <c r="A471" s="1"/>
      <c r="B471" s="77"/>
      <c r="C471" s="78"/>
      <c r="D471" s="79"/>
      <c r="E471" s="78"/>
      <c r="F471" s="78"/>
      <c r="G471" s="90" t="s">
        <v>118</v>
      </c>
      <c r="H471" s="91"/>
      <c r="I471" s="92"/>
      <c r="J471" s="92">
        <v>0</v>
      </c>
      <c r="K471" s="92">
        <v>0</v>
      </c>
      <c r="L471" s="97">
        <v>0</v>
      </c>
    </row>
    <row r="472" spans="1:12" ht="36">
      <c r="A472" s="1"/>
      <c r="B472" s="77">
        <v>14</v>
      </c>
      <c r="C472" s="78">
        <v>3440</v>
      </c>
      <c r="D472" s="79" t="s">
        <v>33</v>
      </c>
      <c r="E472" s="78"/>
      <c r="F472" s="78" t="s">
        <v>585</v>
      </c>
      <c r="G472" s="80" t="s">
        <v>586</v>
      </c>
      <c r="H472" s="81" t="s">
        <v>107</v>
      </c>
      <c r="I472" s="89"/>
      <c r="J472" s="89"/>
      <c r="K472" s="89"/>
      <c r="L472" s="95"/>
    </row>
    <row r="473" spans="1:12" ht="36">
      <c r="A473" s="1"/>
      <c r="B473" s="77">
        <v>14</v>
      </c>
      <c r="C473" s="78">
        <v>3440</v>
      </c>
      <c r="D473" s="79" t="s">
        <v>33</v>
      </c>
      <c r="E473" s="78"/>
      <c r="F473" s="78" t="s">
        <v>585</v>
      </c>
      <c r="G473" s="80" t="s">
        <v>586</v>
      </c>
      <c r="H473" s="80" t="s">
        <v>108</v>
      </c>
      <c r="I473" s="89">
        <v>0</v>
      </c>
      <c r="J473" s="89">
        <v>0</v>
      </c>
      <c r="K473" s="89">
        <v>0</v>
      </c>
      <c r="L473" s="95">
        <v>0</v>
      </c>
    </row>
    <row r="474" spans="1:12" ht="36">
      <c r="A474" s="1"/>
      <c r="B474" s="77">
        <v>14</v>
      </c>
      <c r="C474" s="78">
        <v>3440</v>
      </c>
      <c r="D474" s="79" t="s">
        <v>33</v>
      </c>
      <c r="E474" s="78"/>
      <c r="F474" s="78" t="s">
        <v>585</v>
      </c>
      <c r="G474" s="80" t="s">
        <v>586</v>
      </c>
      <c r="H474" s="80" t="s">
        <v>109</v>
      </c>
      <c r="I474" s="89">
        <v>0</v>
      </c>
      <c r="J474" s="89">
        <v>0</v>
      </c>
      <c r="K474" s="89">
        <v>0</v>
      </c>
      <c r="L474" s="95">
        <v>0</v>
      </c>
    </row>
    <row r="475" spans="1:12" ht="36">
      <c r="A475" s="1"/>
      <c r="B475" s="77"/>
      <c r="C475" s="78"/>
      <c r="D475" s="79"/>
      <c r="E475" s="78"/>
      <c r="F475" s="78"/>
      <c r="G475" s="84" t="s">
        <v>110</v>
      </c>
      <c r="H475" s="85"/>
      <c r="I475" s="86"/>
      <c r="J475" s="86">
        <v>0</v>
      </c>
      <c r="K475" s="86">
        <v>0</v>
      </c>
      <c r="L475" s="96">
        <v>0</v>
      </c>
    </row>
    <row r="476" spans="1:12" ht="36">
      <c r="A476" s="1"/>
      <c r="B476" s="77">
        <v>14</v>
      </c>
      <c r="C476" s="78">
        <v>3440</v>
      </c>
      <c r="D476" s="79" t="s">
        <v>33</v>
      </c>
      <c r="E476" s="78"/>
      <c r="F476" s="78" t="s">
        <v>585</v>
      </c>
      <c r="G476" s="80" t="s">
        <v>586</v>
      </c>
      <c r="H476" s="81" t="s">
        <v>111</v>
      </c>
      <c r="I476" s="89"/>
      <c r="J476" s="89"/>
      <c r="K476" s="89"/>
      <c r="L476" s="1171">
        <v>1</v>
      </c>
    </row>
    <row r="477" spans="1:12" ht="36">
      <c r="A477" s="1"/>
      <c r="B477" s="77">
        <v>14</v>
      </c>
      <c r="C477" s="78">
        <v>3440</v>
      </c>
      <c r="D477" s="79" t="s">
        <v>33</v>
      </c>
      <c r="E477" s="78"/>
      <c r="F477" s="78" t="s">
        <v>585</v>
      </c>
      <c r="G477" s="80" t="s">
        <v>586</v>
      </c>
      <c r="H477" s="80" t="s">
        <v>112</v>
      </c>
      <c r="I477" s="89">
        <v>0</v>
      </c>
      <c r="J477" s="89">
        <v>0</v>
      </c>
      <c r="K477" s="89">
        <v>0</v>
      </c>
      <c r="L477" s="83">
        <v>28820000</v>
      </c>
    </row>
    <row r="478" spans="1:12" ht="36">
      <c r="A478" s="1"/>
      <c r="B478" s="77">
        <v>14</v>
      </c>
      <c r="C478" s="78">
        <v>3440</v>
      </c>
      <c r="D478" s="79" t="s">
        <v>33</v>
      </c>
      <c r="E478" s="78"/>
      <c r="F478" s="78" t="s">
        <v>585</v>
      </c>
      <c r="G478" s="80" t="s">
        <v>586</v>
      </c>
      <c r="H478" s="80" t="s">
        <v>113</v>
      </c>
      <c r="I478" s="89">
        <v>0</v>
      </c>
      <c r="J478" s="89">
        <v>0</v>
      </c>
      <c r="K478" s="89">
        <v>0</v>
      </c>
      <c r="L478" s="83">
        <v>28820000</v>
      </c>
    </row>
    <row r="479" spans="1:12" ht="36">
      <c r="A479" s="1"/>
      <c r="B479" s="77"/>
      <c r="C479" s="78"/>
      <c r="D479" s="79"/>
      <c r="E479" s="78"/>
      <c r="F479" s="78"/>
      <c r="G479" s="84" t="s">
        <v>114</v>
      </c>
      <c r="H479" s="85"/>
      <c r="I479" s="86"/>
      <c r="J479" s="86">
        <v>0</v>
      </c>
      <c r="K479" s="86">
        <v>0</v>
      </c>
      <c r="L479" s="87">
        <v>28820000</v>
      </c>
    </row>
    <row r="480" spans="1:12" ht="36">
      <c r="A480" s="1"/>
      <c r="B480" s="77">
        <v>14</v>
      </c>
      <c r="C480" s="78">
        <v>3440</v>
      </c>
      <c r="D480" s="79" t="s">
        <v>33</v>
      </c>
      <c r="E480" s="78"/>
      <c r="F480" s="78" t="s">
        <v>585</v>
      </c>
      <c r="G480" s="80" t="s">
        <v>586</v>
      </c>
      <c r="H480" s="81" t="s">
        <v>115</v>
      </c>
      <c r="I480" s="89"/>
      <c r="J480" s="89"/>
      <c r="K480" s="89"/>
      <c r="L480" s="95">
        <v>1</v>
      </c>
    </row>
    <row r="481" spans="1:12" ht="36">
      <c r="A481" s="1"/>
      <c r="B481" s="77">
        <v>14</v>
      </c>
      <c r="C481" s="78">
        <v>3440</v>
      </c>
      <c r="D481" s="79" t="s">
        <v>33</v>
      </c>
      <c r="E481" s="78"/>
      <c r="F481" s="78" t="s">
        <v>585</v>
      </c>
      <c r="G481" s="80" t="s">
        <v>586</v>
      </c>
      <c r="H481" s="80" t="s">
        <v>116</v>
      </c>
      <c r="I481" s="89">
        <v>0</v>
      </c>
      <c r="J481" s="89">
        <v>0</v>
      </c>
      <c r="K481" s="89">
        <v>0</v>
      </c>
      <c r="L481" s="83">
        <v>28819550</v>
      </c>
    </row>
    <row r="482" spans="1:12" ht="36">
      <c r="A482" s="1"/>
      <c r="B482" s="77">
        <v>14</v>
      </c>
      <c r="C482" s="78">
        <v>3440</v>
      </c>
      <c r="D482" s="79" t="s">
        <v>33</v>
      </c>
      <c r="E482" s="78"/>
      <c r="F482" s="78" t="s">
        <v>585</v>
      </c>
      <c r="G482" s="80" t="s">
        <v>586</v>
      </c>
      <c r="H482" s="80" t="s">
        <v>117</v>
      </c>
      <c r="I482" s="89">
        <v>0</v>
      </c>
      <c r="J482" s="89">
        <v>0</v>
      </c>
      <c r="K482" s="89">
        <v>0</v>
      </c>
      <c r="L482" s="83">
        <v>28819550</v>
      </c>
    </row>
    <row r="483" spans="1:12" ht="36">
      <c r="A483" s="1"/>
      <c r="B483" s="77"/>
      <c r="C483" s="78"/>
      <c r="D483" s="79"/>
      <c r="E483" s="78"/>
      <c r="F483" s="78"/>
      <c r="G483" s="90" t="s">
        <v>118</v>
      </c>
      <c r="H483" s="91"/>
      <c r="I483" s="92"/>
      <c r="J483" s="92">
        <v>0</v>
      </c>
      <c r="K483" s="92">
        <v>0</v>
      </c>
      <c r="L483" s="94">
        <v>28819550</v>
      </c>
    </row>
    <row r="484" spans="1:12" ht="108">
      <c r="A484" s="1"/>
      <c r="B484" s="77">
        <v>14</v>
      </c>
      <c r="C484" s="78">
        <v>3440</v>
      </c>
      <c r="D484" s="79" t="s">
        <v>33</v>
      </c>
      <c r="E484" s="78"/>
      <c r="F484" s="78" t="s">
        <v>587</v>
      </c>
      <c r="G484" s="80" t="s">
        <v>635</v>
      </c>
      <c r="H484" s="81" t="s">
        <v>107</v>
      </c>
      <c r="I484" s="89"/>
      <c r="J484" s="89"/>
      <c r="K484" s="89"/>
      <c r="L484" s="95">
        <v>1</v>
      </c>
    </row>
    <row r="485" spans="1:12" ht="108">
      <c r="A485" s="1"/>
      <c r="B485" s="77">
        <v>14</v>
      </c>
      <c r="C485" s="78">
        <v>3440</v>
      </c>
      <c r="D485" s="79" t="s">
        <v>33</v>
      </c>
      <c r="E485" s="78"/>
      <c r="F485" s="78" t="s">
        <v>587</v>
      </c>
      <c r="G485" s="80" t="s">
        <v>635</v>
      </c>
      <c r="H485" s="80" t="s">
        <v>108</v>
      </c>
      <c r="I485" s="89">
        <v>0</v>
      </c>
      <c r="J485" s="89">
        <v>0</v>
      </c>
      <c r="K485" s="89">
        <v>0</v>
      </c>
      <c r="L485" s="83">
        <v>42114600</v>
      </c>
    </row>
    <row r="486" spans="1:12" ht="108">
      <c r="A486" s="1"/>
      <c r="B486" s="77">
        <v>14</v>
      </c>
      <c r="C486" s="78">
        <v>3440</v>
      </c>
      <c r="D486" s="79" t="s">
        <v>33</v>
      </c>
      <c r="E486" s="78"/>
      <c r="F486" s="78" t="s">
        <v>587</v>
      </c>
      <c r="G486" s="80" t="s">
        <v>635</v>
      </c>
      <c r="H486" s="80" t="s">
        <v>109</v>
      </c>
      <c r="I486" s="89">
        <v>0</v>
      </c>
      <c r="J486" s="89">
        <v>0</v>
      </c>
      <c r="K486" s="89">
        <v>0</v>
      </c>
      <c r="L486" s="83">
        <v>42114600</v>
      </c>
    </row>
    <row r="487" spans="1:12" ht="36">
      <c r="A487" s="1"/>
      <c r="B487" s="77"/>
      <c r="C487" s="78"/>
      <c r="D487" s="79"/>
      <c r="E487" s="78"/>
      <c r="F487" s="78"/>
      <c r="G487" s="84" t="s">
        <v>110</v>
      </c>
      <c r="H487" s="85"/>
      <c r="I487" s="86"/>
      <c r="J487" s="86">
        <v>0</v>
      </c>
      <c r="K487" s="86">
        <v>0</v>
      </c>
      <c r="L487" s="87">
        <v>42114600</v>
      </c>
    </row>
    <row r="488" spans="1:12" ht="108">
      <c r="A488" s="1"/>
      <c r="B488" s="77">
        <v>14</v>
      </c>
      <c r="C488" s="78">
        <v>3440</v>
      </c>
      <c r="D488" s="79" t="s">
        <v>33</v>
      </c>
      <c r="E488" s="78"/>
      <c r="F488" s="78" t="s">
        <v>587</v>
      </c>
      <c r="G488" s="80" t="s">
        <v>635</v>
      </c>
      <c r="H488" s="81" t="s">
        <v>111</v>
      </c>
      <c r="I488" s="89"/>
      <c r="J488" s="89"/>
      <c r="K488" s="89"/>
      <c r="L488" s="95">
        <v>1</v>
      </c>
    </row>
    <row r="489" spans="1:12" ht="108">
      <c r="A489" s="1"/>
      <c r="B489" s="77">
        <v>14</v>
      </c>
      <c r="C489" s="78">
        <v>3440</v>
      </c>
      <c r="D489" s="79" t="s">
        <v>33</v>
      </c>
      <c r="E489" s="78"/>
      <c r="F489" s="78" t="s">
        <v>587</v>
      </c>
      <c r="G489" s="80" t="s">
        <v>635</v>
      </c>
      <c r="H489" s="80" t="s">
        <v>112</v>
      </c>
      <c r="I489" s="89">
        <v>0</v>
      </c>
      <c r="J489" s="89">
        <v>0</v>
      </c>
      <c r="K489" s="89">
        <v>0</v>
      </c>
      <c r="L489" s="83">
        <v>42114600</v>
      </c>
    </row>
    <row r="490" spans="1:12" ht="108">
      <c r="A490" s="1"/>
      <c r="B490" s="77">
        <v>14</v>
      </c>
      <c r="C490" s="78">
        <v>3440</v>
      </c>
      <c r="D490" s="79" t="s">
        <v>33</v>
      </c>
      <c r="E490" s="78"/>
      <c r="F490" s="78" t="s">
        <v>587</v>
      </c>
      <c r="G490" s="80" t="s">
        <v>635</v>
      </c>
      <c r="H490" s="80" t="s">
        <v>113</v>
      </c>
      <c r="I490" s="89">
        <v>0</v>
      </c>
      <c r="J490" s="89">
        <v>0</v>
      </c>
      <c r="K490" s="89">
        <v>0</v>
      </c>
      <c r="L490" s="83">
        <v>42114600</v>
      </c>
    </row>
    <row r="491" spans="1:12" ht="36">
      <c r="A491" s="1"/>
      <c r="B491" s="77"/>
      <c r="C491" s="78"/>
      <c r="D491" s="79"/>
      <c r="E491" s="78"/>
      <c r="F491" s="78"/>
      <c r="G491" s="84" t="s">
        <v>114</v>
      </c>
      <c r="H491" s="85"/>
      <c r="I491" s="86"/>
      <c r="J491" s="86">
        <v>0</v>
      </c>
      <c r="K491" s="86">
        <v>0</v>
      </c>
      <c r="L491" s="87">
        <v>42114600</v>
      </c>
    </row>
    <row r="492" spans="1:12" ht="108">
      <c r="A492" s="1"/>
      <c r="B492" s="77">
        <v>14</v>
      </c>
      <c r="C492" s="78">
        <v>3440</v>
      </c>
      <c r="D492" s="79" t="s">
        <v>33</v>
      </c>
      <c r="E492" s="78"/>
      <c r="F492" s="78" t="s">
        <v>587</v>
      </c>
      <c r="G492" s="80" t="s">
        <v>635</v>
      </c>
      <c r="H492" s="81" t="s">
        <v>115</v>
      </c>
      <c r="I492" s="89"/>
      <c r="J492" s="89"/>
      <c r="K492" s="89"/>
      <c r="L492" s="95">
        <v>0</v>
      </c>
    </row>
    <row r="493" spans="1:12" ht="108">
      <c r="A493" s="1"/>
      <c r="B493" s="77">
        <v>14</v>
      </c>
      <c r="C493" s="78">
        <v>3440</v>
      </c>
      <c r="D493" s="79" t="s">
        <v>33</v>
      </c>
      <c r="E493" s="78"/>
      <c r="F493" s="78" t="s">
        <v>587</v>
      </c>
      <c r="G493" s="80" t="s">
        <v>635</v>
      </c>
      <c r="H493" s="80" t="s">
        <v>116</v>
      </c>
      <c r="I493" s="89">
        <v>0</v>
      </c>
      <c r="J493" s="89">
        <v>0</v>
      </c>
      <c r="K493" s="89">
        <v>0</v>
      </c>
      <c r="L493" s="95">
        <v>0</v>
      </c>
    </row>
    <row r="494" spans="1:12" ht="108">
      <c r="A494" s="1"/>
      <c r="B494" s="77">
        <v>14</v>
      </c>
      <c r="C494" s="78">
        <v>3440</v>
      </c>
      <c r="D494" s="79" t="s">
        <v>33</v>
      </c>
      <c r="E494" s="78"/>
      <c r="F494" s="78" t="s">
        <v>587</v>
      </c>
      <c r="G494" s="80" t="s">
        <v>635</v>
      </c>
      <c r="H494" s="80" t="s">
        <v>117</v>
      </c>
      <c r="I494" s="89">
        <v>0</v>
      </c>
      <c r="J494" s="89">
        <v>0</v>
      </c>
      <c r="K494" s="89">
        <v>0</v>
      </c>
      <c r="L494" s="95">
        <v>0</v>
      </c>
    </row>
    <row r="495" spans="1:12" ht="36">
      <c r="A495" s="1"/>
      <c r="B495" s="77"/>
      <c r="C495" s="78"/>
      <c r="D495" s="79"/>
      <c r="E495" s="78"/>
      <c r="F495" s="78"/>
      <c r="G495" s="90" t="s">
        <v>118</v>
      </c>
      <c r="H495" s="91"/>
      <c r="I495" s="92"/>
      <c r="J495" s="92">
        <v>0</v>
      </c>
      <c r="K495" s="92">
        <v>0</v>
      </c>
      <c r="L495" s="97">
        <v>0</v>
      </c>
    </row>
    <row r="496" spans="1:12" ht="36">
      <c r="A496" s="1"/>
      <c r="B496" s="77">
        <v>14</v>
      </c>
      <c r="C496" s="78">
        <v>3440</v>
      </c>
      <c r="D496" s="79" t="s">
        <v>33</v>
      </c>
      <c r="E496" s="78"/>
      <c r="F496" s="78" t="s">
        <v>395</v>
      </c>
      <c r="G496" s="80" t="s">
        <v>396</v>
      </c>
      <c r="H496" s="81" t="s">
        <v>107</v>
      </c>
      <c r="I496" s="89">
        <v>6</v>
      </c>
      <c r="J496" s="89">
        <v>10</v>
      </c>
      <c r="K496" s="89">
        <v>12</v>
      </c>
      <c r="L496" s="95">
        <v>17</v>
      </c>
    </row>
    <row r="497" spans="1:12" ht="36">
      <c r="A497" s="1"/>
      <c r="B497" s="77">
        <v>14</v>
      </c>
      <c r="C497" s="78">
        <v>3440</v>
      </c>
      <c r="D497" s="79" t="s">
        <v>33</v>
      </c>
      <c r="E497" s="78"/>
      <c r="F497" s="78" t="s">
        <v>395</v>
      </c>
      <c r="G497" s="80" t="s">
        <v>396</v>
      </c>
      <c r="H497" s="80" t="s">
        <v>108</v>
      </c>
      <c r="I497" s="82">
        <v>39500000</v>
      </c>
      <c r="J497" s="82">
        <v>61000000</v>
      </c>
      <c r="K497" s="82">
        <v>73000000</v>
      </c>
      <c r="L497" s="83">
        <v>6171660</v>
      </c>
    </row>
    <row r="498" spans="1:12" ht="36">
      <c r="A498" s="1"/>
      <c r="B498" s="77">
        <v>14</v>
      </c>
      <c r="C498" s="78">
        <v>3440</v>
      </c>
      <c r="D498" s="79" t="s">
        <v>33</v>
      </c>
      <c r="E498" s="78"/>
      <c r="F498" s="78" t="s">
        <v>395</v>
      </c>
      <c r="G498" s="80" t="s">
        <v>396</v>
      </c>
      <c r="H498" s="80" t="s">
        <v>109</v>
      </c>
      <c r="I498" s="82">
        <v>6583333</v>
      </c>
      <c r="J498" s="82">
        <v>6100000</v>
      </c>
      <c r="K498" s="82">
        <v>6083333</v>
      </c>
      <c r="L498" s="83">
        <v>363039</v>
      </c>
    </row>
    <row r="499" spans="1:12" ht="36">
      <c r="A499" s="1"/>
      <c r="B499" s="77"/>
      <c r="C499" s="78"/>
      <c r="D499" s="79"/>
      <c r="E499" s="78"/>
      <c r="F499" s="78"/>
      <c r="G499" s="84" t="s">
        <v>110</v>
      </c>
      <c r="H499" s="85"/>
      <c r="I499" s="86"/>
      <c r="J499" s="88">
        <v>-483333</v>
      </c>
      <c r="K499" s="88">
        <v>-16667</v>
      </c>
      <c r="L499" s="87">
        <v>-5720294</v>
      </c>
    </row>
    <row r="500" spans="1:12" ht="36">
      <c r="A500" s="1"/>
      <c r="B500" s="77">
        <v>14</v>
      </c>
      <c r="C500" s="78">
        <v>3440</v>
      </c>
      <c r="D500" s="79" t="s">
        <v>33</v>
      </c>
      <c r="E500" s="78"/>
      <c r="F500" s="78" t="s">
        <v>395</v>
      </c>
      <c r="G500" s="80" t="s">
        <v>396</v>
      </c>
      <c r="H500" s="81" t="s">
        <v>111</v>
      </c>
      <c r="I500" s="89">
        <v>6</v>
      </c>
      <c r="J500" s="89">
        <v>10</v>
      </c>
      <c r="K500" s="89">
        <v>12</v>
      </c>
      <c r="L500" s="95">
        <v>17</v>
      </c>
    </row>
    <row r="501" spans="1:12" ht="36">
      <c r="A501" s="1"/>
      <c r="B501" s="77">
        <v>14</v>
      </c>
      <c r="C501" s="78">
        <v>3440</v>
      </c>
      <c r="D501" s="79" t="s">
        <v>33</v>
      </c>
      <c r="E501" s="78"/>
      <c r="F501" s="78" t="s">
        <v>395</v>
      </c>
      <c r="G501" s="80" t="s">
        <v>396</v>
      </c>
      <c r="H501" s="80" t="s">
        <v>112</v>
      </c>
      <c r="I501" s="82">
        <v>130750000</v>
      </c>
      <c r="J501" s="82">
        <v>81000000</v>
      </c>
      <c r="K501" s="82">
        <v>73000000</v>
      </c>
      <c r="L501" s="83">
        <v>6171660</v>
      </c>
    </row>
    <row r="502" spans="1:12" ht="36">
      <c r="A502" s="1"/>
      <c r="B502" s="77">
        <v>14</v>
      </c>
      <c r="C502" s="78">
        <v>3440</v>
      </c>
      <c r="D502" s="79" t="s">
        <v>33</v>
      </c>
      <c r="E502" s="78"/>
      <c r="F502" s="78" t="s">
        <v>395</v>
      </c>
      <c r="G502" s="80" t="s">
        <v>396</v>
      </c>
      <c r="H502" s="80" t="s">
        <v>113</v>
      </c>
      <c r="I502" s="82">
        <v>21791667</v>
      </c>
      <c r="J502" s="82">
        <v>8100000</v>
      </c>
      <c r="K502" s="82">
        <v>6083333</v>
      </c>
      <c r="L502" s="83">
        <v>363039</v>
      </c>
    </row>
    <row r="503" spans="1:12" ht="36">
      <c r="A503" s="1"/>
      <c r="B503" s="77"/>
      <c r="C503" s="78"/>
      <c r="D503" s="79"/>
      <c r="E503" s="78"/>
      <c r="F503" s="78"/>
      <c r="G503" s="84" t="s">
        <v>114</v>
      </c>
      <c r="H503" s="85"/>
      <c r="I503" s="86"/>
      <c r="J503" s="88">
        <v>-13691667</v>
      </c>
      <c r="K503" s="88">
        <v>-2016667</v>
      </c>
      <c r="L503" s="87">
        <v>-5720294</v>
      </c>
    </row>
    <row r="504" spans="1:12" ht="36">
      <c r="A504" s="1"/>
      <c r="B504" s="77">
        <v>14</v>
      </c>
      <c r="C504" s="78">
        <v>3440</v>
      </c>
      <c r="D504" s="79" t="s">
        <v>33</v>
      </c>
      <c r="E504" s="78"/>
      <c r="F504" s="78" t="s">
        <v>395</v>
      </c>
      <c r="G504" s="80" t="s">
        <v>396</v>
      </c>
      <c r="H504" s="81" t="s">
        <v>115</v>
      </c>
      <c r="I504" s="89"/>
      <c r="J504" s="89">
        <v>10</v>
      </c>
      <c r="K504" s="89">
        <v>4</v>
      </c>
      <c r="L504" s="95">
        <v>15</v>
      </c>
    </row>
    <row r="505" spans="1:12" ht="36">
      <c r="A505" s="1"/>
      <c r="B505" s="77">
        <v>14</v>
      </c>
      <c r="C505" s="78">
        <v>3440</v>
      </c>
      <c r="D505" s="79" t="s">
        <v>33</v>
      </c>
      <c r="E505" s="78"/>
      <c r="F505" s="78" t="s">
        <v>395</v>
      </c>
      <c r="G505" s="80" t="s">
        <v>396</v>
      </c>
      <c r="H505" s="80" t="s">
        <v>116</v>
      </c>
      <c r="I505" s="82">
        <v>127953756</v>
      </c>
      <c r="J505" s="82">
        <v>77220000</v>
      </c>
      <c r="K505" s="82">
        <v>24711600</v>
      </c>
      <c r="L505" s="83">
        <v>2743400</v>
      </c>
    </row>
    <row r="506" spans="1:12" ht="36">
      <c r="A506" s="1"/>
      <c r="B506" s="77">
        <v>14</v>
      </c>
      <c r="C506" s="78">
        <v>3440</v>
      </c>
      <c r="D506" s="79" t="s">
        <v>33</v>
      </c>
      <c r="E506" s="78"/>
      <c r="F506" s="78" t="s">
        <v>395</v>
      </c>
      <c r="G506" s="80" t="s">
        <v>396</v>
      </c>
      <c r="H506" s="80" t="s">
        <v>117</v>
      </c>
      <c r="I506" s="82">
        <v>127953756</v>
      </c>
      <c r="J506" s="82">
        <v>7722000</v>
      </c>
      <c r="K506" s="82">
        <v>6177900</v>
      </c>
      <c r="L506" s="83">
        <v>182893</v>
      </c>
    </row>
    <row r="507" spans="1:12" ht="36">
      <c r="A507" s="1"/>
      <c r="B507" s="77"/>
      <c r="C507" s="78"/>
      <c r="D507" s="79"/>
      <c r="E507" s="78"/>
      <c r="F507" s="78"/>
      <c r="G507" s="90" t="s">
        <v>118</v>
      </c>
      <c r="H507" s="91"/>
      <c r="I507" s="92"/>
      <c r="J507" s="93">
        <v>-120231756</v>
      </c>
      <c r="K507" s="93">
        <v>-1544100</v>
      </c>
      <c r="L507" s="94">
        <v>-6177900</v>
      </c>
    </row>
    <row r="508" spans="1:12" ht="24">
      <c r="A508" s="1"/>
      <c r="B508" s="77">
        <v>14</v>
      </c>
      <c r="C508" s="78">
        <v>3440</v>
      </c>
      <c r="D508" s="79" t="s">
        <v>33</v>
      </c>
      <c r="E508" s="78"/>
      <c r="F508" s="78" t="s">
        <v>176</v>
      </c>
      <c r="G508" s="80" t="s">
        <v>177</v>
      </c>
      <c r="H508" s="81" t="s">
        <v>107</v>
      </c>
      <c r="I508" s="89">
        <v>1</v>
      </c>
      <c r="J508" s="89">
        <v>3</v>
      </c>
      <c r="K508" s="89">
        <v>10</v>
      </c>
      <c r="L508" s="95">
        <v>3</v>
      </c>
    </row>
    <row r="509" spans="1:12" ht="24">
      <c r="A509" s="1"/>
      <c r="B509" s="77">
        <v>14</v>
      </c>
      <c r="C509" s="78">
        <v>3440</v>
      </c>
      <c r="D509" s="79" t="s">
        <v>33</v>
      </c>
      <c r="E509" s="78"/>
      <c r="F509" s="78" t="s">
        <v>176</v>
      </c>
      <c r="G509" s="80" t="s">
        <v>177</v>
      </c>
      <c r="H509" s="80" t="s">
        <v>108</v>
      </c>
      <c r="I509" s="82">
        <v>3000000</v>
      </c>
      <c r="J509" s="82">
        <v>15000000</v>
      </c>
      <c r="K509" s="82">
        <v>15000000</v>
      </c>
      <c r="L509" s="83">
        <v>15000000</v>
      </c>
    </row>
    <row r="510" spans="1:12" ht="24">
      <c r="A510" s="1"/>
      <c r="B510" s="77">
        <v>14</v>
      </c>
      <c r="C510" s="78">
        <v>3440</v>
      </c>
      <c r="D510" s="79" t="s">
        <v>33</v>
      </c>
      <c r="E510" s="78"/>
      <c r="F510" s="78" t="s">
        <v>176</v>
      </c>
      <c r="G510" s="80" t="s">
        <v>177</v>
      </c>
      <c r="H510" s="80" t="s">
        <v>109</v>
      </c>
      <c r="I510" s="82">
        <v>3000000</v>
      </c>
      <c r="J510" s="82">
        <v>5000000</v>
      </c>
      <c r="K510" s="82">
        <v>1500000</v>
      </c>
      <c r="L510" s="83">
        <v>5000000</v>
      </c>
    </row>
    <row r="511" spans="1:12" ht="36">
      <c r="A511" s="1"/>
      <c r="B511" s="77"/>
      <c r="C511" s="78"/>
      <c r="D511" s="79"/>
      <c r="E511" s="78"/>
      <c r="F511" s="78"/>
      <c r="G511" s="84" t="s">
        <v>110</v>
      </c>
      <c r="H511" s="85"/>
      <c r="I511" s="86"/>
      <c r="J511" s="88">
        <v>2000000</v>
      </c>
      <c r="K511" s="88">
        <v>-3500000</v>
      </c>
      <c r="L511" s="87">
        <v>3500000</v>
      </c>
    </row>
    <row r="512" spans="1:12" ht="24">
      <c r="A512" s="1"/>
      <c r="B512" s="77">
        <v>14</v>
      </c>
      <c r="C512" s="78">
        <v>3440</v>
      </c>
      <c r="D512" s="79" t="s">
        <v>33</v>
      </c>
      <c r="E512" s="78"/>
      <c r="F512" s="78" t="s">
        <v>176</v>
      </c>
      <c r="G512" s="80" t="s">
        <v>177</v>
      </c>
      <c r="H512" s="81" t="s">
        <v>111</v>
      </c>
      <c r="I512" s="89">
        <v>1</v>
      </c>
      <c r="J512" s="89">
        <v>3</v>
      </c>
      <c r="K512" s="89">
        <v>10</v>
      </c>
      <c r="L512" s="95">
        <v>3</v>
      </c>
    </row>
    <row r="513" spans="1:12" ht="24">
      <c r="A513" s="1"/>
      <c r="B513" s="77">
        <v>14</v>
      </c>
      <c r="C513" s="78">
        <v>3440</v>
      </c>
      <c r="D513" s="79" t="s">
        <v>33</v>
      </c>
      <c r="E513" s="78"/>
      <c r="F513" s="78" t="s">
        <v>176</v>
      </c>
      <c r="G513" s="80" t="s">
        <v>177</v>
      </c>
      <c r="H513" s="80" t="s">
        <v>112</v>
      </c>
      <c r="I513" s="89">
        <v>0</v>
      </c>
      <c r="J513" s="89">
        <v>0</v>
      </c>
      <c r="K513" s="82">
        <v>1200000</v>
      </c>
      <c r="L513" s="83">
        <v>12262259</v>
      </c>
    </row>
    <row r="514" spans="1:12" ht="24">
      <c r="A514" s="1"/>
      <c r="B514" s="77">
        <v>14</v>
      </c>
      <c r="C514" s="78">
        <v>3440</v>
      </c>
      <c r="D514" s="79" t="s">
        <v>33</v>
      </c>
      <c r="E514" s="78"/>
      <c r="F514" s="78" t="s">
        <v>176</v>
      </c>
      <c r="G514" s="80" t="s">
        <v>177</v>
      </c>
      <c r="H514" s="80" t="s">
        <v>113</v>
      </c>
      <c r="I514" s="89">
        <v>0</v>
      </c>
      <c r="J514" s="89">
        <v>0</v>
      </c>
      <c r="K514" s="82">
        <v>120000</v>
      </c>
      <c r="L514" s="83">
        <v>4087420</v>
      </c>
    </row>
    <row r="515" spans="1:12" ht="36">
      <c r="A515" s="1"/>
      <c r="B515" s="77"/>
      <c r="C515" s="78"/>
      <c r="D515" s="79"/>
      <c r="E515" s="78"/>
      <c r="F515" s="78"/>
      <c r="G515" s="84" t="s">
        <v>114</v>
      </c>
      <c r="H515" s="85"/>
      <c r="I515" s="86"/>
      <c r="J515" s="86">
        <v>0</v>
      </c>
      <c r="K515" s="88">
        <v>120000</v>
      </c>
      <c r="L515" s="87">
        <v>3967420</v>
      </c>
    </row>
    <row r="516" spans="1:12" ht="24">
      <c r="A516" s="1"/>
      <c r="B516" s="77">
        <v>14</v>
      </c>
      <c r="C516" s="78">
        <v>3440</v>
      </c>
      <c r="D516" s="79" t="s">
        <v>33</v>
      </c>
      <c r="E516" s="78"/>
      <c r="F516" s="78" t="s">
        <v>176</v>
      </c>
      <c r="G516" s="80" t="s">
        <v>177</v>
      </c>
      <c r="H516" s="81" t="s">
        <v>115</v>
      </c>
      <c r="I516" s="89"/>
      <c r="J516" s="89"/>
      <c r="K516" s="89">
        <v>9</v>
      </c>
      <c r="L516" s="95">
        <v>2</v>
      </c>
    </row>
    <row r="517" spans="1:12" ht="24">
      <c r="A517" s="1"/>
      <c r="B517" s="77">
        <v>14</v>
      </c>
      <c r="C517" s="78">
        <v>3440</v>
      </c>
      <c r="D517" s="79" t="s">
        <v>33</v>
      </c>
      <c r="E517" s="78"/>
      <c r="F517" s="78" t="s">
        <v>176</v>
      </c>
      <c r="G517" s="80" t="s">
        <v>177</v>
      </c>
      <c r="H517" s="80" t="s">
        <v>116</v>
      </c>
      <c r="I517" s="89">
        <v>0</v>
      </c>
      <c r="J517" s="89">
        <v>0</v>
      </c>
      <c r="K517" s="82">
        <v>988567</v>
      </c>
      <c r="L517" s="83">
        <v>4919736</v>
      </c>
    </row>
    <row r="518" spans="1:12" ht="24">
      <c r="A518" s="1"/>
      <c r="B518" s="77">
        <v>14</v>
      </c>
      <c r="C518" s="78">
        <v>3440</v>
      </c>
      <c r="D518" s="79" t="s">
        <v>33</v>
      </c>
      <c r="E518" s="78"/>
      <c r="F518" s="78" t="s">
        <v>176</v>
      </c>
      <c r="G518" s="80" t="s">
        <v>177</v>
      </c>
      <c r="H518" s="80" t="s">
        <v>117</v>
      </c>
      <c r="I518" s="89">
        <v>0</v>
      </c>
      <c r="J518" s="89">
        <v>0</v>
      </c>
      <c r="K518" s="82">
        <v>109841</v>
      </c>
      <c r="L518" s="83">
        <v>2459868</v>
      </c>
    </row>
    <row r="519" spans="1:12" ht="36">
      <c r="A519" s="1"/>
      <c r="B519" s="77"/>
      <c r="C519" s="78"/>
      <c r="D519" s="79"/>
      <c r="E519" s="78"/>
      <c r="F519" s="78"/>
      <c r="G519" s="90" t="s">
        <v>118</v>
      </c>
      <c r="H519" s="91"/>
      <c r="I519" s="92"/>
      <c r="J519" s="92">
        <v>0</v>
      </c>
      <c r="K519" s="93">
        <v>109841</v>
      </c>
      <c r="L519" s="94">
        <v>2350027</v>
      </c>
    </row>
    <row r="520" spans="1:12" ht="24">
      <c r="A520" s="1"/>
      <c r="B520" s="77">
        <v>14</v>
      </c>
      <c r="C520" s="78">
        <v>3440</v>
      </c>
      <c r="D520" s="79" t="s">
        <v>33</v>
      </c>
      <c r="E520" s="78"/>
      <c r="F520" s="78" t="s">
        <v>644</v>
      </c>
      <c r="G520" s="80" t="s">
        <v>645</v>
      </c>
      <c r="H520" s="81" t="s">
        <v>107</v>
      </c>
      <c r="I520" s="89"/>
      <c r="J520" s="89"/>
      <c r="K520" s="89"/>
      <c r="L520" s="95"/>
    </row>
    <row r="521" spans="1:12" ht="24">
      <c r="A521" s="1"/>
      <c r="B521" s="77">
        <v>14</v>
      </c>
      <c r="C521" s="78">
        <v>3440</v>
      </c>
      <c r="D521" s="79" t="s">
        <v>33</v>
      </c>
      <c r="E521" s="78"/>
      <c r="F521" s="78" t="s">
        <v>644</v>
      </c>
      <c r="G521" s="80" t="s">
        <v>645</v>
      </c>
      <c r="H521" s="80" t="s">
        <v>108</v>
      </c>
      <c r="I521" s="89">
        <v>0</v>
      </c>
      <c r="J521" s="82">
        <v>7000000</v>
      </c>
      <c r="K521" s="89">
        <v>0</v>
      </c>
      <c r="L521" s="95">
        <v>0</v>
      </c>
    </row>
    <row r="522" spans="1:12" ht="24">
      <c r="A522" s="1"/>
      <c r="B522" s="77">
        <v>14</v>
      </c>
      <c r="C522" s="78">
        <v>3440</v>
      </c>
      <c r="D522" s="79" t="s">
        <v>33</v>
      </c>
      <c r="E522" s="78"/>
      <c r="F522" s="78" t="s">
        <v>644</v>
      </c>
      <c r="G522" s="80" t="s">
        <v>645</v>
      </c>
      <c r="H522" s="80" t="s">
        <v>109</v>
      </c>
      <c r="I522" s="89">
        <v>0</v>
      </c>
      <c r="J522" s="82">
        <v>7000000</v>
      </c>
      <c r="K522" s="89">
        <v>0</v>
      </c>
      <c r="L522" s="95">
        <v>0</v>
      </c>
    </row>
    <row r="523" spans="1:12" ht="36">
      <c r="A523" s="1"/>
      <c r="B523" s="77"/>
      <c r="C523" s="78"/>
      <c r="D523" s="79"/>
      <c r="E523" s="78"/>
      <c r="F523" s="78"/>
      <c r="G523" s="84" t="s">
        <v>110</v>
      </c>
      <c r="H523" s="85"/>
      <c r="I523" s="86"/>
      <c r="J523" s="88">
        <v>7000000</v>
      </c>
      <c r="K523" s="88">
        <v>-7000000</v>
      </c>
      <c r="L523" s="96">
        <v>0</v>
      </c>
    </row>
    <row r="524" spans="1:12" ht="24">
      <c r="A524" s="1"/>
      <c r="B524" s="77">
        <v>14</v>
      </c>
      <c r="C524" s="78">
        <v>3440</v>
      </c>
      <c r="D524" s="79" t="s">
        <v>33</v>
      </c>
      <c r="E524" s="78"/>
      <c r="F524" s="78" t="s">
        <v>644</v>
      </c>
      <c r="G524" s="80" t="s">
        <v>645</v>
      </c>
      <c r="H524" s="81" t="s">
        <v>111</v>
      </c>
      <c r="I524" s="89"/>
      <c r="J524" s="89"/>
      <c r="K524" s="89"/>
      <c r="L524" s="95"/>
    </row>
    <row r="525" spans="1:12" ht="24">
      <c r="A525" s="1"/>
      <c r="B525" s="77">
        <v>14</v>
      </c>
      <c r="C525" s="78">
        <v>3440</v>
      </c>
      <c r="D525" s="79" t="s">
        <v>33</v>
      </c>
      <c r="E525" s="78"/>
      <c r="F525" s="78" t="s">
        <v>644</v>
      </c>
      <c r="G525" s="80" t="s">
        <v>645</v>
      </c>
      <c r="H525" s="80" t="s">
        <v>112</v>
      </c>
      <c r="I525" s="82">
        <v>1000000</v>
      </c>
      <c r="J525" s="82">
        <v>7000000</v>
      </c>
      <c r="K525" s="89">
        <v>0</v>
      </c>
      <c r="L525" s="95">
        <v>0</v>
      </c>
    </row>
    <row r="526" spans="1:12" ht="24">
      <c r="A526" s="1"/>
      <c r="B526" s="77">
        <v>14</v>
      </c>
      <c r="C526" s="78">
        <v>3440</v>
      </c>
      <c r="D526" s="79" t="s">
        <v>33</v>
      </c>
      <c r="E526" s="78"/>
      <c r="F526" s="78" t="s">
        <v>644</v>
      </c>
      <c r="G526" s="80" t="s">
        <v>645</v>
      </c>
      <c r="H526" s="80" t="s">
        <v>113</v>
      </c>
      <c r="I526" s="82">
        <v>1000000</v>
      </c>
      <c r="J526" s="82">
        <v>7000000</v>
      </c>
      <c r="K526" s="89">
        <v>0</v>
      </c>
      <c r="L526" s="95">
        <v>0</v>
      </c>
    </row>
    <row r="527" spans="1:12" ht="36">
      <c r="A527" s="1"/>
      <c r="B527" s="77"/>
      <c r="C527" s="78"/>
      <c r="D527" s="79"/>
      <c r="E527" s="78"/>
      <c r="F527" s="78"/>
      <c r="G527" s="84" t="s">
        <v>114</v>
      </c>
      <c r="H527" s="85"/>
      <c r="I527" s="86"/>
      <c r="J527" s="88">
        <v>6000000</v>
      </c>
      <c r="K527" s="88">
        <v>-7000000</v>
      </c>
      <c r="L527" s="96">
        <v>0</v>
      </c>
    </row>
    <row r="528" spans="1:12" ht="24">
      <c r="A528" s="1"/>
      <c r="B528" s="77">
        <v>14</v>
      </c>
      <c r="C528" s="78">
        <v>3440</v>
      </c>
      <c r="D528" s="79" t="s">
        <v>33</v>
      </c>
      <c r="E528" s="78"/>
      <c r="F528" s="78" t="s">
        <v>644</v>
      </c>
      <c r="G528" s="80" t="s">
        <v>645</v>
      </c>
      <c r="H528" s="81" t="s">
        <v>115</v>
      </c>
      <c r="I528" s="89"/>
      <c r="J528" s="89"/>
      <c r="K528" s="89"/>
      <c r="L528" s="95"/>
    </row>
    <row r="529" spans="1:12" ht="24">
      <c r="A529" s="1"/>
      <c r="B529" s="77">
        <v>14</v>
      </c>
      <c r="C529" s="78">
        <v>3440</v>
      </c>
      <c r="D529" s="79" t="s">
        <v>33</v>
      </c>
      <c r="E529" s="78"/>
      <c r="F529" s="78" t="s">
        <v>644</v>
      </c>
      <c r="G529" s="80" t="s">
        <v>645</v>
      </c>
      <c r="H529" s="80" t="s">
        <v>116</v>
      </c>
      <c r="I529" s="82">
        <v>995919</v>
      </c>
      <c r="J529" s="82">
        <v>4946808</v>
      </c>
      <c r="K529" s="89">
        <v>0</v>
      </c>
      <c r="L529" s="95">
        <v>0</v>
      </c>
    </row>
    <row r="530" spans="1:12" ht="24">
      <c r="A530" s="1"/>
      <c r="B530" s="77">
        <v>14</v>
      </c>
      <c r="C530" s="78">
        <v>3440</v>
      </c>
      <c r="D530" s="79" t="s">
        <v>33</v>
      </c>
      <c r="E530" s="78"/>
      <c r="F530" s="78" t="s">
        <v>644</v>
      </c>
      <c r="G530" s="80" t="s">
        <v>645</v>
      </c>
      <c r="H530" s="80" t="s">
        <v>117</v>
      </c>
      <c r="I530" s="82">
        <v>995919</v>
      </c>
      <c r="J530" s="82">
        <v>4946808</v>
      </c>
      <c r="K530" s="89">
        <v>0</v>
      </c>
      <c r="L530" s="95">
        <v>0</v>
      </c>
    </row>
    <row r="531" spans="1:12" ht="36">
      <c r="A531" s="1"/>
      <c r="B531" s="77"/>
      <c r="C531" s="78"/>
      <c r="D531" s="79"/>
      <c r="E531" s="78"/>
      <c r="F531" s="78"/>
      <c r="G531" s="90" t="s">
        <v>118</v>
      </c>
      <c r="H531" s="91"/>
      <c r="I531" s="92"/>
      <c r="J531" s="93">
        <v>3950889</v>
      </c>
      <c r="K531" s="93">
        <v>-4946808</v>
      </c>
      <c r="L531" s="97">
        <v>0</v>
      </c>
    </row>
    <row r="532" spans="1:12" ht="72">
      <c r="A532" s="1"/>
      <c r="B532" s="77">
        <v>14</v>
      </c>
      <c r="C532" s="78">
        <v>3440</v>
      </c>
      <c r="D532" s="79" t="s">
        <v>33</v>
      </c>
      <c r="E532" s="78"/>
      <c r="F532" s="78" t="s">
        <v>397</v>
      </c>
      <c r="G532" s="80" t="s">
        <v>410</v>
      </c>
      <c r="H532" s="81" t="s">
        <v>107</v>
      </c>
      <c r="I532" s="89">
        <v>0</v>
      </c>
      <c r="J532" s="89">
        <v>0</v>
      </c>
      <c r="K532" s="89">
        <v>2</v>
      </c>
      <c r="L532" s="95">
        <v>9</v>
      </c>
    </row>
    <row r="533" spans="1:12" ht="72">
      <c r="A533" s="1"/>
      <c r="B533" s="77">
        <v>14</v>
      </c>
      <c r="C533" s="78">
        <v>3440</v>
      </c>
      <c r="D533" s="79" t="s">
        <v>33</v>
      </c>
      <c r="E533" s="78"/>
      <c r="F533" s="78" t="s">
        <v>397</v>
      </c>
      <c r="G533" s="80" t="s">
        <v>410</v>
      </c>
      <c r="H533" s="80" t="s">
        <v>108</v>
      </c>
      <c r="I533" s="82">
        <v>59369000</v>
      </c>
      <c r="J533" s="82">
        <v>100000000</v>
      </c>
      <c r="K533" s="82">
        <v>95875000</v>
      </c>
      <c r="L533" s="83">
        <v>165650000</v>
      </c>
    </row>
    <row r="534" spans="1:12" ht="72">
      <c r="A534" s="1"/>
      <c r="B534" s="77">
        <v>14</v>
      </c>
      <c r="C534" s="78">
        <v>3440</v>
      </c>
      <c r="D534" s="79" t="s">
        <v>33</v>
      </c>
      <c r="E534" s="78"/>
      <c r="F534" s="78" t="s">
        <v>397</v>
      </c>
      <c r="G534" s="80" t="s">
        <v>410</v>
      </c>
      <c r="H534" s="80" t="s">
        <v>109</v>
      </c>
      <c r="I534" s="89"/>
      <c r="J534" s="89"/>
      <c r="K534" s="82">
        <v>47937500</v>
      </c>
      <c r="L534" s="83">
        <v>18405556</v>
      </c>
    </row>
    <row r="535" spans="1:12" ht="36">
      <c r="A535" s="1"/>
      <c r="B535" s="77"/>
      <c r="C535" s="78"/>
      <c r="D535" s="79"/>
      <c r="E535" s="78"/>
      <c r="F535" s="78"/>
      <c r="G535" s="84" t="s">
        <v>110</v>
      </c>
      <c r="H535" s="85"/>
      <c r="I535" s="86"/>
      <c r="J535" s="86"/>
      <c r="K535" s="86"/>
      <c r="L535" s="87">
        <v>-29531944</v>
      </c>
    </row>
    <row r="536" spans="1:12" ht="72">
      <c r="A536" s="1"/>
      <c r="B536" s="77">
        <v>14</v>
      </c>
      <c r="C536" s="78">
        <v>3440</v>
      </c>
      <c r="D536" s="79" t="s">
        <v>33</v>
      </c>
      <c r="E536" s="78"/>
      <c r="F536" s="78" t="s">
        <v>397</v>
      </c>
      <c r="G536" s="80" t="s">
        <v>410</v>
      </c>
      <c r="H536" s="81" t="s">
        <v>111</v>
      </c>
      <c r="I536" s="89">
        <v>0</v>
      </c>
      <c r="J536" s="89">
        <v>0</v>
      </c>
      <c r="K536" s="89">
        <v>9</v>
      </c>
      <c r="L536" s="95">
        <v>9</v>
      </c>
    </row>
    <row r="537" spans="1:12" ht="72">
      <c r="A537" s="1"/>
      <c r="B537" s="77">
        <v>14</v>
      </c>
      <c r="C537" s="78">
        <v>3440</v>
      </c>
      <c r="D537" s="79" t="s">
        <v>33</v>
      </c>
      <c r="E537" s="78"/>
      <c r="F537" s="78" t="s">
        <v>397</v>
      </c>
      <c r="G537" s="80" t="s">
        <v>410</v>
      </c>
      <c r="H537" s="80" t="s">
        <v>112</v>
      </c>
      <c r="I537" s="89">
        <v>0</v>
      </c>
      <c r="J537" s="89">
        <v>0</v>
      </c>
      <c r="K537" s="82">
        <v>95875000</v>
      </c>
      <c r="L537" s="83">
        <v>261900000</v>
      </c>
    </row>
    <row r="538" spans="1:12" ht="72">
      <c r="A538" s="1"/>
      <c r="B538" s="77">
        <v>14</v>
      </c>
      <c r="C538" s="78">
        <v>3440</v>
      </c>
      <c r="D538" s="79" t="s">
        <v>33</v>
      </c>
      <c r="E538" s="78"/>
      <c r="F538" s="78" t="s">
        <v>397</v>
      </c>
      <c r="G538" s="80" t="s">
        <v>410</v>
      </c>
      <c r="H538" s="80" t="s">
        <v>113</v>
      </c>
      <c r="I538" s="89"/>
      <c r="J538" s="89"/>
      <c r="K538" s="82">
        <v>10652778</v>
      </c>
      <c r="L538" s="83">
        <v>29100000</v>
      </c>
    </row>
    <row r="539" spans="1:12" ht="36">
      <c r="A539" s="1"/>
      <c r="B539" s="77"/>
      <c r="C539" s="78"/>
      <c r="D539" s="79"/>
      <c r="E539" s="78"/>
      <c r="F539" s="78"/>
      <c r="G539" s="84" t="s">
        <v>114</v>
      </c>
      <c r="H539" s="85"/>
      <c r="I539" s="86"/>
      <c r="J539" s="86"/>
      <c r="K539" s="86"/>
      <c r="L539" s="87">
        <v>18447222</v>
      </c>
    </row>
    <row r="540" spans="1:12" ht="72">
      <c r="A540" s="1"/>
      <c r="B540" s="77">
        <v>14</v>
      </c>
      <c r="C540" s="78">
        <v>3440</v>
      </c>
      <c r="D540" s="79" t="s">
        <v>33</v>
      </c>
      <c r="E540" s="78"/>
      <c r="F540" s="78" t="s">
        <v>397</v>
      </c>
      <c r="G540" s="80" t="s">
        <v>410</v>
      </c>
      <c r="H540" s="81" t="s">
        <v>115</v>
      </c>
      <c r="I540" s="89"/>
      <c r="J540" s="89"/>
      <c r="K540" s="89">
        <v>1</v>
      </c>
      <c r="L540" s="95">
        <v>9</v>
      </c>
    </row>
    <row r="541" spans="1:12" ht="72">
      <c r="A541" s="1"/>
      <c r="B541" s="77">
        <v>14</v>
      </c>
      <c r="C541" s="78">
        <v>3440</v>
      </c>
      <c r="D541" s="79" t="s">
        <v>33</v>
      </c>
      <c r="E541" s="78"/>
      <c r="F541" s="78" t="s">
        <v>397</v>
      </c>
      <c r="G541" s="80" t="s">
        <v>410</v>
      </c>
      <c r="H541" s="80" t="s">
        <v>116</v>
      </c>
      <c r="I541" s="89">
        <v>0</v>
      </c>
      <c r="J541" s="89">
        <v>0</v>
      </c>
      <c r="K541" s="82">
        <v>39514950</v>
      </c>
      <c r="L541" s="83">
        <v>261900000</v>
      </c>
    </row>
    <row r="542" spans="1:12" ht="72">
      <c r="A542" s="1"/>
      <c r="B542" s="77">
        <v>14</v>
      </c>
      <c r="C542" s="78">
        <v>3440</v>
      </c>
      <c r="D542" s="79" t="s">
        <v>33</v>
      </c>
      <c r="E542" s="78"/>
      <c r="F542" s="78" t="s">
        <v>397</v>
      </c>
      <c r="G542" s="80" t="s">
        <v>410</v>
      </c>
      <c r="H542" s="80" t="s">
        <v>117</v>
      </c>
      <c r="I542" s="89">
        <v>0</v>
      </c>
      <c r="J542" s="89">
        <v>0</v>
      </c>
      <c r="K542" s="82">
        <v>39514950</v>
      </c>
      <c r="L542" s="83">
        <v>29100000</v>
      </c>
    </row>
    <row r="543" spans="1:12" ht="36">
      <c r="A543" s="1"/>
      <c r="B543" s="77"/>
      <c r="C543" s="78"/>
      <c r="D543" s="79"/>
      <c r="E543" s="78"/>
      <c r="F543" s="78"/>
      <c r="G543" s="90" t="s">
        <v>118</v>
      </c>
      <c r="H543" s="91"/>
      <c r="I543" s="92"/>
      <c r="J543" s="92">
        <v>0</v>
      </c>
      <c r="K543" s="93">
        <v>39514950</v>
      </c>
      <c r="L543" s="94">
        <v>-10414950</v>
      </c>
    </row>
    <row r="544" spans="1:12" ht="60">
      <c r="A544" s="1"/>
      <c r="B544" s="77">
        <v>14</v>
      </c>
      <c r="C544" s="78">
        <v>3440</v>
      </c>
      <c r="D544" s="79" t="s">
        <v>33</v>
      </c>
      <c r="E544" s="78"/>
      <c r="F544" s="78" t="s">
        <v>646</v>
      </c>
      <c r="G544" s="80" t="s">
        <v>647</v>
      </c>
      <c r="H544" s="81" t="s">
        <v>107</v>
      </c>
      <c r="I544" s="89"/>
      <c r="J544" s="89"/>
      <c r="K544" s="89"/>
      <c r="L544" s="95"/>
    </row>
    <row r="545" spans="1:12" ht="60">
      <c r="A545" s="1"/>
      <c r="B545" s="77">
        <v>14</v>
      </c>
      <c r="C545" s="78">
        <v>3440</v>
      </c>
      <c r="D545" s="79" t="s">
        <v>33</v>
      </c>
      <c r="E545" s="78"/>
      <c r="F545" s="78" t="s">
        <v>646</v>
      </c>
      <c r="G545" s="80" t="s">
        <v>647</v>
      </c>
      <c r="H545" s="80" t="s">
        <v>108</v>
      </c>
      <c r="I545" s="82">
        <v>3000000</v>
      </c>
      <c r="J545" s="89">
        <v>0</v>
      </c>
      <c r="K545" s="89">
        <v>0</v>
      </c>
      <c r="L545" s="95">
        <v>0</v>
      </c>
    </row>
    <row r="546" spans="1:12" ht="60">
      <c r="A546" s="1"/>
      <c r="B546" s="77">
        <v>14</v>
      </c>
      <c r="C546" s="78">
        <v>3440</v>
      </c>
      <c r="D546" s="79" t="s">
        <v>33</v>
      </c>
      <c r="E546" s="78"/>
      <c r="F546" s="78" t="s">
        <v>646</v>
      </c>
      <c r="G546" s="80" t="s">
        <v>647</v>
      </c>
      <c r="H546" s="80" t="s">
        <v>109</v>
      </c>
      <c r="I546" s="82">
        <v>3000000</v>
      </c>
      <c r="J546" s="89">
        <v>0</v>
      </c>
      <c r="K546" s="89">
        <v>0</v>
      </c>
      <c r="L546" s="95">
        <v>0</v>
      </c>
    </row>
    <row r="547" spans="1:12" ht="36">
      <c r="A547" s="1"/>
      <c r="B547" s="77"/>
      <c r="C547" s="78"/>
      <c r="D547" s="79"/>
      <c r="E547" s="78"/>
      <c r="F547" s="78"/>
      <c r="G547" s="84" t="s">
        <v>110</v>
      </c>
      <c r="H547" s="85"/>
      <c r="I547" s="86"/>
      <c r="J547" s="88">
        <v>-3000000</v>
      </c>
      <c r="K547" s="86">
        <v>0</v>
      </c>
      <c r="L547" s="96">
        <v>0</v>
      </c>
    </row>
    <row r="548" spans="1:12" ht="60">
      <c r="A548" s="1"/>
      <c r="B548" s="77">
        <v>14</v>
      </c>
      <c r="C548" s="78">
        <v>3440</v>
      </c>
      <c r="D548" s="79" t="s">
        <v>33</v>
      </c>
      <c r="E548" s="78"/>
      <c r="F548" s="78" t="s">
        <v>646</v>
      </c>
      <c r="G548" s="80" t="s">
        <v>647</v>
      </c>
      <c r="H548" s="81" t="s">
        <v>111</v>
      </c>
      <c r="I548" s="89"/>
      <c r="J548" s="89"/>
      <c r="K548" s="89"/>
      <c r="L548" s="95"/>
    </row>
    <row r="549" spans="1:12" ht="60">
      <c r="A549" s="1"/>
      <c r="B549" s="77">
        <v>14</v>
      </c>
      <c r="C549" s="78">
        <v>3440</v>
      </c>
      <c r="D549" s="79" t="s">
        <v>33</v>
      </c>
      <c r="E549" s="78"/>
      <c r="F549" s="78" t="s">
        <v>646</v>
      </c>
      <c r="G549" s="80" t="s">
        <v>647</v>
      </c>
      <c r="H549" s="80" t="s">
        <v>112</v>
      </c>
      <c r="I549" s="82">
        <v>3600000</v>
      </c>
      <c r="J549" s="89">
        <v>0</v>
      </c>
      <c r="K549" s="89">
        <v>0</v>
      </c>
      <c r="L549" s="95">
        <v>0</v>
      </c>
    </row>
    <row r="550" spans="1:12" ht="60">
      <c r="A550" s="1"/>
      <c r="B550" s="77">
        <v>14</v>
      </c>
      <c r="C550" s="78">
        <v>3440</v>
      </c>
      <c r="D550" s="79" t="s">
        <v>33</v>
      </c>
      <c r="E550" s="78"/>
      <c r="F550" s="78" t="s">
        <v>646</v>
      </c>
      <c r="G550" s="80" t="s">
        <v>647</v>
      </c>
      <c r="H550" s="80" t="s">
        <v>113</v>
      </c>
      <c r="I550" s="82">
        <v>3600000</v>
      </c>
      <c r="J550" s="89">
        <v>0</v>
      </c>
      <c r="K550" s="89">
        <v>0</v>
      </c>
      <c r="L550" s="95">
        <v>0</v>
      </c>
    </row>
    <row r="551" spans="1:12" ht="36">
      <c r="A551" s="1"/>
      <c r="B551" s="77"/>
      <c r="C551" s="78"/>
      <c r="D551" s="79"/>
      <c r="E551" s="78"/>
      <c r="F551" s="78"/>
      <c r="G551" s="84" t="s">
        <v>114</v>
      </c>
      <c r="H551" s="85"/>
      <c r="I551" s="86"/>
      <c r="J551" s="88">
        <v>-3600000</v>
      </c>
      <c r="K551" s="86">
        <v>0</v>
      </c>
      <c r="L551" s="96">
        <v>0</v>
      </c>
    </row>
    <row r="552" spans="1:12" ht="60">
      <c r="A552" s="1"/>
      <c r="B552" s="77">
        <v>14</v>
      </c>
      <c r="C552" s="78">
        <v>3440</v>
      </c>
      <c r="D552" s="79" t="s">
        <v>33</v>
      </c>
      <c r="E552" s="78"/>
      <c r="F552" s="78" t="s">
        <v>646</v>
      </c>
      <c r="G552" s="80" t="s">
        <v>647</v>
      </c>
      <c r="H552" s="81" t="s">
        <v>115</v>
      </c>
      <c r="I552" s="89"/>
      <c r="J552" s="89"/>
      <c r="K552" s="89"/>
      <c r="L552" s="95"/>
    </row>
    <row r="553" spans="1:12" ht="60">
      <c r="A553" s="1"/>
      <c r="B553" s="77">
        <v>14</v>
      </c>
      <c r="C553" s="78">
        <v>3440</v>
      </c>
      <c r="D553" s="79" t="s">
        <v>33</v>
      </c>
      <c r="E553" s="78"/>
      <c r="F553" s="78" t="s">
        <v>646</v>
      </c>
      <c r="G553" s="80" t="s">
        <v>647</v>
      </c>
      <c r="H553" s="80" t="s">
        <v>116</v>
      </c>
      <c r="I553" s="82">
        <v>3487814</v>
      </c>
      <c r="J553" s="89">
        <v>0</v>
      </c>
      <c r="K553" s="89">
        <v>0</v>
      </c>
      <c r="L553" s="95">
        <v>0</v>
      </c>
    </row>
    <row r="554" spans="1:12" ht="60">
      <c r="A554" s="1"/>
      <c r="B554" s="77">
        <v>14</v>
      </c>
      <c r="C554" s="78">
        <v>3440</v>
      </c>
      <c r="D554" s="79" t="s">
        <v>33</v>
      </c>
      <c r="E554" s="78"/>
      <c r="F554" s="78" t="s">
        <v>646</v>
      </c>
      <c r="G554" s="80" t="s">
        <v>647</v>
      </c>
      <c r="H554" s="80" t="s">
        <v>117</v>
      </c>
      <c r="I554" s="82">
        <v>3487814</v>
      </c>
      <c r="J554" s="89">
        <v>0</v>
      </c>
      <c r="K554" s="89">
        <v>0</v>
      </c>
      <c r="L554" s="95">
        <v>0</v>
      </c>
    </row>
    <row r="555" spans="1:12" ht="36">
      <c r="A555" s="1"/>
      <c r="B555" s="77"/>
      <c r="C555" s="78"/>
      <c r="D555" s="79"/>
      <c r="E555" s="78"/>
      <c r="F555" s="78"/>
      <c r="G555" s="90" t="s">
        <v>118</v>
      </c>
      <c r="H555" s="91"/>
      <c r="I555" s="92"/>
      <c r="J555" s="93">
        <v>-3487814</v>
      </c>
      <c r="K555" s="92">
        <v>0</v>
      </c>
      <c r="L555" s="97">
        <v>0</v>
      </c>
    </row>
    <row r="556" spans="1:12" ht="48">
      <c r="A556" s="1"/>
      <c r="B556" s="77">
        <v>14</v>
      </c>
      <c r="C556" s="78">
        <v>3440</v>
      </c>
      <c r="D556" s="79" t="s">
        <v>33</v>
      </c>
      <c r="E556" s="78"/>
      <c r="F556" s="78" t="s">
        <v>398</v>
      </c>
      <c r="G556" s="80" t="s">
        <v>399</v>
      </c>
      <c r="H556" s="81" t="s">
        <v>107</v>
      </c>
      <c r="I556" s="82">
        <v>2590</v>
      </c>
      <c r="J556" s="89">
        <v>507</v>
      </c>
      <c r="K556" s="82">
        <v>2657</v>
      </c>
      <c r="L556" s="95">
        <v>7</v>
      </c>
    </row>
    <row r="557" spans="1:12" ht="48">
      <c r="A557" s="1"/>
      <c r="B557" s="77">
        <v>14</v>
      </c>
      <c r="C557" s="78">
        <v>3440</v>
      </c>
      <c r="D557" s="79" t="s">
        <v>33</v>
      </c>
      <c r="E557" s="78"/>
      <c r="F557" s="78" t="s">
        <v>398</v>
      </c>
      <c r="G557" s="80" t="s">
        <v>399</v>
      </c>
      <c r="H557" s="80" t="s">
        <v>108</v>
      </c>
      <c r="I557" s="82">
        <v>83700000</v>
      </c>
      <c r="J557" s="82">
        <v>31944000</v>
      </c>
      <c r="K557" s="82">
        <v>83639550</v>
      </c>
      <c r="L557" s="83">
        <v>9350000</v>
      </c>
    </row>
    <row r="558" spans="1:12" ht="48">
      <c r="A558" s="1"/>
      <c r="B558" s="77">
        <v>14</v>
      </c>
      <c r="C558" s="78">
        <v>3440</v>
      </c>
      <c r="D558" s="79" t="s">
        <v>33</v>
      </c>
      <c r="E558" s="78"/>
      <c r="F558" s="78" t="s">
        <v>398</v>
      </c>
      <c r="G558" s="80" t="s">
        <v>399</v>
      </c>
      <c r="H558" s="80" t="s">
        <v>109</v>
      </c>
      <c r="I558" s="82">
        <v>32317</v>
      </c>
      <c r="J558" s="82">
        <v>63006</v>
      </c>
      <c r="K558" s="82">
        <v>31479</v>
      </c>
      <c r="L558" s="83">
        <v>1335714</v>
      </c>
    </row>
    <row r="559" spans="1:12" ht="36">
      <c r="A559" s="1"/>
      <c r="B559" s="77"/>
      <c r="C559" s="78"/>
      <c r="D559" s="79"/>
      <c r="E559" s="78"/>
      <c r="F559" s="78"/>
      <c r="G559" s="84" t="s">
        <v>110</v>
      </c>
      <c r="H559" s="85"/>
      <c r="I559" s="86"/>
      <c r="J559" s="88">
        <v>30689</v>
      </c>
      <c r="K559" s="88">
        <v>-31527</v>
      </c>
      <c r="L559" s="87">
        <v>1304235</v>
      </c>
    </row>
    <row r="560" spans="1:12" ht="48">
      <c r="A560" s="1"/>
      <c r="B560" s="77">
        <v>14</v>
      </c>
      <c r="C560" s="78">
        <v>3440</v>
      </c>
      <c r="D560" s="79" t="s">
        <v>33</v>
      </c>
      <c r="E560" s="78"/>
      <c r="F560" s="78" t="s">
        <v>398</v>
      </c>
      <c r="G560" s="80" t="s">
        <v>399</v>
      </c>
      <c r="H560" s="81" t="s">
        <v>111</v>
      </c>
      <c r="I560" s="82">
        <v>2590</v>
      </c>
      <c r="J560" s="89">
        <v>507</v>
      </c>
      <c r="K560" s="82">
        <v>2657</v>
      </c>
      <c r="L560" s="95">
        <v>7</v>
      </c>
    </row>
    <row r="561" spans="1:12" ht="48">
      <c r="A561" s="1"/>
      <c r="B561" s="77">
        <v>14</v>
      </c>
      <c r="C561" s="78">
        <v>3440</v>
      </c>
      <c r="D561" s="79" t="s">
        <v>33</v>
      </c>
      <c r="E561" s="78"/>
      <c r="F561" s="78" t="s">
        <v>398</v>
      </c>
      <c r="G561" s="80" t="s">
        <v>399</v>
      </c>
      <c r="H561" s="80" t="s">
        <v>112</v>
      </c>
      <c r="I561" s="82">
        <v>86150000</v>
      </c>
      <c r="J561" s="82">
        <v>113258550</v>
      </c>
      <c r="K561" s="82">
        <v>123347320</v>
      </c>
      <c r="L561" s="83">
        <v>9350000</v>
      </c>
    </row>
    <row r="562" spans="1:12" ht="48">
      <c r="A562" s="1"/>
      <c r="B562" s="77">
        <v>14</v>
      </c>
      <c r="C562" s="78">
        <v>3440</v>
      </c>
      <c r="D562" s="79" t="s">
        <v>33</v>
      </c>
      <c r="E562" s="78"/>
      <c r="F562" s="78" t="s">
        <v>398</v>
      </c>
      <c r="G562" s="80" t="s">
        <v>399</v>
      </c>
      <c r="H562" s="80" t="s">
        <v>113</v>
      </c>
      <c r="I562" s="82">
        <v>33263</v>
      </c>
      <c r="J562" s="82">
        <v>223390</v>
      </c>
      <c r="K562" s="82">
        <v>46424</v>
      </c>
      <c r="L562" s="83">
        <v>1335714</v>
      </c>
    </row>
    <row r="563" spans="1:12" ht="36">
      <c r="A563" s="1"/>
      <c r="B563" s="77"/>
      <c r="C563" s="78"/>
      <c r="D563" s="79"/>
      <c r="E563" s="78"/>
      <c r="F563" s="78"/>
      <c r="G563" s="84" t="s">
        <v>114</v>
      </c>
      <c r="H563" s="85"/>
      <c r="I563" s="86"/>
      <c r="J563" s="88">
        <v>190127</v>
      </c>
      <c r="K563" s="88">
        <v>-176966</v>
      </c>
      <c r="L563" s="87">
        <v>1335714</v>
      </c>
    </row>
    <row r="564" spans="1:12" ht="48">
      <c r="A564" s="1"/>
      <c r="B564" s="77">
        <v>14</v>
      </c>
      <c r="C564" s="78">
        <v>3440</v>
      </c>
      <c r="D564" s="79" t="s">
        <v>33</v>
      </c>
      <c r="E564" s="78"/>
      <c r="F564" s="78" t="s">
        <v>398</v>
      </c>
      <c r="G564" s="80" t="s">
        <v>399</v>
      </c>
      <c r="H564" s="81" t="s">
        <v>115</v>
      </c>
      <c r="I564" s="89"/>
      <c r="J564" s="89">
        <v>507</v>
      </c>
      <c r="K564" s="82">
        <v>2657</v>
      </c>
      <c r="L564" s="95">
        <v>18</v>
      </c>
    </row>
    <row r="565" spans="1:12" ht="48">
      <c r="A565" s="1"/>
      <c r="B565" s="77">
        <v>14</v>
      </c>
      <c r="C565" s="78">
        <v>3440</v>
      </c>
      <c r="D565" s="79" t="s">
        <v>33</v>
      </c>
      <c r="E565" s="78"/>
      <c r="F565" s="78" t="s">
        <v>398</v>
      </c>
      <c r="G565" s="80" t="s">
        <v>399</v>
      </c>
      <c r="H565" s="80" t="s">
        <v>116</v>
      </c>
      <c r="I565" s="82">
        <v>83344248</v>
      </c>
      <c r="J565" s="82">
        <v>107920674</v>
      </c>
      <c r="K565" s="82">
        <v>110496550</v>
      </c>
      <c r="L565" s="83">
        <v>8711064</v>
      </c>
    </row>
    <row r="566" spans="1:12" ht="48">
      <c r="A566" s="1"/>
      <c r="B566" s="77">
        <v>14</v>
      </c>
      <c r="C566" s="78">
        <v>3440</v>
      </c>
      <c r="D566" s="79" t="s">
        <v>33</v>
      </c>
      <c r="E566" s="78"/>
      <c r="F566" s="78" t="s">
        <v>398</v>
      </c>
      <c r="G566" s="80" t="s">
        <v>399</v>
      </c>
      <c r="H566" s="80" t="s">
        <v>117</v>
      </c>
      <c r="I566" s="82">
        <v>83344248</v>
      </c>
      <c r="J566" s="82">
        <v>212861</v>
      </c>
      <c r="K566" s="82">
        <v>41587</v>
      </c>
      <c r="L566" s="83">
        <v>483948</v>
      </c>
    </row>
    <row r="567" spans="1:12" ht="36">
      <c r="A567" s="1"/>
      <c r="B567" s="77"/>
      <c r="C567" s="78"/>
      <c r="D567" s="79"/>
      <c r="E567" s="78"/>
      <c r="F567" s="78"/>
      <c r="G567" s="90" t="s">
        <v>118</v>
      </c>
      <c r="H567" s="91"/>
      <c r="I567" s="92"/>
      <c r="J567" s="93">
        <v>-83131387</v>
      </c>
      <c r="K567" s="93">
        <v>-171274</v>
      </c>
      <c r="L567" s="94">
        <v>442361</v>
      </c>
    </row>
    <row r="568" spans="1:12" ht="84">
      <c r="A568" s="1"/>
      <c r="B568" s="77">
        <v>14</v>
      </c>
      <c r="C568" s="78">
        <v>3440</v>
      </c>
      <c r="D568" s="79" t="s">
        <v>33</v>
      </c>
      <c r="E568" s="78"/>
      <c r="F568" s="78" t="s">
        <v>648</v>
      </c>
      <c r="G568" s="80" t="s">
        <v>649</v>
      </c>
      <c r="H568" s="81" t="s">
        <v>107</v>
      </c>
      <c r="I568" s="89">
        <v>804</v>
      </c>
      <c r="J568" s="89"/>
      <c r="K568" s="89">
        <v>0</v>
      </c>
      <c r="L568" s="95"/>
    </row>
    <row r="569" spans="1:12" ht="84">
      <c r="A569" s="1"/>
      <c r="B569" s="77">
        <v>14</v>
      </c>
      <c r="C569" s="78">
        <v>3440</v>
      </c>
      <c r="D569" s="79" t="s">
        <v>33</v>
      </c>
      <c r="E569" s="78"/>
      <c r="F569" s="78" t="s">
        <v>648</v>
      </c>
      <c r="G569" s="80" t="s">
        <v>649</v>
      </c>
      <c r="H569" s="80" t="s">
        <v>108</v>
      </c>
      <c r="I569" s="82">
        <v>50000000</v>
      </c>
      <c r="J569" s="89">
        <v>0</v>
      </c>
      <c r="K569" s="89">
        <v>0</v>
      </c>
      <c r="L569" s="95">
        <v>0</v>
      </c>
    </row>
    <row r="570" spans="1:12" ht="84">
      <c r="A570" s="1"/>
      <c r="B570" s="77">
        <v>14</v>
      </c>
      <c r="C570" s="78">
        <v>3440</v>
      </c>
      <c r="D570" s="79" t="s">
        <v>33</v>
      </c>
      <c r="E570" s="78"/>
      <c r="F570" s="78" t="s">
        <v>648</v>
      </c>
      <c r="G570" s="80" t="s">
        <v>649</v>
      </c>
      <c r="H570" s="80" t="s">
        <v>109</v>
      </c>
      <c r="I570" s="82">
        <v>62189</v>
      </c>
      <c r="J570" s="89">
        <v>0</v>
      </c>
      <c r="K570" s="89"/>
      <c r="L570" s="95">
        <v>0</v>
      </c>
    </row>
    <row r="571" spans="1:12" ht="36">
      <c r="A571" s="1"/>
      <c r="B571" s="77"/>
      <c r="C571" s="78"/>
      <c r="D571" s="79"/>
      <c r="E571" s="78"/>
      <c r="F571" s="78"/>
      <c r="G571" s="84" t="s">
        <v>110</v>
      </c>
      <c r="H571" s="85"/>
      <c r="I571" s="86"/>
      <c r="J571" s="88">
        <v>-62189</v>
      </c>
      <c r="K571" s="86"/>
      <c r="L571" s="96"/>
    </row>
    <row r="572" spans="1:12" ht="84">
      <c r="A572" s="1"/>
      <c r="B572" s="77">
        <v>14</v>
      </c>
      <c r="C572" s="78">
        <v>3440</v>
      </c>
      <c r="D572" s="79" t="s">
        <v>33</v>
      </c>
      <c r="E572" s="78"/>
      <c r="F572" s="78" t="s">
        <v>648</v>
      </c>
      <c r="G572" s="80" t="s">
        <v>649</v>
      </c>
      <c r="H572" s="81" t="s">
        <v>111</v>
      </c>
      <c r="I572" s="89">
        <v>804</v>
      </c>
      <c r="J572" s="89"/>
      <c r="K572" s="89">
        <v>0</v>
      </c>
      <c r="L572" s="95"/>
    </row>
    <row r="573" spans="1:12" ht="84">
      <c r="A573" s="1"/>
      <c r="B573" s="77">
        <v>14</v>
      </c>
      <c r="C573" s="78">
        <v>3440</v>
      </c>
      <c r="D573" s="79" t="s">
        <v>33</v>
      </c>
      <c r="E573" s="78"/>
      <c r="F573" s="78" t="s">
        <v>648</v>
      </c>
      <c r="G573" s="80" t="s">
        <v>649</v>
      </c>
      <c r="H573" s="80" t="s">
        <v>112</v>
      </c>
      <c r="I573" s="89">
        <v>0</v>
      </c>
      <c r="J573" s="89">
        <v>0</v>
      </c>
      <c r="K573" s="89">
        <v>0</v>
      </c>
      <c r="L573" s="95">
        <v>0</v>
      </c>
    </row>
    <row r="574" spans="1:12" ht="84">
      <c r="A574" s="1"/>
      <c r="B574" s="77">
        <v>14</v>
      </c>
      <c r="C574" s="78">
        <v>3440</v>
      </c>
      <c r="D574" s="79" t="s">
        <v>33</v>
      </c>
      <c r="E574" s="78"/>
      <c r="F574" s="78" t="s">
        <v>648</v>
      </c>
      <c r="G574" s="80" t="s">
        <v>649</v>
      </c>
      <c r="H574" s="80" t="s">
        <v>113</v>
      </c>
      <c r="I574" s="89">
        <v>0</v>
      </c>
      <c r="J574" s="89">
        <v>0</v>
      </c>
      <c r="K574" s="89"/>
      <c r="L574" s="95">
        <v>0</v>
      </c>
    </row>
    <row r="575" spans="1:12" ht="36">
      <c r="A575" s="1"/>
      <c r="B575" s="77"/>
      <c r="C575" s="78"/>
      <c r="D575" s="79"/>
      <c r="E575" s="78"/>
      <c r="F575" s="78"/>
      <c r="G575" s="84" t="s">
        <v>114</v>
      </c>
      <c r="H575" s="85"/>
      <c r="I575" s="86"/>
      <c r="J575" s="86">
        <v>0</v>
      </c>
      <c r="K575" s="86"/>
      <c r="L575" s="96"/>
    </row>
    <row r="576" spans="1:12" ht="84">
      <c r="A576" s="1"/>
      <c r="B576" s="77">
        <v>14</v>
      </c>
      <c r="C576" s="78">
        <v>3440</v>
      </c>
      <c r="D576" s="79" t="s">
        <v>33</v>
      </c>
      <c r="E576" s="78"/>
      <c r="F576" s="78" t="s">
        <v>648</v>
      </c>
      <c r="G576" s="80" t="s">
        <v>649</v>
      </c>
      <c r="H576" s="81" t="s">
        <v>115</v>
      </c>
      <c r="I576" s="89"/>
      <c r="J576" s="89"/>
      <c r="K576" s="89"/>
      <c r="L576" s="95"/>
    </row>
    <row r="577" spans="1:12" ht="84">
      <c r="A577" s="1"/>
      <c r="B577" s="77">
        <v>14</v>
      </c>
      <c r="C577" s="78">
        <v>3440</v>
      </c>
      <c r="D577" s="79" t="s">
        <v>33</v>
      </c>
      <c r="E577" s="78"/>
      <c r="F577" s="78" t="s">
        <v>648</v>
      </c>
      <c r="G577" s="80" t="s">
        <v>649</v>
      </c>
      <c r="H577" s="80" t="s">
        <v>116</v>
      </c>
      <c r="I577" s="89">
        <v>0</v>
      </c>
      <c r="J577" s="89">
        <v>0</v>
      </c>
      <c r="K577" s="89">
        <v>0</v>
      </c>
      <c r="L577" s="95">
        <v>0</v>
      </c>
    </row>
    <row r="578" spans="1:12" ht="84">
      <c r="A578" s="1"/>
      <c r="B578" s="77">
        <v>14</v>
      </c>
      <c r="C578" s="78">
        <v>3440</v>
      </c>
      <c r="D578" s="79" t="s">
        <v>33</v>
      </c>
      <c r="E578" s="78"/>
      <c r="F578" s="78" t="s">
        <v>648</v>
      </c>
      <c r="G578" s="80" t="s">
        <v>649</v>
      </c>
      <c r="H578" s="80" t="s">
        <v>117</v>
      </c>
      <c r="I578" s="89">
        <v>0</v>
      </c>
      <c r="J578" s="89">
        <v>0</v>
      </c>
      <c r="K578" s="89">
        <v>0</v>
      </c>
      <c r="L578" s="95">
        <v>0</v>
      </c>
    </row>
    <row r="579" spans="1:12" ht="36">
      <c r="A579" s="1"/>
      <c r="B579" s="77"/>
      <c r="C579" s="78"/>
      <c r="D579" s="79"/>
      <c r="E579" s="78"/>
      <c r="F579" s="78"/>
      <c r="G579" s="90" t="s">
        <v>118</v>
      </c>
      <c r="H579" s="91"/>
      <c r="I579" s="92"/>
      <c r="J579" s="92">
        <v>0</v>
      </c>
      <c r="K579" s="92">
        <v>0</v>
      </c>
      <c r="L579" s="97">
        <v>0</v>
      </c>
    </row>
    <row r="580" spans="1:12" ht="72">
      <c r="A580" s="1"/>
      <c r="B580" s="77">
        <v>14</v>
      </c>
      <c r="C580" s="78">
        <v>3440</v>
      </c>
      <c r="D580" s="79" t="s">
        <v>33</v>
      </c>
      <c r="E580" s="78"/>
      <c r="F580" s="78" t="s">
        <v>650</v>
      </c>
      <c r="G580" s="80" t="s">
        <v>651</v>
      </c>
      <c r="H580" s="81" t="s">
        <v>107</v>
      </c>
      <c r="I580" s="89">
        <v>0</v>
      </c>
      <c r="J580" s="89"/>
      <c r="K580" s="89">
        <v>0</v>
      </c>
      <c r="L580" s="95"/>
    </row>
    <row r="581" spans="1:12" ht="72">
      <c r="A581" s="1"/>
      <c r="B581" s="77">
        <v>14</v>
      </c>
      <c r="C581" s="78">
        <v>3440</v>
      </c>
      <c r="D581" s="79" t="s">
        <v>33</v>
      </c>
      <c r="E581" s="78"/>
      <c r="F581" s="78" t="s">
        <v>650</v>
      </c>
      <c r="G581" s="80" t="s">
        <v>651</v>
      </c>
      <c r="H581" s="80" t="s">
        <v>108</v>
      </c>
      <c r="I581" s="82">
        <v>9000000</v>
      </c>
      <c r="J581" s="89">
        <v>0</v>
      </c>
      <c r="K581" s="89">
        <v>0</v>
      </c>
      <c r="L581" s="95">
        <v>0</v>
      </c>
    </row>
    <row r="582" spans="1:12" ht="72">
      <c r="A582" s="1"/>
      <c r="B582" s="77">
        <v>14</v>
      </c>
      <c r="C582" s="78">
        <v>3440</v>
      </c>
      <c r="D582" s="79" t="s">
        <v>33</v>
      </c>
      <c r="E582" s="78"/>
      <c r="F582" s="78" t="s">
        <v>650</v>
      </c>
      <c r="G582" s="80" t="s">
        <v>651</v>
      </c>
      <c r="H582" s="80" t="s">
        <v>109</v>
      </c>
      <c r="I582" s="89"/>
      <c r="J582" s="89">
        <v>0</v>
      </c>
      <c r="K582" s="89">
        <v>0</v>
      </c>
      <c r="L582" s="95">
        <v>0</v>
      </c>
    </row>
    <row r="583" spans="1:12" ht="36">
      <c r="A583" s="1"/>
      <c r="B583" s="77"/>
      <c r="C583" s="78"/>
      <c r="D583" s="79"/>
      <c r="E583" s="78"/>
      <c r="F583" s="78"/>
      <c r="G583" s="84" t="s">
        <v>110</v>
      </c>
      <c r="H583" s="85"/>
      <c r="I583" s="86"/>
      <c r="J583" s="86"/>
      <c r="K583" s="86"/>
      <c r="L583" s="96"/>
    </row>
    <row r="584" spans="1:12" ht="72">
      <c r="A584" s="1"/>
      <c r="B584" s="77">
        <v>14</v>
      </c>
      <c r="C584" s="78">
        <v>3440</v>
      </c>
      <c r="D584" s="79" t="s">
        <v>33</v>
      </c>
      <c r="E584" s="78"/>
      <c r="F584" s="78" t="s">
        <v>650</v>
      </c>
      <c r="G584" s="80" t="s">
        <v>651</v>
      </c>
      <c r="H584" s="81" t="s">
        <v>111</v>
      </c>
      <c r="I584" s="89">
        <v>0</v>
      </c>
      <c r="J584" s="89">
        <v>0</v>
      </c>
      <c r="K584" s="89">
        <v>0</v>
      </c>
      <c r="L584" s="95">
        <v>0</v>
      </c>
    </row>
    <row r="585" spans="1:12" ht="72">
      <c r="A585" s="1"/>
      <c r="B585" s="77">
        <v>14</v>
      </c>
      <c r="C585" s="78">
        <v>3440</v>
      </c>
      <c r="D585" s="79" t="s">
        <v>33</v>
      </c>
      <c r="E585" s="78"/>
      <c r="F585" s="78" t="s">
        <v>650</v>
      </c>
      <c r="G585" s="80" t="s">
        <v>651</v>
      </c>
      <c r="H585" s="80" t="s">
        <v>112</v>
      </c>
      <c r="I585" s="89">
        <v>0</v>
      </c>
      <c r="J585" s="89">
        <v>0</v>
      </c>
      <c r="K585" s="89">
        <v>0</v>
      </c>
      <c r="L585" s="95">
        <v>0</v>
      </c>
    </row>
    <row r="586" spans="1:12" ht="72">
      <c r="A586" s="1"/>
      <c r="B586" s="77">
        <v>14</v>
      </c>
      <c r="C586" s="78">
        <v>3440</v>
      </c>
      <c r="D586" s="79" t="s">
        <v>33</v>
      </c>
      <c r="E586" s="78"/>
      <c r="F586" s="78" t="s">
        <v>650</v>
      </c>
      <c r="G586" s="80" t="s">
        <v>651</v>
      </c>
      <c r="H586" s="80" t="s">
        <v>113</v>
      </c>
      <c r="I586" s="89">
        <v>0</v>
      </c>
      <c r="J586" s="89">
        <v>0</v>
      </c>
      <c r="K586" s="89">
        <v>0</v>
      </c>
      <c r="L586" s="95">
        <v>0</v>
      </c>
    </row>
    <row r="587" spans="1:12" ht="36">
      <c r="A587" s="1"/>
      <c r="B587" s="77"/>
      <c r="C587" s="78"/>
      <c r="D587" s="79"/>
      <c r="E587" s="78"/>
      <c r="F587" s="78"/>
      <c r="G587" s="84" t="s">
        <v>114</v>
      </c>
      <c r="H587" s="85"/>
      <c r="I587" s="86"/>
      <c r="J587" s="86"/>
      <c r="K587" s="86"/>
      <c r="L587" s="96"/>
    </row>
    <row r="588" spans="1:12" ht="72">
      <c r="A588" s="1"/>
      <c r="B588" s="77">
        <v>14</v>
      </c>
      <c r="C588" s="78">
        <v>3440</v>
      </c>
      <c r="D588" s="79" t="s">
        <v>33</v>
      </c>
      <c r="E588" s="78"/>
      <c r="F588" s="78" t="s">
        <v>650</v>
      </c>
      <c r="G588" s="80" t="s">
        <v>651</v>
      </c>
      <c r="H588" s="81" t="s">
        <v>115</v>
      </c>
      <c r="I588" s="89">
        <v>0</v>
      </c>
      <c r="J588" s="89">
        <v>0</v>
      </c>
      <c r="K588" s="89">
        <v>0</v>
      </c>
      <c r="L588" s="95">
        <v>0</v>
      </c>
    </row>
    <row r="589" spans="1:12" ht="72">
      <c r="A589" s="1"/>
      <c r="B589" s="77">
        <v>14</v>
      </c>
      <c r="C589" s="78">
        <v>3440</v>
      </c>
      <c r="D589" s="79" t="s">
        <v>33</v>
      </c>
      <c r="E589" s="78"/>
      <c r="F589" s="78" t="s">
        <v>650</v>
      </c>
      <c r="G589" s="80" t="s">
        <v>651</v>
      </c>
      <c r="H589" s="80" t="s">
        <v>116</v>
      </c>
      <c r="I589" s="89">
        <v>0</v>
      </c>
      <c r="J589" s="89">
        <v>0</v>
      </c>
      <c r="K589" s="89">
        <v>0</v>
      </c>
      <c r="L589" s="95">
        <v>0</v>
      </c>
    </row>
    <row r="590" spans="1:12" ht="72">
      <c r="A590" s="1"/>
      <c r="B590" s="77">
        <v>14</v>
      </c>
      <c r="C590" s="78">
        <v>3440</v>
      </c>
      <c r="D590" s="79" t="s">
        <v>33</v>
      </c>
      <c r="E590" s="78"/>
      <c r="F590" s="78" t="s">
        <v>650</v>
      </c>
      <c r="G590" s="80" t="s">
        <v>651</v>
      </c>
      <c r="H590" s="80" t="s">
        <v>117</v>
      </c>
      <c r="I590" s="89">
        <v>0</v>
      </c>
      <c r="J590" s="89">
        <v>0</v>
      </c>
      <c r="K590" s="89">
        <v>0</v>
      </c>
      <c r="L590" s="95">
        <v>0</v>
      </c>
    </row>
    <row r="591" spans="1:12" ht="36">
      <c r="A591" s="1"/>
      <c r="B591" s="77"/>
      <c r="C591" s="78"/>
      <c r="D591" s="79"/>
      <c r="E591" s="78"/>
      <c r="F591" s="78"/>
      <c r="G591" s="90" t="s">
        <v>118</v>
      </c>
      <c r="H591" s="91"/>
      <c r="I591" s="92"/>
      <c r="J591" s="92">
        <v>0</v>
      </c>
      <c r="K591" s="92">
        <v>0</v>
      </c>
      <c r="L591" s="97">
        <v>0</v>
      </c>
    </row>
    <row r="592" spans="1:12">
      <c r="A592" s="1514"/>
      <c r="B592" s="1514"/>
      <c r="C592" s="1514"/>
      <c r="D592" s="1"/>
      <c r="E592" s="1"/>
      <c r="F592" s="1"/>
      <c r="G592" s="1"/>
      <c r="H592" s="1"/>
      <c r="I592" s="1"/>
      <c r="J592" s="1"/>
      <c r="K592" s="1"/>
      <c r="L592" s="1"/>
    </row>
    <row r="593" spans="1:12" ht="15" customHeight="1">
      <c r="A593" s="1"/>
      <c r="B593" s="1"/>
      <c r="C593" s="1"/>
      <c r="D593" s="1473" t="s">
        <v>530</v>
      </c>
      <c r="E593" s="293" t="s">
        <v>523</v>
      </c>
      <c r="F593" s="1515"/>
      <c r="G593" s="1516"/>
      <c r="H593" s="1473" t="s">
        <v>522</v>
      </c>
      <c r="I593" s="293" t="s">
        <v>523</v>
      </c>
      <c r="J593" s="1515"/>
      <c r="K593" s="1516"/>
      <c r="L593" s="1"/>
    </row>
    <row r="594" spans="1:12">
      <c r="A594" s="1"/>
      <c r="B594" s="1"/>
      <c r="C594" s="1"/>
      <c r="D594" s="1474"/>
      <c r="E594" s="293" t="s">
        <v>525</v>
      </c>
      <c r="F594" s="1515"/>
      <c r="G594" s="1516"/>
      <c r="H594" s="1474"/>
      <c r="I594" s="293" t="s">
        <v>525</v>
      </c>
      <c r="J594" s="1515"/>
      <c r="K594" s="1516"/>
      <c r="L594" s="1"/>
    </row>
    <row r="595" spans="1:12">
      <c r="A595" s="1"/>
      <c r="B595" s="1"/>
      <c r="C595" s="1"/>
      <c r="D595" s="1475"/>
      <c r="E595" s="293" t="s">
        <v>526</v>
      </c>
      <c r="F595" s="1515"/>
      <c r="G595" s="1516"/>
      <c r="H595" s="1475"/>
      <c r="I595" s="293" t="s">
        <v>526</v>
      </c>
      <c r="J595" s="1515"/>
      <c r="K595" s="1516"/>
      <c r="L595" s="1"/>
    </row>
    <row r="596" spans="1:12">
      <c r="A596" s="1"/>
      <c r="B596" s="1513"/>
      <c r="C596" s="1513"/>
      <c r="D596" s="1"/>
      <c r="E596" s="1"/>
      <c r="F596" s="1"/>
      <c r="G596" s="1"/>
      <c r="H596" s="1"/>
      <c r="I596" s="1"/>
      <c r="J596" s="1"/>
      <c r="K596" s="1"/>
      <c r="L596" s="1"/>
    </row>
    <row r="601" spans="1:12" ht="17.25">
      <c r="B601" s="1908" t="s">
        <v>119</v>
      </c>
      <c r="C601" s="1908"/>
      <c r="D601" s="1908"/>
      <c r="E601" s="1908"/>
      <c r="F601" s="1908"/>
      <c r="G601" s="1908"/>
      <c r="H601" s="1908"/>
      <c r="I601" s="1908"/>
      <c r="J601" s="1908"/>
      <c r="K601" s="1908"/>
    </row>
    <row r="602" spans="1:12" ht="18" thickBot="1">
      <c r="B602" s="1909" t="s">
        <v>597</v>
      </c>
      <c r="C602" s="1909"/>
      <c r="D602" s="1909"/>
      <c r="E602" s="1909"/>
      <c r="F602" s="1909"/>
      <c r="G602" s="1"/>
      <c r="H602" s="1"/>
      <c r="I602" s="1"/>
      <c r="J602" s="1"/>
      <c r="K602" s="1"/>
    </row>
    <row r="603" spans="1:12">
      <c r="B603" s="1413" t="s">
        <v>18</v>
      </c>
      <c r="C603" s="1910" t="s">
        <v>19</v>
      </c>
      <c r="D603" s="1910"/>
      <c r="E603" s="1911" t="s">
        <v>120</v>
      </c>
      <c r="F603" s="1911"/>
      <c r="G603" s="1911">
        <v>14</v>
      </c>
      <c r="H603" s="1911"/>
      <c r="I603" s="1911"/>
      <c r="J603" s="1911"/>
      <c r="K603" s="1911"/>
    </row>
    <row r="604" spans="1:12" ht="15.75" thickBot="1">
      <c r="B604" s="1414" t="s">
        <v>121</v>
      </c>
      <c r="C604" s="1913" t="s">
        <v>33</v>
      </c>
      <c r="D604" s="1913"/>
      <c r="E604" s="1914" t="s">
        <v>28</v>
      </c>
      <c r="F604" s="1914"/>
      <c r="G604" s="1914">
        <v>3440</v>
      </c>
      <c r="H604" s="1914"/>
      <c r="I604" s="1914"/>
      <c r="J604" s="1914"/>
      <c r="K604" s="1914"/>
    </row>
    <row r="605" spans="1:12">
      <c r="B605" s="1415" t="s">
        <v>122</v>
      </c>
      <c r="C605" s="1916" t="s">
        <v>652</v>
      </c>
      <c r="D605" s="1917"/>
      <c r="E605" s="1917"/>
      <c r="F605" s="1917"/>
      <c r="G605" s="1917"/>
      <c r="H605" s="1917"/>
      <c r="I605" s="1917"/>
      <c r="J605" s="1917"/>
      <c r="K605" s="1917"/>
    </row>
    <row r="606" spans="1:12" ht="17.25">
      <c r="B606" s="1791" t="s">
        <v>123</v>
      </c>
      <c r="C606" s="1792"/>
      <c r="D606" s="1919" t="s">
        <v>124</v>
      </c>
      <c r="E606" s="1920"/>
      <c r="F606" s="1920"/>
      <c r="G606" s="1920"/>
      <c r="H606" s="1920"/>
      <c r="I606" s="1920"/>
      <c r="J606" s="1920"/>
      <c r="K606" s="1920"/>
    </row>
    <row r="607" spans="1:12" ht="18">
      <c r="B607" s="1974" t="s">
        <v>125</v>
      </c>
      <c r="C607" s="1925" t="s">
        <v>126</v>
      </c>
      <c r="D607" s="1304" t="s">
        <v>350</v>
      </c>
      <c r="E607" s="1928" t="s">
        <v>127</v>
      </c>
      <c r="F607" s="1304" t="s">
        <v>353</v>
      </c>
      <c r="G607" s="101" t="s">
        <v>355</v>
      </c>
      <c r="H607" s="101" t="s">
        <v>355</v>
      </c>
      <c r="I607" s="101" t="s">
        <v>13</v>
      </c>
      <c r="J607" s="1304" t="s">
        <v>360</v>
      </c>
      <c r="K607" s="1931" t="s">
        <v>128</v>
      </c>
    </row>
    <row r="608" spans="1:12">
      <c r="B608" s="1975"/>
      <c r="C608" s="1926"/>
      <c r="D608" s="1305" t="s">
        <v>653</v>
      </c>
      <c r="E608" s="1929"/>
      <c r="F608" s="1305" t="s">
        <v>354</v>
      </c>
      <c r="G608" s="1305" t="s">
        <v>356</v>
      </c>
      <c r="H608" s="1305" t="s">
        <v>357</v>
      </c>
      <c r="I608" s="1305" t="s">
        <v>358</v>
      </c>
      <c r="J608" s="1305" t="s">
        <v>361</v>
      </c>
      <c r="K608" s="1932"/>
    </row>
    <row r="609" spans="2:11" ht="18">
      <c r="B609" s="1976"/>
      <c r="C609" s="1977"/>
      <c r="D609" s="1306" t="s">
        <v>352</v>
      </c>
      <c r="E609" s="1978"/>
      <c r="F609" s="1306"/>
      <c r="G609" s="1306" t="s">
        <v>483</v>
      </c>
      <c r="H609" s="1306" t="s">
        <v>483</v>
      </c>
      <c r="I609" s="1306" t="s">
        <v>359</v>
      </c>
      <c r="J609" s="1306"/>
      <c r="K609" s="1979"/>
    </row>
    <row r="610" spans="2:11" ht="18">
      <c r="B610" s="1416"/>
      <c r="C610" s="103" t="s">
        <v>654</v>
      </c>
      <c r="D610" s="104"/>
      <c r="E610" s="105">
        <v>21</v>
      </c>
      <c r="F610" s="1278">
        <v>0.5</v>
      </c>
      <c r="G610" s="223">
        <v>0.5</v>
      </c>
      <c r="H610" s="223">
        <v>0.5</v>
      </c>
      <c r="I610" s="223">
        <v>0.5</v>
      </c>
      <c r="J610" s="107">
        <v>0</v>
      </c>
      <c r="K610" s="108"/>
    </row>
    <row r="611" spans="2:11">
      <c r="B611" s="1416"/>
      <c r="C611" s="103" t="s">
        <v>655</v>
      </c>
      <c r="D611" s="104" t="s">
        <v>129</v>
      </c>
      <c r="E611" s="105"/>
      <c r="F611" s="1278">
        <v>0.18</v>
      </c>
      <c r="G611" s="223">
        <v>0.18</v>
      </c>
      <c r="H611" s="223">
        <v>0.18</v>
      </c>
      <c r="I611" s="223">
        <v>0.18</v>
      </c>
      <c r="J611" s="107">
        <v>0</v>
      </c>
      <c r="K611" s="108"/>
    </row>
    <row r="612" spans="2:11">
      <c r="B612" s="1416"/>
      <c r="C612" s="103" t="s">
        <v>656</v>
      </c>
      <c r="D612" s="104" t="s">
        <v>129</v>
      </c>
      <c r="E612" s="105"/>
      <c r="F612" s="1278">
        <v>0.01</v>
      </c>
      <c r="G612" s="223">
        <v>0.01</v>
      </c>
      <c r="H612" s="223">
        <v>0.01</v>
      </c>
      <c r="I612" s="223">
        <v>0.01</v>
      </c>
      <c r="J612" s="107">
        <v>0</v>
      </c>
      <c r="K612" s="108"/>
    </row>
    <row r="613" spans="2:11">
      <c r="B613" s="1416"/>
      <c r="C613" s="103" t="s">
        <v>657</v>
      </c>
      <c r="D613" s="104"/>
      <c r="E613" s="105"/>
      <c r="F613" s="1278">
        <v>0.01</v>
      </c>
      <c r="G613" s="223">
        <v>0.01</v>
      </c>
      <c r="H613" s="223">
        <v>0.01</v>
      </c>
      <c r="I613" s="223">
        <v>0.01</v>
      </c>
      <c r="J613" s="107">
        <v>0</v>
      </c>
      <c r="K613" s="108"/>
    </row>
    <row r="614" spans="2:11">
      <c r="B614" s="1416"/>
      <c r="C614" s="103" t="s">
        <v>658</v>
      </c>
      <c r="D614" s="104"/>
      <c r="E614" s="105"/>
      <c r="F614" s="1278">
        <v>0.11</v>
      </c>
      <c r="G614" s="223">
        <v>0.11</v>
      </c>
      <c r="H614" s="223">
        <v>0.11</v>
      </c>
      <c r="I614" s="223">
        <v>0.11</v>
      </c>
      <c r="J614" s="107">
        <v>0</v>
      </c>
      <c r="K614" s="108"/>
    </row>
    <row r="615" spans="2:11" ht="17.25">
      <c r="B615" s="1791" t="s">
        <v>130</v>
      </c>
      <c r="C615" s="1792"/>
      <c r="D615" s="1793"/>
      <c r="E615" s="1794"/>
      <c r="F615" s="1794"/>
      <c r="G615" s="1794"/>
      <c r="H615" s="1794"/>
      <c r="I615" s="1794"/>
      <c r="J615" s="1794"/>
      <c r="K615" s="1794"/>
    </row>
    <row r="616" spans="2:11">
      <c r="B616" s="1417" t="s">
        <v>131</v>
      </c>
      <c r="C616" s="1796" t="s">
        <v>659</v>
      </c>
      <c r="D616" s="1797"/>
      <c r="E616" s="1797"/>
      <c r="F616" s="1797"/>
      <c r="G616" s="1797"/>
      <c r="H616" s="1797"/>
      <c r="I616" s="1797"/>
      <c r="J616" s="1797"/>
      <c r="K616" s="1797"/>
    </row>
    <row r="617" spans="2:11" ht="18">
      <c r="B617" s="1418"/>
      <c r="C617" s="111" t="s">
        <v>660</v>
      </c>
      <c r="D617" s="107" t="s">
        <v>129</v>
      </c>
      <c r="E617" s="107"/>
      <c r="F617" s="106">
        <v>9</v>
      </c>
      <c r="G617" s="107">
        <v>1</v>
      </c>
      <c r="H617" s="107">
        <v>1</v>
      </c>
      <c r="I617" s="107">
        <v>1</v>
      </c>
      <c r="J617" s="107">
        <v>0</v>
      </c>
      <c r="K617" s="108"/>
    </row>
    <row r="618" spans="2:11" ht="18">
      <c r="B618" s="1418"/>
      <c r="C618" s="111" t="s">
        <v>661</v>
      </c>
      <c r="D618" s="107" t="s">
        <v>129</v>
      </c>
      <c r="E618" s="107"/>
      <c r="F618" s="106">
        <v>5</v>
      </c>
      <c r="G618" s="107">
        <v>5</v>
      </c>
      <c r="H618" s="107">
        <v>5</v>
      </c>
      <c r="I618" s="107">
        <v>5</v>
      </c>
      <c r="J618" s="107">
        <v>0</v>
      </c>
      <c r="K618" s="108"/>
    </row>
    <row r="619" spans="2:11">
      <c r="B619" s="1418"/>
      <c r="C619" s="111" t="s">
        <v>662</v>
      </c>
      <c r="D619" s="107" t="s">
        <v>129</v>
      </c>
      <c r="E619" s="107"/>
      <c r="F619" s="106">
        <v>3</v>
      </c>
      <c r="G619" s="107">
        <v>8</v>
      </c>
      <c r="H619" s="107">
        <v>8</v>
      </c>
      <c r="I619" s="107">
        <v>8</v>
      </c>
      <c r="J619" s="107">
        <v>0</v>
      </c>
      <c r="K619" s="108"/>
    </row>
    <row r="620" spans="2:11">
      <c r="B620" s="1418"/>
      <c r="C620" s="111" t="s">
        <v>663</v>
      </c>
      <c r="D620" s="107" t="s">
        <v>129</v>
      </c>
      <c r="E620" s="107"/>
      <c r="F620" s="106">
        <v>17</v>
      </c>
      <c r="G620" s="107">
        <v>8</v>
      </c>
      <c r="H620" s="107">
        <v>8</v>
      </c>
      <c r="I620" s="107">
        <v>8</v>
      </c>
      <c r="J620" s="107">
        <v>0</v>
      </c>
      <c r="K620" s="108"/>
    </row>
    <row r="621" spans="2:11">
      <c r="B621" s="1418"/>
      <c r="C621" s="111" t="s">
        <v>664</v>
      </c>
      <c r="D621" s="107"/>
      <c r="E621" s="107"/>
      <c r="F621" s="106">
        <v>363</v>
      </c>
      <c r="G621" s="107">
        <v>371</v>
      </c>
      <c r="H621" s="107">
        <v>371</v>
      </c>
      <c r="I621" s="107">
        <v>328</v>
      </c>
      <c r="J621" s="107">
        <v>43</v>
      </c>
      <c r="K621" s="108"/>
    </row>
    <row r="622" spans="2:11" ht="17.25">
      <c r="B622" s="1786" t="s">
        <v>132</v>
      </c>
      <c r="C622" s="1787"/>
      <c r="D622" s="1799"/>
      <c r="E622" s="1800"/>
      <c r="F622" s="1800"/>
      <c r="G622" s="1800"/>
      <c r="H622" s="1800"/>
      <c r="I622" s="1800"/>
      <c r="J622" s="1800"/>
      <c r="K622" s="1800"/>
    </row>
    <row r="623" spans="2:11">
      <c r="B623" s="1415" t="s">
        <v>133</v>
      </c>
      <c r="C623" s="113" t="s">
        <v>134</v>
      </c>
      <c r="D623" s="1788"/>
      <c r="E623" s="1789"/>
      <c r="F623" s="1789"/>
      <c r="G623" s="1789"/>
      <c r="H623" s="1789"/>
      <c r="I623" s="1789"/>
      <c r="J623" s="1789"/>
      <c r="K623" s="1789"/>
    </row>
    <row r="624" spans="2:11">
      <c r="B624" s="1419" t="s">
        <v>385</v>
      </c>
      <c r="C624" s="115" t="s">
        <v>386</v>
      </c>
      <c r="D624" s="116"/>
      <c r="E624" s="117" t="s">
        <v>405</v>
      </c>
      <c r="F624" s="123">
        <v>360</v>
      </c>
      <c r="G624" s="122">
        <v>190</v>
      </c>
      <c r="H624" s="122">
        <v>190</v>
      </c>
      <c r="I624" s="122">
        <v>190</v>
      </c>
      <c r="J624" s="122">
        <v>0</v>
      </c>
      <c r="K624" s="120">
        <v>100</v>
      </c>
    </row>
    <row r="625" spans="2:11">
      <c r="B625" s="1419"/>
      <c r="C625" s="115"/>
      <c r="D625" s="116"/>
      <c r="E625" s="117" t="s">
        <v>135</v>
      </c>
      <c r="F625" s="118">
        <v>10000000</v>
      </c>
      <c r="G625" s="119">
        <v>10000000</v>
      </c>
      <c r="H625" s="119">
        <v>9000000</v>
      </c>
      <c r="I625" s="119">
        <v>8022488</v>
      </c>
      <c r="J625" s="119">
        <v>977512</v>
      </c>
      <c r="K625" s="120">
        <v>89</v>
      </c>
    </row>
    <row r="626" spans="2:11">
      <c r="B626" s="1419" t="s">
        <v>387</v>
      </c>
      <c r="C626" s="115" t="s">
        <v>388</v>
      </c>
      <c r="D626" s="116"/>
      <c r="E626" s="117" t="s">
        <v>405</v>
      </c>
      <c r="F626" s="123">
        <v>2</v>
      </c>
      <c r="G626" s="122">
        <v>4</v>
      </c>
      <c r="H626" s="122">
        <v>4</v>
      </c>
      <c r="I626" s="122">
        <v>4</v>
      </c>
      <c r="J626" s="122">
        <v>0</v>
      </c>
      <c r="K626" s="120">
        <v>100</v>
      </c>
    </row>
    <row r="627" spans="2:11">
      <c r="B627" s="1419"/>
      <c r="C627" s="115"/>
      <c r="D627" s="116"/>
      <c r="E627" s="117" t="s">
        <v>135</v>
      </c>
      <c r="F627" s="118">
        <v>304477</v>
      </c>
      <c r="G627" s="119">
        <v>500000</v>
      </c>
      <c r="H627" s="119">
        <v>500000</v>
      </c>
      <c r="I627" s="122">
        <v>0</v>
      </c>
      <c r="J627" s="119">
        <v>500000</v>
      </c>
      <c r="K627" s="120">
        <v>0</v>
      </c>
    </row>
    <row r="628" spans="2:11">
      <c r="B628" s="1419" t="s">
        <v>389</v>
      </c>
      <c r="C628" s="115" t="s">
        <v>390</v>
      </c>
      <c r="D628" s="116"/>
      <c r="E628" s="117" t="s">
        <v>405</v>
      </c>
      <c r="F628" s="123">
        <v>6</v>
      </c>
      <c r="G628" s="122">
        <v>38</v>
      </c>
      <c r="H628" s="122">
        <v>38</v>
      </c>
      <c r="I628" s="122">
        <v>38</v>
      </c>
      <c r="J628" s="122">
        <v>0</v>
      </c>
      <c r="K628" s="120">
        <v>100</v>
      </c>
    </row>
    <row r="629" spans="2:11">
      <c r="B629" s="1419"/>
      <c r="C629" s="115"/>
      <c r="D629" s="116"/>
      <c r="E629" s="117" t="s">
        <v>135</v>
      </c>
      <c r="F629" s="118">
        <v>499976</v>
      </c>
      <c r="G629" s="119">
        <v>500000</v>
      </c>
      <c r="H629" s="119">
        <v>500000</v>
      </c>
      <c r="I629" s="119">
        <v>500000</v>
      </c>
      <c r="J629" s="122">
        <v>0</v>
      </c>
      <c r="K629" s="120">
        <v>100</v>
      </c>
    </row>
    <row r="630" spans="2:11" ht="17.25">
      <c r="B630" s="1791" t="s">
        <v>130</v>
      </c>
      <c r="C630" s="1792"/>
      <c r="D630" s="1793"/>
      <c r="E630" s="1794"/>
      <c r="F630" s="1794"/>
      <c r="G630" s="1794"/>
      <c r="H630" s="1794"/>
      <c r="I630" s="1794"/>
      <c r="J630" s="1794"/>
      <c r="K630" s="1794"/>
    </row>
    <row r="631" spans="2:11">
      <c r="B631" s="1417" t="s">
        <v>131</v>
      </c>
      <c r="C631" s="1796" t="s">
        <v>665</v>
      </c>
      <c r="D631" s="1797"/>
      <c r="E631" s="1797"/>
      <c r="F631" s="1797"/>
      <c r="G631" s="1797"/>
      <c r="H631" s="1797"/>
      <c r="I631" s="1797"/>
      <c r="J631" s="1797"/>
      <c r="K631" s="1797"/>
    </row>
    <row r="632" spans="2:11" ht="22.5">
      <c r="B632" s="1418"/>
      <c r="C632" s="1279" t="s">
        <v>666</v>
      </c>
      <c r="D632" s="107"/>
      <c r="E632" s="107"/>
      <c r="F632" s="106">
        <v>4</v>
      </c>
      <c r="G632" s="106">
        <v>4</v>
      </c>
      <c r="H632" s="106">
        <v>4</v>
      </c>
      <c r="I632" s="107">
        <v>4</v>
      </c>
      <c r="J632" s="107"/>
      <c r="K632" s="108"/>
    </row>
    <row r="633" spans="2:11" ht="22.5">
      <c r="B633" s="1418"/>
      <c r="C633" s="1279" t="s">
        <v>667</v>
      </c>
      <c r="D633" s="107"/>
      <c r="E633" s="107"/>
      <c r="F633" s="106">
        <v>1.6</v>
      </c>
      <c r="G633" s="106">
        <v>1.6</v>
      </c>
      <c r="H633" s="106">
        <v>1.6</v>
      </c>
      <c r="I633" s="107">
        <v>1.6</v>
      </c>
      <c r="J633" s="107"/>
      <c r="K633" s="108"/>
    </row>
    <row r="634" spans="2:11" ht="22.5">
      <c r="B634" s="1418"/>
      <c r="C634" s="1279" t="s">
        <v>668</v>
      </c>
      <c r="D634" s="107"/>
      <c r="E634" s="107"/>
      <c r="F634" s="106">
        <v>0</v>
      </c>
      <c r="G634" s="106">
        <v>0</v>
      </c>
      <c r="H634" s="106">
        <v>0</v>
      </c>
      <c r="I634" s="107">
        <v>0</v>
      </c>
      <c r="J634" s="107"/>
      <c r="K634" s="108"/>
    </row>
    <row r="635" spans="2:11">
      <c r="B635" s="1418"/>
      <c r="C635" s="1279" t="s">
        <v>669</v>
      </c>
      <c r="D635" s="107" t="s">
        <v>129</v>
      </c>
      <c r="E635" s="107"/>
      <c r="F635" s="106">
        <v>0</v>
      </c>
      <c r="G635" s="106">
        <v>0</v>
      </c>
      <c r="H635" s="106">
        <v>0</v>
      </c>
      <c r="I635" s="107">
        <v>0</v>
      </c>
      <c r="J635" s="107"/>
      <c r="K635" s="108"/>
    </row>
    <row r="636" spans="2:11">
      <c r="B636" s="1418"/>
      <c r="C636" s="1279" t="s">
        <v>670</v>
      </c>
      <c r="D636" s="107" t="s">
        <v>129</v>
      </c>
      <c r="E636" s="107"/>
      <c r="F636" s="106">
        <v>0</v>
      </c>
      <c r="G636" s="106">
        <v>0</v>
      </c>
      <c r="H636" s="106">
        <v>0</v>
      </c>
      <c r="I636" s="107">
        <v>0</v>
      </c>
      <c r="J636" s="107"/>
      <c r="K636" s="108"/>
    </row>
    <row r="637" spans="2:11" ht="22.5">
      <c r="B637" s="1418"/>
      <c r="C637" s="1279" t="s">
        <v>671</v>
      </c>
      <c r="D637" s="107" t="s">
        <v>129</v>
      </c>
      <c r="E637" s="107"/>
      <c r="F637" s="106">
        <v>1</v>
      </c>
      <c r="G637" s="106">
        <v>1</v>
      </c>
      <c r="H637" s="106">
        <v>1</v>
      </c>
      <c r="I637" s="107">
        <v>1</v>
      </c>
      <c r="J637" s="107"/>
      <c r="K637" s="108"/>
    </row>
    <row r="638" spans="2:11" ht="22.5">
      <c r="B638" s="1418"/>
      <c r="C638" s="1279" t="s">
        <v>672</v>
      </c>
      <c r="D638" s="107"/>
      <c r="E638" s="107"/>
      <c r="F638" s="106">
        <v>80</v>
      </c>
      <c r="G638" s="106">
        <v>80</v>
      </c>
      <c r="H638" s="106">
        <v>80</v>
      </c>
      <c r="I638" s="107">
        <v>90</v>
      </c>
      <c r="J638" s="107"/>
      <c r="K638" s="108"/>
    </row>
    <row r="639" spans="2:11" ht="22.5">
      <c r="B639" s="1418"/>
      <c r="C639" s="1279" t="s">
        <v>673</v>
      </c>
      <c r="D639" s="107"/>
      <c r="E639" s="107"/>
      <c r="F639" s="106">
        <v>2970</v>
      </c>
      <c r="G639" s="106">
        <v>2970</v>
      </c>
      <c r="H639" s="106">
        <v>2970</v>
      </c>
      <c r="I639" s="107">
        <v>2970</v>
      </c>
      <c r="J639" s="107"/>
      <c r="K639" s="108"/>
    </row>
    <row r="640" spans="2:11" ht="22.5">
      <c r="B640" s="1418"/>
      <c r="C640" s="1279" t="s">
        <v>674</v>
      </c>
      <c r="D640" s="107"/>
      <c r="E640" s="107"/>
      <c r="F640" s="106">
        <v>3180</v>
      </c>
      <c r="G640" s="106">
        <v>3180</v>
      </c>
      <c r="H640" s="106">
        <v>3180</v>
      </c>
      <c r="I640" s="107">
        <v>3180</v>
      </c>
      <c r="J640" s="107"/>
      <c r="K640" s="108"/>
    </row>
    <row r="641" spans="2:11" ht="22.5">
      <c r="B641" s="1418"/>
      <c r="C641" s="1279" t="s">
        <v>675</v>
      </c>
      <c r="D641" s="107"/>
      <c r="E641" s="107"/>
      <c r="F641" s="106">
        <v>3180</v>
      </c>
      <c r="G641" s="106">
        <v>3180</v>
      </c>
      <c r="H641" s="106">
        <v>3180</v>
      </c>
      <c r="I641" s="107">
        <v>3180</v>
      </c>
      <c r="J641" s="107"/>
      <c r="K641" s="108"/>
    </row>
    <row r="642" spans="2:11" ht="22.5">
      <c r="B642" s="1418"/>
      <c r="C642" s="1279" t="s">
        <v>676</v>
      </c>
      <c r="D642" s="107"/>
      <c r="E642" s="107"/>
      <c r="F642" s="106"/>
      <c r="G642" s="107"/>
      <c r="H642" s="107"/>
      <c r="I642" s="107"/>
      <c r="J642" s="107"/>
      <c r="K642" s="108"/>
    </row>
    <row r="643" spans="2:11" ht="18" thickBot="1">
      <c r="B643" s="1956" t="s">
        <v>132</v>
      </c>
      <c r="C643" s="1957"/>
      <c r="D643" s="1958"/>
      <c r="E643" s="1959"/>
      <c r="F643" s="1959"/>
      <c r="G643" s="1959"/>
      <c r="H643" s="1959"/>
      <c r="I643" s="1959"/>
      <c r="J643" s="1959"/>
      <c r="K643" s="1959"/>
    </row>
    <row r="644" spans="2:11">
      <c r="B644" s="1420" t="s">
        <v>133</v>
      </c>
      <c r="C644" s="1421" t="s">
        <v>134</v>
      </c>
      <c r="D644" s="1960"/>
      <c r="E644" s="1961"/>
      <c r="F644" s="1961"/>
      <c r="G644" s="1961"/>
      <c r="H644" s="1961"/>
      <c r="I644" s="1961"/>
      <c r="J644" s="1961"/>
      <c r="K644" s="1961"/>
    </row>
    <row r="645" spans="2:11">
      <c r="B645" s="1422" t="s">
        <v>375</v>
      </c>
      <c r="C645" s="115" t="s">
        <v>376</v>
      </c>
      <c r="D645" s="116"/>
      <c r="E645" s="117" t="s">
        <v>400</v>
      </c>
      <c r="F645" s="1280">
        <v>4229</v>
      </c>
      <c r="G645" s="1281">
        <v>4594</v>
      </c>
      <c r="H645" s="1281">
        <v>4594</v>
      </c>
      <c r="I645" s="1281">
        <v>4215</v>
      </c>
      <c r="J645" s="1282">
        <v>379</v>
      </c>
      <c r="K645" s="1423">
        <v>92</v>
      </c>
    </row>
    <row r="646" spans="2:11">
      <c r="B646" s="1422"/>
      <c r="C646" s="115"/>
      <c r="D646" s="116"/>
      <c r="E646" s="117" t="s">
        <v>135</v>
      </c>
      <c r="F646" s="1280">
        <v>5908971618</v>
      </c>
      <c r="G646" s="1281">
        <v>6705240000</v>
      </c>
      <c r="H646" s="1281">
        <v>6785390000</v>
      </c>
      <c r="I646" s="1281">
        <v>6409674757</v>
      </c>
      <c r="J646" s="1281">
        <v>375715243</v>
      </c>
      <c r="K646" s="1423">
        <v>94</v>
      </c>
    </row>
    <row r="647" spans="2:11">
      <c r="B647" s="1422" t="s">
        <v>377</v>
      </c>
      <c r="C647" s="115" t="s">
        <v>378</v>
      </c>
      <c r="D647" s="116"/>
      <c r="E647" s="117" t="s">
        <v>401</v>
      </c>
      <c r="F647" s="1280">
        <v>5224</v>
      </c>
      <c r="G647" s="1281">
        <v>5063</v>
      </c>
      <c r="H647" s="1281">
        <v>5063</v>
      </c>
      <c r="I647" s="1281">
        <v>4370</v>
      </c>
      <c r="J647" s="1282">
        <v>693</v>
      </c>
      <c r="K647" s="1423">
        <v>86</v>
      </c>
    </row>
    <row r="648" spans="2:11">
      <c r="B648" s="1422"/>
      <c r="C648" s="115"/>
      <c r="D648" s="116"/>
      <c r="E648" s="117" t="s">
        <v>135</v>
      </c>
      <c r="F648" s="1280">
        <v>1713960074</v>
      </c>
      <c r="G648" s="1281">
        <v>2035400000</v>
      </c>
      <c r="H648" s="1281">
        <v>2017968344</v>
      </c>
      <c r="I648" s="1281">
        <v>1960000809</v>
      </c>
      <c r="J648" s="1281">
        <v>57967535</v>
      </c>
      <c r="K648" s="1423">
        <v>97</v>
      </c>
    </row>
    <row r="649" spans="2:11">
      <c r="B649" s="1422" t="s">
        <v>379</v>
      </c>
      <c r="C649" s="115" t="s">
        <v>380</v>
      </c>
      <c r="D649" s="116"/>
      <c r="E649" s="117" t="s">
        <v>402</v>
      </c>
      <c r="F649" s="1283">
        <v>109</v>
      </c>
      <c r="G649" s="1282">
        <v>120</v>
      </c>
      <c r="H649" s="1282">
        <v>120</v>
      </c>
      <c r="I649" s="1282">
        <v>102</v>
      </c>
      <c r="J649" s="1282">
        <v>18</v>
      </c>
      <c r="K649" s="1423">
        <v>85</v>
      </c>
    </row>
    <row r="650" spans="2:11">
      <c r="B650" s="1422"/>
      <c r="C650" s="115"/>
      <c r="D650" s="116"/>
      <c r="E650" s="117" t="s">
        <v>135</v>
      </c>
      <c r="F650" s="1280">
        <v>7206888</v>
      </c>
      <c r="G650" s="1281">
        <v>7500000</v>
      </c>
      <c r="H650" s="1281">
        <v>7500000</v>
      </c>
      <c r="I650" s="1281">
        <v>6714195</v>
      </c>
      <c r="J650" s="1281">
        <v>785805</v>
      </c>
      <c r="K650" s="1423">
        <v>90</v>
      </c>
    </row>
    <row r="651" spans="2:11">
      <c r="B651" s="1422" t="s">
        <v>381</v>
      </c>
      <c r="C651" s="115" t="s">
        <v>382</v>
      </c>
      <c r="D651" s="116"/>
      <c r="E651" s="117" t="s">
        <v>403</v>
      </c>
      <c r="F651" s="1283">
        <v>23</v>
      </c>
      <c r="G651" s="1282">
        <v>40</v>
      </c>
      <c r="H651" s="1282">
        <v>40</v>
      </c>
      <c r="I651" s="1282">
        <v>20</v>
      </c>
      <c r="J651" s="1282">
        <v>20</v>
      </c>
      <c r="K651" s="1423">
        <v>50</v>
      </c>
    </row>
    <row r="652" spans="2:11">
      <c r="B652" s="1422"/>
      <c r="C652" s="115"/>
      <c r="D652" s="116"/>
      <c r="E652" s="117" t="s">
        <v>135</v>
      </c>
      <c r="F652" s="1280">
        <v>4499998</v>
      </c>
      <c r="G652" s="1281">
        <v>4500000</v>
      </c>
      <c r="H652" s="1281">
        <v>4500000</v>
      </c>
      <c r="I652" s="1281">
        <v>4500000</v>
      </c>
      <c r="J652" s="1282">
        <v>0</v>
      </c>
      <c r="K652" s="1423">
        <v>100</v>
      </c>
    </row>
    <row r="653" spans="2:11" ht="18">
      <c r="B653" s="1422" t="s">
        <v>383</v>
      </c>
      <c r="C653" s="115" t="s">
        <v>384</v>
      </c>
      <c r="D653" s="116"/>
      <c r="E653" s="117" t="s">
        <v>404</v>
      </c>
      <c r="F653" s="1283">
        <v>476</v>
      </c>
      <c r="G653" s="1282">
        <v>313</v>
      </c>
      <c r="H653" s="1282">
        <v>313</v>
      </c>
      <c r="I653" s="1282">
        <v>477</v>
      </c>
      <c r="J653" s="1282">
        <v>-164</v>
      </c>
      <c r="K653" s="1423">
        <v>152</v>
      </c>
    </row>
    <row r="654" spans="2:11">
      <c r="B654" s="1422"/>
      <c r="C654" s="115"/>
      <c r="D654" s="116"/>
      <c r="E654" s="117" t="s">
        <v>135</v>
      </c>
      <c r="F654" s="1280">
        <v>82906746</v>
      </c>
      <c r="G654" s="1281">
        <v>108600000</v>
      </c>
      <c r="H654" s="1281">
        <v>127031656</v>
      </c>
      <c r="I654" s="1281">
        <v>100436794</v>
      </c>
      <c r="J654" s="1281">
        <v>26594862</v>
      </c>
      <c r="K654" s="1423">
        <v>79</v>
      </c>
    </row>
    <row r="655" spans="2:11" ht="18">
      <c r="B655" s="1424" t="s">
        <v>397</v>
      </c>
      <c r="C655" s="1284" t="s">
        <v>677</v>
      </c>
      <c r="D655" s="1285"/>
      <c r="E655" s="1286" t="s">
        <v>406</v>
      </c>
      <c r="F655" s="1283">
        <v>1</v>
      </c>
      <c r="G655" s="1282">
        <v>9</v>
      </c>
      <c r="H655" s="1282">
        <v>9</v>
      </c>
      <c r="I655" s="1282">
        <v>9</v>
      </c>
      <c r="J655" s="1282">
        <v>0</v>
      </c>
      <c r="K655" s="1423">
        <v>100</v>
      </c>
    </row>
    <row r="656" spans="2:11">
      <c r="B656" s="1424"/>
      <c r="C656" s="1284"/>
      <c r="D656" s="1285"/>
      <c r="E656" s="1286" t="s">
        <v>135</v>
      </c>
      <c r="F656" s="1280">
        <v>39514950</v>
      </c>
      <c r="G656" s="1281">
        <v>165650000</v>
      </c>
      <c r="H656" s="1281">
        <v>261900000</v>
      </c>
      <c r="I656" s="1281">
        <v>261900000</v>
      </c>
      <c r="J656" s="1282">
        <v>0</v>
      </c>
      <c r="K656" s="1423">
        <v>100</v>
      </c>
    </row>
    <row r="657" spans="2:11" ht="18">
      <c r="B657" s="1424" t="s">
        <v>176</v>
      </c>
      <c r="C657" s="1284" t="s">
        <v>678</v>
      </c>
      <c r="D657" s="1285"/>
      <c r="E657" s="1286" t="s">
        <v>406</v>
      </c>
      <c r="F657" s="1283">
        <v>9</v>
      </c>
      <c r="G657" s="1282">
        <v>3</v>
      </c>
      <c r="H657" s="1282">
        <v>3</v>
      </c>
      <c r="I657" s="1282">
        <v>2</v>
      </c>
      <c r="J657" s="1282">
        <v>1</v>
      </c>
      <c r="K657" s="1423">
        <v>67</v>
      </c>
    </row>
    <row r="658" spans="2:11">
      <c r="B658" s="1424"/>
      <c r="C658" s="1284"/>
      <c r="D658" s="1285"/>
      <c r="E658" s="1286" t="s">
        <v>135</v>
      </c>
      <c r="F658" s="1280">
        <v>988567</v>
      </c>
      <c r="G658" s="1281">
        <v>15000000</v>
      </c>
      <c r="H658" s="1281">
        <v>12262259</v>
      </c>
      <c r="I658" s="1281">
        <v>4919736</v>
      </c>
      <c r="J658" s="1281">
        <v>7342523</v>
      </c>
      <c r="K658" s="1423">
        <v>40</v>
      </c>
    </row>
    <row r="659" spans="2:11" ht="18">
      <c r="B659" s="1424" t="s">
        <v>398</v>
      </c>
      <c r="C659" s="1284" t="s">
        <v>679</v>
      </c>
      <c r="D659" s="1285"/>
      <c r="E659" s="1286" t="s">
        <v>411</v>
      </c>
      <c r="F659" s="1280">
        <v>2657</v>
      </c>
      <c r="G659" s="1282">
        <v>7</v>
      </c>
      <c r="H659" s="1282">
        <v>7</v>
      </c>
      <c r="I659" s="1282">
        <v>18</v>
      </c>
      <c r="J659" s="1282">
        <v>-11</v>
      </c>
      <c r="K659" s="1423">
        <v>257</v>
      </c>
    </row>
    <row r="660" spans="2:11">
      <c r="B660" s="1424"/>
      <c r="C660" s="1284"/>
      <c r="D660" s="1285"/>
      <c r="E660" s="1286" t="s">
        <v>135</v>
      </c>
      <c r="F660" s="1280">
        <v>110496550</v>
      </c>
      <c r="G660" s="1281">
        <v>9350000</v>
      </c>
      <c r="H660" s="1281">
        <v>9350000</v>
      </c>
      <c r="I660" s="1281">
        <v>8711064</v>
      </c>
      <c r="J660" s="1281">
        <v>638936</v>
      </c>
      <c r="K660" s="1423">
        <v>93</v>
      </c>
    </row>
    <row r="661" spans="2:11">
      <c r="B661" s="1424" t="s">
        <v>395</v>
      </c>
      <c r="C661" s="1284" t="s">
        <v>680</v>
      </c>
      <c r="D661" s="1285"/>
      <c r="E661" s="1286" t="s">
        <v>409</v>
      </c>
      <c r="F661" s="1283">
        <v>4</v>
      </c>
      <c r="G661" s="1282">
        <v>17</v>
      </c>
      <c r="H661" s="1282">
        <v>17</v>
      </c>
      <c r="I661" s="1282">
        <v>15</v>
      </c>
      <c r="J661" s="1282">
        <v>2</v>
      </c>
      <c r="K661" s="1423">
        <v>88</v>
      </c>
    </row>
    <row r="662" spans="2:11">
      <c r="B662" s="1424"/>
      <c r="C662" s="1284"/>
      <c r="D662" s="1285"/>
      <c r="E662" s="1286" t="s">
        <v>135</v>
      </c>
      <c r="F662" s="1280">
        <v>24711600</v>
      </c>
      <c r="G662" s="1281">
        <v>6171660</v>
      </c>
      <c r="H662" s="1281">
        <v>6171660</v>
      </c>
      <c r="I662" s="1287">
        <v>2743400</v>
      </c>
      <c r="J662" s="1281">
        <v>3428260</v>
      </c>
      <c r="K662" s="1423">
        <v>44</v>
      </c>
    </row>
    <row r="663" spans="2:11">
      <c r="B663" s="1424" t="s">
        <v>412</v>
      </c>
      <c r="C663" s="1284" t="s">
        <v>413</v>
      </c>
      <c r="D663" s="1285"/>
      <c r="E663" s="1286" t="s">
        <v>488</v>
      </c>
      <c r="F663" s="1283"/>
      <c r="G663" s="1282">
        <v>4</v>
      </c>
      <c r="H663" s="1282">
        <v>700</v>
      </c>
      <c r="I663" s="1282">
        <v>700</v>
      </c>
      <c r="J663" s="1282">
        <v>0</v>
      </c>
      <c r="K663" s="1423">
        <v>100</v>
      </c>
    </row>
    <row r="664" spans="2:11">
      <c r="B664" s="1424"/>
      <c r="C664" s="1284"/>
      <c r="D664" s="1285"/>
      <c r="E664" s="1286" t="s">
        <v>135</v>
      </c>
      <c r="F664" s="1283">
        <v>0</v>
      </c>
      <c r="G664" s="1281">
        <v>162713740</v>
      </c>
      <c r="H664" s="1281">
        <v>2738481</v>
      </c>
      <c r="I664" s="1282">
        <v>2738481</v>
      </c>
      <c r="J664" s="1282">
        <v>0</v>
      </c>
      <c r="K664" s="1423">
        <v>100</v>
      </c>
    </row>
    <row r="665" spans="2:11" ht="18">
      <c r="B665" s="1424" t="s">
        <v>393</v>
      </c>
      <c r="C665" s="1284" t="s">
        <v>681</v>
      </c>
      <c r="D665" s="1285"/>
      <c r="E665" s="1286" t="s">
        <v>408</v>
      </c>
      <c r="F665" s="1283"/>
      <c r="G665" s="1282">
        <v>1</v>
      </c>
      <c r="H665" s="1282">
        <v>1</v>
      </c>
      <c r="I665" s="1282">
        <v>1</v>
      </c>
      <c r="J665" s="1282">
        <v>0</v>
      </c>
      <c r="K665" s="1423">
        <v>100</v>
      </c>
    </row>
    <row r="666" spans="2:11">
      <c r="B666" s="1424"/>
      <c r="C666" s="1284"/>
      <c r="D666" s="1285"/>
      <c r="E666" s="1286" t="s">
        <v>135</v>
      </c>
      <c r="F666" s="1283">
        <v>0</v>
      </c>
      <c r="G666" s="1281">
        <v>240000000</v>
      </c>
      <c r="H666" s="1281">
        <v>140000000</v>
      </c>
      <c r="I666" s="1282">
        <v>104390710</v>
      </c>
      <c r="J666" s="1281">
        <v>35609290</v>
      </c>
      <c r="K666" s="1423">
        <v>75</v>
      </c>
    </row>
    <row r="667" spans="2:11" ht="27">
      <c r="B667" s="1424" t="s">
        <v>486</v>
      </c>
      <c r="C667" s="1284" t="s">
        <v>682</v>
      </c>
      <c r="D667" s="1285"/>
      <c r="E667" s="1286" t="s">
        <v>490</v>
      </c>
      <c r="F667" s="1283"/>
      <c r="G667" s="1282">
        <v>9</v>
      </c>
      <c r="H667" s="1282">
        <v>0</v>
      </c>
      <c r="I667" s="1282">
        <v>0</v>
      </c>
      <c r="J667" s="1282">
        <v>0</v>
      </c>
      <c r="K667" s="1423">
        <v>0</v>
      </c>
    </row>
    <row r="668" spans="2:11">
      <c r="B668" s="1424"/>
      <c r="C668" s="1284"/>
      <c r="D668" s="1285"/>
      <c r="E668" s="1286" t="s">
        <v>135</v>
      </c>
      <c r="F668" s="1283">
        <v>0</v>
      </c>
      <c r="G668" s="1281">
        <v>59000000</v>
      </c>
      <c r="H668" s="1282">
        <v>0</v>
      </c>
      <c r="I668" s="1282">
        <v>0</v>
      </c>
      <c r="J668" s="1282">
        <v>0</v>
      </c>
      <c r="K668" s="1423">
        <v>0</v>
      </c>
    </row>
    <row r="669" spans="2:11" ht="36">
      <c r="B669" s="1424" t="s">
        <v>574</v>
      </c>
      <c r="C669" s="1284" t="s">
        <v>575</v>
      </c>
      <c r="D669" s="1285"/>
      <c r="E669" s="1286" t="s">
        <v>408</v>
      </c>
      <c r="F669" s="1283"/>
      <c r="G669" s="1282">
        <v>0</v>
      </c>
      <c r="H669" s="1282">
        <v>9</v>
      </c>
      <c r="I669" s="1282">
        <v>9</v>
      </c>
      <c r="J669" s="1282">
        <v>0</v>
      </c>
      <c r="K669" s="1423">
        <v>100</v>
      </c>
    </row>
    <row r="670" spans="2:11">
      <c r="B670" s="1424"/>
      <c r="C670" s="1284"/>
      <c r="D670" s="1285"/>
      <c r="E670" s="1286" t="s">
        <v>135</v>
      </c>
      <c r="F670" s="1283"/>
      <c r="G670" s="1282"/>
      <c r="H670" s="1281">
        <v>3100000</v>
      </c>
      <c r="I670" s="1281">
        <v>1650541</v>
      </c>
      <c r="J670" s="1281">
        <v>1449459</v>
      </c>
      <c r="K670" s="1423">
        <v>53</v>
      </c>
    </row>
    <row r="671" spans="2:11" ht="36">
      <c r="B671" s="1424" t="s">
        <v>576</v>
      </c>
      <c r="C671" s="1284" t="s">
        <v>683</v>
      </c>
      <c r="D671" s="1285"/>
      <c r="E671" s="1286" t="s">
        <v>408</v>
      </c>
      <c r="F671" s="1283"/>
      <c r="G671" s="1282"/>
      <c r="H671" s="1282">
        <v>9</v>
      </c>
      <c r="I671" s="1282">
        <v>0</v>
      </c>
      <c r="J671" s="1282">
        <v>9</v>
      </c>
      <c r="K671" s="1423">
        <v>0</v>
      </c>
    </row>
    <row r="672" spans="2:11">
      <c r="B672" s="1424"/>
      <c r="C672" s="1284"/>
      <c r="D672" s="1285"/>
      <c r="E672" s="1286" t="s">
        <v>135</v>
      </c>
      <c r="F672" s="1283"/>
      <c r="G672" s="1282"/>
      <c r="H672" s="1281">
        <v>650000</v>
      </c>
      <c r="I672" s="1282">
        <v>0</v>
      </c>
      <c r="J672" s="1281">
        <v>650000</v>
      </c>
      <c r="K672" s="1423">
        <v>0</v>
      </c>
    </row>
    <row r="673" spans="2:11" ht="18">
      <c r="B673" s="1425" t="s">
        <v>684</v>
      </c>
      <c r="C673" s="1284" t="s">
        <v>685</v>
      </c>
      <c r="D673" s="1285"/>
      <c r="E673" s="1286" t="s">
        <v>686</v>
      </c>
      <c r="F673" s="1283"/>
      <c r="G673" s="1282"/>
      <c r="H673" s="1282">
        <v>3</v>
      </c>
      <c r="I673" s="1282">
        <v>0</v>
      </c>
      <c r="J673" s="1282">
        <v>0</v>
      </c>
      <c r="K673" s="1423">
        <v>0</v>
      </c>
    </row>
    <row r="674" spans="2:11">
      <c r="B674" s="1426"/>
      <c r="C674" s="1288"/>
      <c r="D674" s="1285"/>
      <c r="E674" s="1286" t="s">
        <v>135</v>
      </c>
      <c r="F674" s="1283"/>
      <c r="G674" s="1282"/>
      <c r="H674" s="1281">
        <v>62180000</v>
      </c>
      <c r="I674" s="1282">
        <v>0</v>
      </c>
      <c r="J674" s="1281">
        <v>62180000</v>
      </c>
      <c r="K674" s="1423">
        <v>0</v>
      </c>
    </row>
    <row r="675" spans="2:11">
      <c r="B675" s="1427" t="s">
        <v>585</v>
      </c>
      <c r="C675" s="1284" t="s">
        <v>586</v>
      </c>
      <c r="D675" s="1289"/>
      <c r="E675" s="1286" t="s">
        <v>411</v>
      </c>
      <c r="F675" s="1283"/>
      <c r="G675" s="1282"/>
      <c r="H675" s="1282">
        <v>1</v>
      </c>
      <c r="I675" s="1282">
        <v>1</v>
      </c>
      <c r="J675" s="1282">
        <v>0</v>
      </c>
      <c r="K675" s="1423">
        <v>0</v>
      </c>
    </row>
    <row r="676" spans="2:11">
      <c r="B676" s="1424"/>
      <c r="C676" s="1284"/>
      <c r="D676" s="1289"/>
      <c r="E676" s="1286" t="s">
        <v>135</v>
      </c>
      <c r="F676" s="1283"/>
      <c r="G676" s="1282"/>
      <c r="H676" s="1281">
        <v>28820000</v>
      </c>
      <c r="I676" s="1281">
        <v>28819550</v>
      </c>
      <c r="J676" s="1282">
        <v>450</v>
      </c>
      <c r="K676" s="1423">
        <v>100</v>
      </c>
    </row>
    <row r="677" spans="2:11" ht="36">
      <c r="B677" s="1424" t="s">
        <v>687</v>
      </c>
      <c r="C677" s="1284" t="s">
        <v>688</v>
      </c>
      <c r="D677" s="1289"/>
      <c r="E677" s="1286" t="s">
        <v>689</v>
      </c>
      <c r="F677" s="1283"/>
      <c r="G677" s="1282"/>
      <c r="H677" s="1282">
        <v>6</v>
      </c>
      <c r="I677" s="1282">
        <v>0</v>
      </c>
      <c r="J677" s="1282">
        <v>0</v>
      </c>
      <c r="K677" s="1423">
        <v>0</v>
      </c>
    </row>
    <row r="678" spans="2:11">
      <c r="B678" s="1424"/>
      <c r="C678" s="1284"/>
      <c r="D678" s="1289"/>
      <c r="E678" s="1286" t="s">
        <v>135</v>
      </c>
      <c r="F678" s="1283"/>
      <c r="G678" s="1282"/>
      <c r="H678" s="1282">
        <v>0</v>
      </c>
      <c r="I678" s="1282">
        <v>0</v>
      </c>
      <c r="J678" s="1282">
        <v>0</v>
      </c>
      <c r="K678" s="1423">
        <v>0</v>
      </c>
    </row>
    <row r="679" spans="2:11" ht="27">
      <c r="B679" s="1424" t="s">
        <v>587</v>
      </c>
      <c r="C679" s="1284" t="s">
        <v>588</v>
      </c>
      <c r="D679" s="1289"/>
      <c r="E679" s="1286" t="s">
        <v>408</v>
      </c>
      <c r="F679" s="1283"/>
      <c r="G679" s="1282"/>
      <c r="H679" s="1282">
        <v>1</v>
      </c>
      <c r="I679" s="1282">
        <v>0</v>
      </c>
      <c r="J679" s="1282">
        <v>0</v>
      </c>
      <c r="K679" s="1423">
        <v>0</v>
      </c>
    </row>
    <row r="680" spans="2:11" ht="15.75" thickBot="1">
      <c r="B680" s="1428"/>
      <c r="C680" s="1429"/>
      <c r="D680" s="1430"/>
      <c r="E680" s="1431" t="s">
        <v>135</v>
      </c>
      <c r="F680" s="1432"/>
      <c r="G680" s="1433">
        <v>42114600</v>
      </c>
      <c r="H680" s="1433">
        <v>42114600</v>
      </c>
      <c r="I680" s="1434">
        <v>0</v>
      </c>
      <c r="J680" s="1433">
        <v>42114600</v>
      </c>
      <c r="K680" s="1435">
        <v>0</v>
      </c>
    </row>
    <row r="681" spans="2:11">
      <c r="B681" s="1436"/>
      <c r="C681" s="294"/>
      <c r="D681" s="294"/>
      <c r="E681" s="294"/>
      <c r="F681" s="294"/>
      <c r="G681" s="294"/>
      <c r="H681" s="1436"/>
      <c r="I681" s="1436"/>
      <c r="J681" s="294"/>
      <c r="K681" s="294"/>
    </row>
    <row r="682" spans="2:11">
      <c r="B682" s="1436"/>
      <c r="C682" s="294"/>
      <c r="D682" s="294"/>
      <c r="E682" s="294"/>
      <c r="F682" s="294"/>
      <c r="G682" s="294"/>
      <c r="H682" s="294"/>
      <c r="I682" s="1437"/>
      <c r="J682" s="294"/>
      <c r="K682" s="294"/>
    </row>
    <row r="683" spans="2:11">
      <c r="B683" s="1962" t="s">
        <v>530</v>
      </c>
      <c r="C683" s="1964" t="s">
        <v>523</v>
      </c>
      <c r="D683" s="1965"/>
      <c r="E683" s="1966" t="s">
        <v>522</v>
      </c>
      <c r="F683" s="1967"/>
      <c r="G683" s="1968"/>
      <c r="H683" s="1438" t="s">
        <v>523</v>
      </c>
      <c r="I683" s="1972"/>
      <c r="J683" s="1973"/>
      <c r="K683" s="294"/>
    </row>
    <row r="684" spans="2:11">
      <c r="B684" s="1963"/>
      <c r="C684" s="1964" t="s">
        <v>525</v>
      </c>
      <c r="D684" s="1965"/>
      <c r="E684" s="1969"/>
      <c r="F684" s="1970"/>
      <c r="G684" s="1971"/>
      <c r="H684" s="1438" t="s">
        <v>525</v>
      </c>
      <c r="I684" s="1972"/>
      <c r="J684" s="1973"/>
      <c r="K684" s="294"/>
    </row>
    <row r="685" spans="2:11">
      <c r="B685" s="1963"/>
      <c r="C685" s="1964" t="s">
        <v>526</v>
      </c>
      <c r="D685" s="1965"/>
      <c r="E685" s="1969"/>
      <c r="F685" s="1970"/>
      <c r="G685" s="1971"/>
      <c r="H685" s="1438" t="s">
        <v>526</v>
      </c>
      <c r="I685" s="1972"/>
      <c r="J685" s="1973"/>
      <c r="K685" s="294"/>
    </row>
  </sheetData>
  <mergeCells count="232">
    <mergeCell ref="C103:D103"/>
    <mergeCell ref="A2:O2"/>
    <mergeCell ref="A3:O3"/>
    <mergeCell ref="B97:C97"/>
    <mergeCell ref="B98:Q98"/>
    <mergeCell ref="B99:S99"/>
    <mergeCell ref="A100:A101"/>
    <mergeCell ref="B100:B102"/>
    <mergeCell ref="C100:D102"/>
    <mergeCell ref="E100:E102"/>
    <mergeCell ref="F100:F102"/>
    <mergeCell ref="G100:G102"/>
    <mergeCell ref="H100:H101"/>
    <mergeCell ref="I100:I102"/>
    <mergeCell ref="J100:S100"/>
    <mergeCell ref="C20:C22"/>
    <mergeCell ref="E20:F20"/>
    <mergeCell ref="G20:G22"/>
    <mergeCell ref="I20:K20"/>
    <mergeCell ref="E21:F21"/>
    <mergeCell ref="I21:K21"/>
    <mergeCell ref="E22:F22"/>
    <mergeCell ref="I22:K22"/>
    <mergeCell ref="A26:M26"/>
    <mergeCell ref="A27:M27"/>
    <mergeCell ref="A28:M28"/>
    <mergeCell ref="A30:A31"/>
    <mergeCell ref="B30:D31"/>
    <mergeCell ref="E30:F31"/>
    <mergeCell ref="G30:M31"/>
    <mergeCell ref="B32:D32"/>
    <mergeCell ref="E32:F32"/>
    <mergeCell ref="G32:M32"/>
    <mergeCell ref="A33:B38"/>
    <mergeCell ref="C33:M33"/>
    <mergeCell ref="E34:F34"/>
    <mergeCell ref="G34:H34"/>
    <mergeCell ref="J34:K34"/>
    <mergeCell ref="L34:L37"/>
    <mergeCell ref="M34:M37"/>
    <mergeCell ref="C35:C37"/>
    <mergeCell ref="D35:D37"/>
    <mergeCell ref="F35:F37"/>
    <mergeCell ref="H35:H37"/>
    <mergeCell ref="I35:I37"/>
    <mergeCell ref="J35:J37"/>
    <mergeCell ref="K35:K37"/>
    <mergeCell ref="A39:B39"/>
    <mergeCell ref="A60:B60"/>
    <mergeCell ref="K91:L91"/>
    <mergeCell ref="C93:D95"/>
    <mergeCell ref="F93:I93"/>
    <mergeCell ref="K93:L93"/>
    <mergeCell ref="F94:I94"/>
    <mergeCell ref="K94:L94"/>
    <mergeCell ref="F95:I95"/>
    <mergeCell ref="K95:L95"/>
    <mergeCell ref="L118:N118"/>
    <mergeCell ref="G119:I119"/>
    <mergeCell ref="L119:N119"/>
    <mergeCell ref="G120:I120"/>
    <mergeCell ref="L120:N120"/>
    <mergeCell ref="C104:D104"/>
    <mergeCell ref="C105:D105"/>
    <mergeCell ref="C106:D106"/>
    <mergeCell ref="C107:D107"/>
    <mergeCell ref="C108:D108"/>
    <mergeCell ref="C109:D109"/>
    <mergeCell ref="C110:D110"/>
    <mergeCell ref="C111:D111"/>
    <mergeCell ref="C112:D112"/>
    <mergeCell ref="A152:B152"/>
    <mergeCell ref="C113:D113"/>
    <mergeCell ref="C114:D114"/>
    <mergeCell ref="C115:D115"/>
    <mergeCell ref="C116:D116"/>
    <mergeCell ref="A117:C117"/>
    <mergeCell ref="E118:E120"/>
    <mergeCell ref="G118:I118"/>
    <mergeCell ref="J118:J120"/>
    <mergeCell ref="A123:R123"/>
    <mergeCell ref="B124:D124"/>
    <mergeCell ref="F124:R124"/>
    <mergeCell ref="B125:D125"/>
    <mergeCell ref="F125:R125"/>
    <mergeCell ref="A126:A128"/>
    <mergeCell ref="B126:B128"/>
    <mergeCell ref="C126:C128"/>
    <mergeCell ref="D126:F126"/>
    <mergeCell ref="G126:I126"/>
    <mergeCell ref="J126:L126"/>
    <mergeCell ref="M126:O126"/>
    <mergeCell ref="P126:R126"/>
    <mergeCell ref="A122:R122"/>
    <mergeCell ref="M157:P157"/>
    <mergeCell ref="K127:K128"/>
    <mergeCell ref="L127:L128"/>
    <mergeCell ref="M127:M128"/>
    <mergeCell ref="N127:N128"/>
    <mergeCell ref="O127:O128"/>
    <mergeCell ref="P127:P128"/>
    <mergeCell ref="Q127:Q128"/>
    <mergeCell ref="R127:R128"/>
    <mergeCell ref="A153:R153"/>
    <mergeCell ref="C155:D157"/>
    <mergeCell ref="F155:I155"/>
    <mergeCell ref="J155:K157"/>
    <mergeCell ref="M155:P155"/>
    <mergeCell ref="F156:I156"/>
    <mergeCell ref="M156:P156"/>
    <mergeCell ref="F157:I157"/>
    <mergeCell ref="A162:B162"/>
    <mergeCell ref="A163:R163"/>
    <mergeCell ref="A164:R164"/>
    <mergeCell ref="A165:A168"/>
    <mergeCell ref="B165:B168"/>
    <mergeCell ref="C165:C168"/>
    <mergeCell ref="D165:D168"/>
    <mergeCell ref="E165:F168"/>
    <mergeCell ref="G165:G168"/>
    <mergeCell ref="H165:H168"/>
    <mergeCell ref="I165:R165"/>
    <mergeCell ref="I166:I168"/>
    <mergeCell ref="L167:L168"/>
    <mergeCell ref="R167:R168"/>
    <mergeCell ref="E169:F169"/>
    <mergeCell ref="E170:F170"/>
    <mergeCell ref="E171:F171"/>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9:F199"/>
    <mergeCell ref="E200:F200"/>
    <mergeCell ref="E201:F201"/>
    <mergeCell ref="E202:F202"/>
    <mergeCell ref="E203:F203"/>
    <mergeCell ref="E204:F204"/>
    <mergeCell ref="E211:F211"/>
    <mergeCell ref="E212:F212"/>
    <mergeCell ref="E213:F213"/>
    <mergeCell ref="E217:F217"/>
    <mergeCell ref="E218:F218"/>
    <mergeCell ref="E219:F219"/>
    <mergeCell ref="L233:O233"/>
    <mergeCell ref="E234:H234"/>
    <mergeCell ref="J234:K234"/>
    <mergeCell ref="L234:O234"/>
    <mergeCell ref="E235:H235"/>
    <mergeCell ref="J235:K235"/>
    <mergeCell ref="L235:O235"/>
    <mergeCell ref="E220:F220"/>
    <mergeCell ref="E221:F221"/>
    <mergeCell ref="E222:F222"/>
    <mergeCell ref="E223:F223"/>
    <mergeCell ref="E224:F224"/>
    <mergeCell ref="E225:F225"/>
    <mergeCell ref="E226:F226"/>
    <mergeCell ref="E227:F227"/>
    <mergeCell ref="E228:F228"/>
    <mergeCell ref="A236:B236"/>
    <mergeCell ref="F593:G593"/>
    <mergeCell ref="J593:K593"/>
    <mergeCell ref="F594:G594"/>
    <mergeCell ref="J594:K594"/>
    <mergeCell ref="E229:F229"/>
    <mergeCell ref="E230:F230"/>
    <mergeCell ref="E231:F231"/>
    <mergeCell ref="C233:D235"/>
    <mergeCell ref="E233:H233"/>
    <mergeCell ref="I233:I235"/>
    <mergeCell ref="J233:K233"/>
    <mergeCell ref="B241:L241"/>
    <mergeCell ref="A592:C592"/>
    <mergeCell ref="D593:D595"/>
    <mergeCell ref="H593:H595"/>
    <mergeCell ref="F595:G595"/>
    <mergeCell ref="J595:K595"/>
    <mergeCell ref="B596:C596"/>
    <mergeCell ref="B601:K601"/>
    <mergeCell ref="B242:F242"/>
    <mergeCell ref="B602:F602"/>
    <mergeCell ref="C603:D603"/>
    <mergeCell ref="E603:F603"/>
    <mergeCell ref="G603:K603"/>
    <mergeCell ref="C604:D604"/>
    <mergeCell ref="E604:F604"/>
    <mergeCell ref="G604:K604"/>
    <mergeCell ref="C605:K605"/>
    <mergeCell ref="B606:C606"/>
    <mergeCell ref="D606:K606"/>
    <mergeCell ref="B607:B609"/>
    <mergeCell ref="C607:C609"/>
    <mergeCell ref="E607:E609"/>
    <mergeCell ref="K607:K609"/>
    <mergeCell ref="B615:C615"/>
    <mergeCell ref="D615:K615"/>
    <mergeCell ref="C616:K616"/>
    <mergeCell ref="B622:C622"/>
    <mergeCell ref="D622:K622"/>
    <mergeCell ref="D623:K623"/>
    <mergeCell ref="B630:C630"/>
    <mergeCell ref="D630:K630"/>
    <mergeCell ref="C631:K631"/>
    <mergeCell ref="B643:C643"/>
    <mergeCell ref="D643:K643"/>
    <mergeCell ref="D644:K644"/>
    <mergeCell ref="B683:B685"/>
    <mergeCell ref="C683:D683"/>
    <mergeCell ref="E683:G685"/>
    <mergeCell ref="I683:J683"/>
    <mergeCell ref="C684:D684"/>
    <mergeCell ref="I684:J684"/>
    <mergeCell ref="C685:D685"/>
    <mergeCell ref="I685:J68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48E44-239F-4CB2-BD3F-920C702FE4A8}">
  <dimension ref="A1:T204"/>
  <sheetViews>
    <sheetView topLeftCell="A22" workbookViewId="0">
      <selection activeCell="J208" sqref="J208"/>
    </sheetView>
  </sheetViews>
  <sheetFormatPr defaultRowHeight="15"/>
  <cols>
    <col min="1" max="1" width="18.28515625" customWidth="1"/>
    <col min="2" max="13" width="27" customWidth="1"/>
    <col min="14" max="14" width="15.28515625" customWidth="1"/>
  </cols>
  <sheetData>
    <row r="1" spans="1:20">
      <c r="A1" s="464"/>
      <c r="B1" s="464"/>
      <c r="C1" s="463"/>
      <c r="D1" s="463"/>
      <c r="E1" s="464"/>
      <c r="F1" s="464"/>
      <c r="G1" s="464"/>
      <c r="H1" s="464"/>
      <c r="I1" s="464"/>
      <c r="J1" s="464"/>
      <c r="K1" s="464"/>
      <c r="L1" s="464"/>
      <c r="M1" s="464"/>
      <c r="N1" s="464"/>
      <c r="O1" s="464"/>
      <c r="P1" s="356"/>
      <c r="Q1" s="356"/>
      <c r="R1" s="356"/>
      <c r="S1" s="356"/>
      <c r="T1" s="294"/>
    </row>
    <row r="2" spans="1:20">
      <c r="A2" s="2131" t="s">
        <v>622</v>
      </c>
      <c r="B2" s="2131"/>
      <c r="C2" s="2131"/>
      <c r="D2" s="2131"/>
      <c r="E2" s="2131"/>
      <c r="F2" s="2131"/>
      <c r="G2" s="2131"/>
      <c r="H2" s="2131"/>
      <c r="I2" s="2131"/>
      <c r="J2" s="2131"/>
      <c r="K2" s="2131"/>
      <c r="L2" s="2131"/>
      <c r="M2" s="2131"/>
      <c r="N2" s="2131"/>
      <c r="O2" s="2131"/>
      <c r="P2" s="356"/>
      <c r="Q2" s="356"/>
      <c r="R2" s="356"/>
      <c r="S2" s="356"/>
      <c r="T2" s="294"/>
    </row>
    <row r="3" spans="1:20" ht="15.75" thickBot="1">
      <c r="A3" s="1954" t="s">
        <v>597</v>
      </c>
      <c r="B3" s="1954"/>
      <c r="C3" s="1954"/>
      <c r="D3" s="1954"/>
      <c r="E3" s="1954"/>
      <c r="F3" s="1954"/>
      <c r="G3" s="1954"/>
      <c r="H3" s="1954"/>
      <c r="I3" s="1954"/>
      <c r="J3" s="1954"/>
      <c r="K3" s="1954"/>
      <c r="L3" s="1954"/>
      <c r="M3" s="1954"/>
      <c r="N3" s="1954"/>
      <c r="O3" s="1954"/>
      <c r="P3" s="356"/>
      <c r="Q3" s="356"/>
      <c r="R3" s="356"/>
      <c r="S3" s="356"/>
      <c r="T3" s="294"/>
    </row>
    <row r="4" spans="1:20" ht="16.5" thickTop="1" thickBot="1">
      <c r="A4" s="651" t="s">
        <v>532</v>
      </c>
      <c r="B4" s="652" t="s">
        <v>533</v>
      </c>
      <c r="C4" s="652" t="s">
        <v>45</v>
      </c>
      <c r="D4" s="652" t="s">
        <v>534</v>
      </c>
      <c r="E4" s="652" t="s">
        <v>46</v>
      </c>
      <c r="F4" s="653" t="s">
        <v>535</v>
      </c>
      <c r="G4" s="653" t="s">
        <v>536</v>
      </c>
      <c r="H4" s="653" t="s">
        <v>537</v>
      </c>
      <c r="I4" s="653" t="s">
        <v>538</v>
      </c>
      <c r="J4" s="653" t="s">
        <v>539</v>
      </c>
      <c r="K4" s="653" t="s">
        <v>540</v>
      </c>
      <c r="L4" s="653" t="s">
        <v>541</v>
      </c>
      <c r="M4" s="653" t="s">
        <v>542</v>
      </c>
      <c r="N4" s="653" t="s">
        <v>543</v>
      </c>
      <c r="O4" s="654" t="s">
        <v>6</v>
      </c>
      <c r="P4" s="356"/>
      <c r="Q4" s="356"/>
      <c r="R4" s="356"/>
      <c r="S4" s="356"/>
      <c r="T4" s="294"/>
    </row>
    <row r="5" spans="1:20" ht="30">
      <c r="A5" s="655">
        <v>14</v>
      </c>
      <c r="B5" s="405">
        <v>3350</v>
      </c>
      <c r="C5" s="406" t="s">
        <v>193</v>
      </c>
      <c r="D5" s="656">
        <v>2025</v>
      </c>
      <c r="E5" s="657" t="s">
        <v>11</v>
      </c>
      <c r="F5" s="658">
        <v>0</v>
      </c>
      <c r="G5" s="661">
        <v>5000000</v>
      </c>
      <c r="H5" s="661">
        <v>226000000</v>
      </c>
      <c r="I5" s="661">
        <v>40036000</v>
      </c>
      <c r="J5" s="661">
        <v>31900000</v>
      </c>
      <c r="K5" s="658">
        <v>0</v>
      </c>
      <c r="L5" s="658">
        <v>0</v>
      </c>
      <c r="M5" s="658">
        <v>0</v>
      </c>
      <c r="N5" s="658">
        <v>0</v>
      </c>
      <c r="O5" s="663">
        <v>0</v>
      </c>
      <c r="P5" s="356"/>
      <c r="Q5" s="356"/>
      <c r="R5" s="356"/>
      <c r="S5" s="356"/>
      <c r="T5" s="294"/>
    </row>
    <row r="6" spans="1:20" ht="30">
      <c r="A6" s="655">
        <v>14</v>
      </c>
      <c r="B6" s="405">
        <v>3350</v>
      </c>
      <c r="C6" s="406" t="s">
        <v>193</v>
      </c>
      <c r="D6" s="656">
        <v>2025</v>
      </c>
      <c r="E6" s="660" t="s">
        <v>12</v>
      </c>
      <c r="F6" s="658">
        <v>0</v>
      </c>
      <c r="G6" s="665">
        <v>3900000</v>
      </c>
      <c r="H6" s="665">
        <v>222800000</v>
      </c>
      <c r="I6" s="665">
        <v>37626000</v>
      </c>
      <c r="J6" s="665">
        <v>32302000</v>
      </c>
      <c r="K6" s="658">
        <v>0</v>
      </c>
      <c r="L6" s="658">
        <v>0</v>
      </c>
      <c r="M6" s="658">
        <v>0</v>
      </c>
      <c r="N6" s="661">
        <v>598000</v>
      </c>
      <c r="O6" s="662">
        <v>297226000</v>
      </c>
      <c r="P6" s="356"/>
      <c r="Q6" s="356"/>
      <c r="R6" s="356"/>
      <c r="S6" s="356"/>
      <c r="T6" s="294"/>
    </row>
    <row r="7" spans="1:20" ht="30">
      <c r="A7" s="655">
        <v>14</v>
      </c>
      <c r="B7" s="405">
        <v>3350</v>
      </c>
      <c r="C7" s="406" t="s">
        <v>193</v>
      </c>
      <c r="D7" s="656">
        <v>2025</v>
      </c>
      <c r="E7" s="660" t="s">
        <v>544</v>
      </c>
      <c r="F7" s="658">
        <v>0</v>
      </c>
      <c r="G7" s="665">
        <v>3816000</v>
      </c>
      <c r="H7" s="665">
        <v>214814997</v>
      </c>
      <c r="I7" s="665">
        <v>35022196</v>
      </c>
      <c r="J7" s="665">
        <v>29318044</v>
      </c>
      <c r="K7" s="658">
        <v>0</v>
      </c>
      <c r="L7" s="658">
        <v>0</v>
      </c>
      <c r="M7" s="658">
        <v>0</v>
      </c>
      <c r="N7" s="661">
        <v>417650</v>
      </c>
      <c r="O7" s="662">
        <v>283388887</v>
      </c>
      <c r="P7" s="356"/>
      <c r="Q7" s="356"/>
      <c r="R7" s="356"/>
      <c r="S7" s="356"/>
      <c r="T7" s="294"/>
    </row>
    <row r="8" spans="1:20" ht="30">
      <c r="A8" s="655">
        <v>14</v>
      </c>
      <c r="B8" s="405">
        <v>3350</v>
      </c>
      <c r="C8" s="406" t="s">
        <v>193</v>
      </c>
      <c r="D8" s="656">
        <v>2025</v>
      </c>
      <c r="E8" s="657" t="s">
        <v>14</v>
      </c>
      <c r="F8" s="658">
        <v>0</v>
      </c>
      <c r="G8" s="658">
        <v>0</v>
      </c>
      <c r="H8" s="658">
        <v>0</v>
      </c>
      <c r="I8" s="658">
        <v>0</v>
      </c>
      <c r="J8" s="658">
        <v>0</v>
      </c>
      <c r="K8" s="658"/>
      <c r="L8" s="658">
        <v>0</v>
      </c>
      <c r="M8" s="658">
        <v>0</v>
      </c>
      <c r="N8" s="658">
        <v>0</v>
      </c>
      <c r="O8" s="663">
        <v>0</v>
      </c>
      <c r="P8" s="356"/>
      <c r="Q8" s="356"/>
      <c r="R8" s="356"/>
      <c r="S8" s="356"/>
      <c r="T8" s="294"/>
    </row>
    <row r="9" spans="1:20">
      <c r="A9" s="655">
        <v>14</v>
      </c>
      <c r="B9" s="405">
        <v>3350</v>
      </c>
      <c r="C9" s="657" t="s">
        <v>15</v>
      </c>
      <c r="D9" s="656">
        <v>2025</v>
      </c>
      <c r="E9" s="657"/>
      <c r="F9" s="658">
        <v>0</v>
      </c>
      <c r="G9" s="661">
        <v>84000</v>
      </c>
      <c r="H9" s="661">
        <v>7985003</v>
      </c>
      <c r="I9" s="661">
        <v>2603804</v>
      </c>
      <c r="J9" s="661">
        <v>2983956</v>
      </c>
      <c r="K9" s="658">
        <v>0</v>
      </c>
      <c r="L9" s="658">
        <v>0</v>
      </c>
      <c r="M9" s="658">
        <v>0</v>
      </c>
      <c r="N9" s="661">
        <v>180350</v>
      </c>
      <c r="O9" s="659">
        <v>13837113</v>
      </c>
      <c r="P9" s="356"/>
      <c r="Q9" s="356"/>
      <c r="R9" s="356"/>
      <c r="S9" s="356"/>
      <c r="T9" s="294"/>
    </row>
    <row r="10" spans="1:20">
      <c r="A10" s="655">
        <v>14</v>
      </c>
      <c r="B10" s="405">
        <v>3350</v>
      </c>
      <c r="C10" s="657" t="s">
        <v>16</v>
      </c>
      <c r="D10" s="656">
        <v>2025</v>
      </c>
      <c r="E10" s="657"/>
      <c r="F10" s="658">
        <v>0</v>
      </c>
      <c r="G10" s="658">
        <v>98</v>
      </c>
      <c r="H10" s="658">
        <v>96</v>
      </c>
      <c r="I10" s="658">
        <v>93</v>
      </c>
      <c r="J10" s="658">
        <v>91</v>
      </c>
      <c r="K10" s="658">
        <v>0</v>
      </c>
      <c r="L10" s="658">
        <v>0</v>
      </c>
      <c r="M10" s="658">
        <v>0</v>
      </c>
      <c r="N10" s="658">
        <v>70</v>
      </c>
      <c r="O10" s="663">
        <v>95</v>
      </c>
      <c r="P10" s="356"/>
      <c r="Q10" s="356"/>
      <c r="R10" s="356"/>
      <c r="S10" s="356"/>
      <c r="T10" s="294"/>
    </row>
    <row r="11" spans="1:20" ht="30">
      <c r="A11" s="655">
        <v>14</v>
      </c>
      <c r="B11" s="656"/>
      <c r="C11" s="406" t="s">
        <v>623</v>
      </c>
      <c r="D11" s="656">
        <v>2025</v>
      </c>
      <c r="E11" s="657" t="s">
        <v>11</v>
      </c>
      <c r="F11" s="658">
        <v>0</v>
      </c>
      <c r="G11" s="661">
        <v>5000000</v>
      </c>
      <c r="H11" s="661">
        <v>226000000</v>
      </c>
      <c r="I11" s="661">
        <v>40036000</v>
      </c>
      <c r="J11" s="661">
        <v>31900000</v>
      </c>
      <c r="K11" s="658">
        <v>0</v>
      </c>
      <c r="L11" s="658">
        <v>0</v>
      </c>
      <c r="M11" s="658">
        <v>0</v>
      </c>
      <c r="N11" s="658">
        <v>0</v>
      </c>
      <c r="O11" s="661">
        <v>302936000</v>
      </c>
      <c r="P11" s="356"/>
      <c r="Q11" s="356"/>
      <c r="R11" s="356"/>
      <c r="S11" s="356"/>
      <c r="T11" s="294"/>
    </row>
    <row r="12" spans="1:20" ht="30">
      <c r="A12" s="655">
        <v>14</v>
      </c>
      <c r="B12" s="656"/>
      <c r="C12" s="406" t="s">
        <v>623</v>
      </c>
      <c r="D12" s="656">
        <v>2025</v>
      </c>
      <c r="E12" s="660" t="s">
        <v>12</v>
      </c>
      <c r="F12" s="664">
        <v>0</v>
      </c>
      <c r="G12" s="665">
        <v>3900000</v>
      </c>
      <c r="H12" s="665">
        <v>222800000</v>
      </c>
      <c r="I12" s="665">
        <v>37626000</v>
      </c>
      <c r="J12" s="665">
        <v>32302000</v>
      </c>
      <c r="K12" s="664">
        <v>0</v>
      </c>
      <c r="L12" s="664">
        <v>0</v>
      </c>
      <c r="M12" s="664">
        <v>0</v>
      </c>
      <c r="N12" s="665">
        <v>598000</v>
      </c>
      <c r="O12" s="665">
        <v>297226000</v>
      </c>
      <c r="P12" s="356"/>
      <c r="Q12" s="356"/>
      <c r="R12" s="356"/>
      <c r="S12" s="356"/>
      <c r="T12" s="294"/>
    </row>
    <row r="13" spans="1:20" ht="30">
      <c r="A13" s="655">
        <v>14</v>
      </c>
      <c r="B13" s="656"/>
      <c r="C13" s="406" t="s">
        <v>623</v>
      </c>
      <c r="D13" s="656">
        <v>2025</v>
      </c>
      <c r="E13" s="660" t="s">
        <v>544</v>
      </c>
      <c r="F13" s="664">
        <v>0</v>
      </c>
      <c r="G13" s="665">
        <v>3816000</v>
      </c>
      <c r="H13" s="665">
        <v>214814997</v>
      </c>
      <c r="I13" s="665">
        <v>35022196</v>
      </c>
      <c r="J13" s="665">
        <v>29318044</v>
      </c>
      <c r="K13" s="664">
        <v>0</v>
      </c>
      <c r="L13" s="664">
        <v>0</v>
      </c>
      <c r="M13" s="664">
        <v>0</v>
      </c>
      <c r="N13" s="665">
        <v>417650</v>
      </c>
      <c r="O13" s="665">
        <v>283388887</v>
      </c>
      <c r="P13" s="356"/>
      <c r="Q13" s="356"/>
      <c r="R13" s="356"/>
      <c r="S13" s="356"/>
      <c r="T13" s="294"/>
    </row>
    <row r="14" spans="1:20" ht="30">
      <c r="A14" s="655">
        <v>14</v>
      </c>
      <c r="B14" s="656"/>
      <c r="C14" s="406" t="s">
        <v>623</v>
      </c>
      <c r="D14" s="656">
        <v>2025</v>
      </c>
      <c r="E14" s="657" t="s">
        <v>14</v>
      </c>
      <c r="F14" s="658">
        <v>0</v>
      </c>
      <c r="G14" s="658">
        <v>0</v>
      </c>
      <c r="H14" s="658">
        <v>0</v>
      </c>
      <c r="I14" s="658">
        <v>0</v>
      </c>
      <c r="J14" s="658">
        <v>0</v>
      </c>
      <c r="K14" s="658">
        <v>0</v>
      </c>
      <c r="L14" s="658">
        <v>0</v>
      </c>
      <c r="M14" s="658">
        <v>0</v>
      </c>
      <c r="N14" s="658">
        <v>0</v>
      </c>
      <c r="O14" s="658">
        <v>0</v>
      </c>
      <c r="P14" s="356"/>
      <c r="Q14" s="356"/>
      <c r="R14" s="356"/>
      <c r="S14" s="356"/>
      <c r="T14" s="294"/>
    </row>
    <row r="15" spans="1:20">
      <c r="A15" s="655">
        <v>14</v>
      </c>
      <c r="B15" s="656"/>
      <c r="C15" s="656" t="s">
        <v>546</v>
      </c>
      <c r="D15" s="656">
        <v>2025</v>
      </c>
      <c r="E15" s="657" t="s">
        <v>11</v>
      </c>
      <c r="F15" s="1045">
        <v>126</v>
      </c>
      <c r="G15" s="658"/>
      <c r="H15" s="658"/>
      <c r="I15" s="658"/>
      <c r="J15" s="658"/>
      <c r="K15" s="658"/>
      <c r="L15" s="658"/>
      <c r="M15" s="658"/>
      <c r="N15" s="658"/>
      <c r="O15" s="663">
        <v>0</v>
      </c>
      <c r="P15" s="356"/>
      <c r="Q15" s="356"/>
      <c r="R15" s="356"/>
      <c r="S15" s="356"/>
      <c r="T15" s="294"/>
    </row>
    <row r="16" spans="1:20">
      <c r="A16" s="655">
        <v>14</v>
      </c>
      <c r="B16" s="656"/>
      <c r="C16" s="656" t="s">
        <v>546</v>
      </c>
      <c r="D16" s="656">
        <v>2025</v>
      </c>
      <c r="E16" s="657" t="s">
        <v>12</v>
      </c>
      <c r="F16" s="1045">
        <v>126</v>
      </c>
      <c r="G16" s="658"/>
      <c r="H16" s="658"/>
      <c r="I16" s="658"/>
      <c r="J16" s="658"/>
      <c r="K16" s="658"/>
      <c r="L16" s="658"/>
      <c r="M16" s="658"/>
      <c r="N16" s="658"/>
      <c r="O16" s="663">
        <v>0</v>
      </c>
      <c r="P16" s="356"/>
      <c r="Q16" s="356"/>
      <c r="R16" s="356"/>
      <c r="S16" s="356"/>
      <c r="T16" s="294"/>
    </row>
    <row r="17" spans="1:20">
      <c r="A17" s="655">
        <v>14</v>
      </c>
      <c r="B17" s="656"/>
      <c r="C17" s="656" t="s">
        <v>546</v>
      </c>
      <c r="D17" s="656">
        <v>2025</v>
      </c>
      <c r="E17" s="657" t="s">
        <v>547</v>
      </c>
      <c r="F17" s="1045">
        <v>121</v>
      </c>
      <c r="G17" s="658"/>
      <c r="H17" s="658"/>
      <c r="I17" s="658"/>
      <c r="J17" s="658"/>
      <c r="K17" s="658"/>
      <c r="L17" s="658"/>
      <c r="M17" s="658"/>
      <c r="N17" s="658"/>
      <c r="O17" s="663">
        <v>0</v>
      </c>
      <c r="P17" s="356"/>
      <c r="Q17" s="356"/>
      <c r="R17" s="356"/>
      <c r="S17" s="356"/>
      <c r="T17" s="294"/>
    </row>
    <row r="18" spans="1:20">
      <c r="A18" s="356"/>
      <c r="B18" s="356"/>
      <c r="C18" s="356"/>
      <c r="D18" s="356"/>
      <c r="E18" s="356"/>
      <c r="F18" s="356"/>
      <c r="G18" s="356"/>
      <c r="H18" s="356"/>
      <c r="I18" s="356"/>
      <c r="J18" s="356"/>
      <c r="K18" s="356"/>
      <c r="L18" s="356"/>
      <c r="M18" s="356"/>
      <c r="N18" s="356"/>
      <c r="O18" s="356"/>
      <c r="P18" s="356"/>
      <c r="Q18" s="356"/>
      <c r="R18" s="356"/>
      <c r="S18" s="356"/>
      <c r="T18" s="294"/>
    </row>
    <row r="19" spans="1:20">
      <c r="A19" s="356"/>
      <c r="B19" s="356"/>
      <c r="C19" s="356"/>
      <c r="D19" s="356"/>
      <c r="E19" s="356"/>
      <c r="F19" s="356"/>
      <c r="G19" s="356"/>
      <c r="H19" s="356"/>
      <c r="I19" s="356"/>
      <c r="J19" s="356"/>
      <c r="K19" s="356"/>
      <c r="L19" s="356"/>
      <c r="M19" s="356"/>
      <c r="N19" s="356"/>
      <c r="O19" s="356"/>
      <c r="P19" s="356"/>
      <c r="Q19" s="356"/>
      <c r="R19" s="356"/>
      <c r="S19" s="356"/>
      <c r="T19" s="294"/>
    </row>
    <row r="20" spans="1:20">
      <c r="A20" s="356"/>
      <c r="B20" s="356"/>
      <c r="C20" s="356"/>
      <c r="D20" s="356"/>
      <c r="E20" s="356"/>
      <c r="F20" s="356"/>
      <c r="G20" s="356"/>
      <c r="H20" s="356"/>
      <c r="I20" s="356"/>
      <c r="J20" s="356"/>
      <c r="K20" s="356"/>
      <c r="L20" s="356"/>
      <c r="M20" s="356"/>
      <c r="N20" s="356"/>
      <c r="O20" s="356"/>
      <c r="P20" s="356"/>
      <c r="Q20" s="356"/>
      <c r="R20" s="356"/>
      <c r="S20" s="356"/>
      <c r="T20" s="294"/>
    </row>
    <row r="21" spans="1:20" ht="15.75">
      <c r="A21" s="2132" t="s">
        <v>48</v>
      </c>
      <c r="B21" s="2132"/>
      <c r="C21" s="2132"/>
      <c r="D21" s="2132"/>
      <c r="E21" s="2132"/>
      <c r="F21" s="2132"/>
      <c r="G21" s="2132"/>
      <c r="H21" s="2132"/>
      <c r="I21" s="2132"/>
      <c r="J21" s="2132"/>
      <c r="K21" s="2132"/>
      <c r="L21" s="2132"/>
      <c r="M21" s="2132"/>
      <c r="N21" s="356"/>
      <c r="O21" s="356"/>
      <c r="P21" s="356"/>
      <c r="Q21" s="356"/>
      <c r="R21" s="356"/>
      <c r="S21" s="356"/>
      <c r="T21" s="294"/>
    </row>
    <row r="22" spans="1:20" ht="15.75">
      <c r="A22" s="1713" t="s">
        <v>624</v>
      </c>
      <c r="B22" s="1713"/>
      <c r="C22" s="1713"/>
      <c r="D22" s="1713"/>
      <c r="E22" s="1713"/>
      <c r="F22" s="1713"/>
      <c r="G22" s="1713"/>
      <c r="H22" s="1713"/>
      <c r="I22" s="1713"/>
      <c r="J22" s="1713"/>
      <c r="K22" s="1713"/>
      <c r="L22" s="1713"/>
      <c r="M22" s="1713"/>
      <c r="N22" s="356"/>
      <c r="O22" s="356"/>
      <c r="P22" s="356"/>
      <c r="Q22" s="356"/>
      <c r="R22" s="356"/>
      <c r="S22" s="356"/>
      <c r="T22" s="294"/>
    </row>
    <row r="23" spans="1:20" ht="15.75" thickBot="1">
      <c r="A23" s="1943" t="s">
        <v>17</v>
      </c>
      <c r="B23" s="1943"/>
      <c r="C23" s="1943"/>
      <c r="D23" s="1943"/>
      <c r="E23" s="1943"/>
      <c r="F23" s="1943"/>
      <c r="G23" s="1943"/>
      <c r="H23" s="1943"/>
      <c r="I23" s="1943"/>
      <c r="J23" s="1943"/>
      <c r="K23" s="1943"/>
      <c r="L23" s="1943"/>
      <c r="M23" s="1943"/>
      <c r="N23" s="356"/>
      <c r="O23" s="356"/>
      <c r="P23" s="356"/>
      <c r="Q23" s="356"/>
      <c r="R23" s="356"/>
      <c r="S23" s="356"/>
      <c r="T23" s="294"/>
    </row>
    <row r="24" spans="1:20" ht="15.75" thickTop="1">
      <c r="A24" s="2133" t="s">
        <v>18</v>
      </c>
      <c r="B24" s="2135" t="s">
        <v>19</v>
      </c>
      <c r="C24" s="2135"/>
      <c r="D24" s="2135"/>
      <c r="E24" s="2137" t="s">
        <v>20</v>
      </c>
      <c r="F24" s="2137"/>
      <c r="G24" s="2135">
        <v>14</v>
      </c>
      <c r="H24" s="2135"/>
      <c r="I24" s="2135"/>
      <c r="J24" s="2135"/>
      <c r="K24" s="2135"/>
      <c r="L24" s="2135"/>
      <c r="M24" s="2139"/>
      <c r="N24" s="356"/>
      <c r="O24" s="356"/>
      <c r="P24" s="356"/>
      <c r="Q24" s="356"/>
      <c r="R24" s="356"/>
      <c r="S24" s="356"/>
      <c r="T24" s="294"/>
    </row>
    <row r="25" spans="1:20">
      <c r="A25" s="2134"/>
      <c r="B25" s="2136"/>
      <c r="C25" s="2136"/>
      <c r="D25" s="2136"/>
      <c r="E25" s="2138"/>
      <c r="F25" s="2138"/>
      <c r="G25" s="2136"/>
      <c r="H25" s="2136"/>
      <c r="I25" s="2136"/>
      <c r="J25" s="2136"/>
      <c r="K25" s="2136"/>
      <c r="L25" s="2136"/>
      <c r="M25" s="2140"/>
      <c r="N25" s="356"/>
      <c r="O25" s="356"/>
      <c r="P25" s="356"/>
      <c r="Q25" s="356"/>
      <c r="R25" s="356"/>
      <c r="S25" s="356"/>
      <c r="T25" s="294"/>
    </row>
    <row r="26" spans="1:20">
      <c r="A26" s="357" t="s">
        <v>322</v>
      </c>
      <c r="B26" s="2098" t="s">
        <v>193</v>
      </c>
      <c r="C26" s="2098"/>
      <c r="D26" s="2098"/>
      <c r="E26" s="2099" t="s">
        <v>49</v>
      </c>
      <c r="F26" s="2099"/>
      <c r="G26" s="2098">
        <v>3350</v>
      </c>
      <c r="H26" s="2098"/>
      <c r="I26" s="2098"/>
      <c r="J26" s="2098"/>
      <c r="K26" s="2098"/>
      <c r="L26" s="2098"/>
      <c r="M26" s="2100"/>
      <c r="N26" s="356"/>
      <c r="O26" s="356"/>
      <c r="P26" s="356"/>
      <c r="Q26" s="356"/>
      <c r="R26" s="356"/>
      <c r="S26" s="356"/>
      <c r="T26" s="294"/>
    </row>
    <row r="27" spans="1:20">
      <c r="A27" s="2101" t="s">
        <v>21</v>
      </c>
      <c r="B27" s="2102"/>
      <c r="C27" s="2107" t="s">
        <v>50</v>
      </c>
      <c r="D27" s="2108"/>
      <c r="E27" s="2108"/>
      <c r="F27" s="2108"/>
      <c r="G27" s="2108"/>
      <c r="H27" s="2108"/>
      <c r="I27" s="2108"/>
      <c r="J27" s="2108"/>
      <c r="K27" s="2108"/>
      <c r="L27" s="2108"/>
      <c r="M27" s="2109"/>
      <c r="N27" s="356"/>
      <c r="O27" s="356"/>
      <c r="P27" s="356"/>
      <c r="Q27" s="356"/>
      <c r="R27" s="356"/>
      <c r="S27" s="356"/>
      <c r="T27" s="294"/>
    </row>
    <row r="28" spans="1:20">
      <c r="A28" s="2103"/>
      <c r="B28" s="2104"/>
      <c r="C28" s="358" t="s">
        <v>51</v>
      </c>
      <c r="D28" s="359">
        <v>2024</v>
      </c>
      <c r="E28" s="2110" t="s">
        <v>3</v>
      </c>
      <c r="F28" s="2111"/>
      <c r="G28" s="2110" t="s">
        <v>3</v>
      </c>
      <c r="H28" s="2111"/>
      <c r="I28" s="1099" t="s">
        <v>3</v>
      </c>
      <c r="J28" s="2110" t="s">
        <v>3</v>
      </c>
      <c r="K28" s="2111"/>
      <c r="L28" s="2112" t="s">
        <v>52</v>
      </c>
      <c r="M28" s="2115" t="s">
        <v>22</v>
      </c>
      <c r="N28" s="356"/>
      <c r="O28" s="356"/>
      <c r="P28" s="356"/>
      <c r="Q28" s="356"/>
      <c r="R28" s="356"/>
      <c r="S28" s="356"/>
      <c r="T28" s="294"/>
    </row>
    <row r="29" spans="1:20">
      <c r="A29" s="2103"/>
      <c r="B29" s="2104"/>
      <c r="C29" s="2118" t="s">
        <v>53</v>
      </c>
      <c r="D29" s="2121" t="s">
        <v>23</v>
      </c>
      <c r="E29" s="1014" t="s">
        <v>323</v>
      </c>
      <c r="F29" s="2124" t="s">
        <v>23</v>
      </c>
      <c r="G29" s="1014" t="s">
        <v>325</v>
      </c>
      <c r="H29" s="2124" t="s">
        <v>23</v>
      </c>
      <c r="I29" s="2125" t="s">
        <v>54</v>
      </c>
      <c r="J29" s="2128" t="s">
        <v>24</v>
      </c>
      <c r="K29" s="2124" t="s">
        <v>23</v>
      </c>
      <c r="L29" s="2113"/>
      <c r="M29" s="2116"/>
      <c r="N29" s="356"/>
      <c r="O29" s="356"/>
      <c r="P29" s="356"/>
      <c r="Q29" s="356"/>
      <c r="R29" s="356"/>
      <c r="S29" s="356"/>
      <c r="T29" s="294"/>
    </row>
    <row r="30" spans="1:20">
      <c r="A30" s="2103"/>
      <c r="B30" s="2104"/>
      <c r="C30" s="2119"/>
      <c r="D30" s="2122"/>
      <c r="E30" s="1012" t="s">
        <v>324</v>
      </c>
      <c r="F30" s="2122"/>
      <c r="G30" s="1012" t="s">
        <v>326</v>
      </c>
      <c r="H30" s="2122"/>
      <c r="I30" s="2126"/>
      <c r="J30" s="2119"/>
      <c r="K30" s="2122"/>
      <c r="L30" s="2113"/>
      <c r="M30" s="2116"/>
      <c r="N30" s="356"/>
      <c r="O30" s="356"/>
      <c r="P30" s="356"/>
      <c r="Q30" s="356"/>
      <c r="R30" s="356"/>
      <c r="S30" s="356"/>
      <c r="T30" s="294"/>
    </row>
    <row r="31" spans="1:20">
      <c r="A31" s="2103"/>
      <c r="B31" s="2104"/>
      <c r="C31" s="2120"/>
      <c r="D31" s="2123"/>
      <c r="E31" s="1013" t="s">
        <v>483</v>
      </c>
      <c r="F31" s="2123"/>
      <c r="G31" s="1013" t="s">
        <v>484</v>
      </c>
      <c r="H31" s="2123"/>
      <c r="I31" s="2127"/>
      <c r="J31" s="2120"/>
      <c r="K31" s="2123"/>
      <c r="L31" s="2114"/>
      <c r="M31" s="2117"/>
      <c r="N31" s="356"/>
      <c r="O31" s="356"/>
      <c r="P31" s="356"/>
      <c r="Q31" s="356"/>
      <c r="R31" s="356"/>
      <c r="S31" s="356"/>
      <c r="T31" s="294"/>
    </row>
    <row r="32" spans="1:20" ht="15.75" thickBot="1">
      <c r="A32" s="2105"/>
      <c r="B32" s="2106"/>
      <c r="C32" s="360">
        <v>-1</v>
      </c>
      <c r="D32" s="360">
        <v>-2</v>
      </c>
      <c r="E32" s="360">
        <v>-3</v>
      </c>
      <c r="F32" s="360">
        <v>-4</v>
      </c>
      <c r="G32" s="360">
        <v>-5</v>
      </c>
      <c r="H32" s="360">
        <v>-6</v>
      </c>
      <c r="I32" s="360" t="s">
        <v>25</v>
      </c>
      <c r="J32" s="360">
        <v>-8</v>
      </c>
      <c r="K32" s="360">
        <v>-9</v>
      </c>
      <c r="L32" s="360" t="s">
        <v>26</v>
      </c>
      <c r="M32" s="361" t="s">
        <v>27</v>
      </c>
      <c r="N32" s="356"/>
      <c r="O32" s="356"/>
      <c r="P32" s="356"/>
      <c r="Q32" s="356"/>
      <c r="R32" s="356"/>
      <c r="S32" s="356"/>
      <c r="T32" s="294"/>
    </row>
    <row r="33" spans="1:20" ht="15.75" thickTop="1">
      <c r="A33" s="2129" t="s">
        <v>34</v>
      </c>
      <c r="B33" s="2130"/>
      <c r="C33" s="362"/>
      <c r="D33" s="363"/>
      <c r="E33" s="362"/>
      <c r="F33" s="1100"/>
      <c r="G33" s="362"/>
      <c r="H33" s="363"/>
      <c r="I33" s="364"/>
      <c r="J33" s="362"/>
      <c r="K33" s="363"/>
      <c r="L33" s="362"/>
      <c r="M33" s="365"/>
      <c r="N33" s="356"/>
      <c r="O33" s="356"/>
      <c r="P33" s="356"/>
      <c r="Q33" s="356"/>
      <c r="R33" s="356"/>
      <c r="S33" s="356"/>
      <c r="T33" s="294"/>
    </row>
    <row r="34" spans="1:20">
      <c r="A34" s="366" t="s">
        <v>28</v>
      </c>
      <c r="B34" s="367" t="s">
        <v>29</v>
      </c>
      <c r="C34" s="362"/>
      <c r="D34" s="363"/>
      <c r="E34" s="362"/>
      <c r="F34" s="1100"/>
      <c r="G34" s="362"/>
      <c r="H34" s="363"/>
      <c r="I34" s="368"/>
      <c r="J34" s="362"/>
      <c r="K34" s="363"/>
      <c r="L34" s="362"/>
      <c r="M34" s="365"/>
      <c r="N34" s="356"/>
      <c r="O34" s="356"/>
      <c r="P34" s="356"/>
      <c r="Q34" s="356"/>
      <c r="R34" s="356"/>
      <c r="S34" s="356"/>
      <c r="T34" s="294"/>
    </row>
    <row r="35" spans="1:20">
      <c r="A35" s="369">
        <v>600</v>
      </c>
      <c r="B35" s="370" t="s">
        <v>36</v>
      </c>
      <c r="C35" s="371">
        <v>205352611</v>
      </c>
      <c r="D35" s="1101">
        <v>100</v>
      </c>
      <c r="E35" s="373">
        <v>226000000</v>
      </c>
      <c r="F35" s="372">
        <v>95</v>
      </c>
      <c r="G35" s="373">
        <v>222800000</v>
      </c>
      <c r="H35" s="372">
        <v>96</v>
      </c>
      <c r="I35" s="373">
        <v>-3200000</v>
      </c>
      <c r="J35" s="373">
        <v>214814997</v>
      </c>
      <c r="K35" s="372">
        <v>96</v>
      </c>
      <c r="L35" s="373">
        <v>7985003</v>
      </c>
      <c r="M35" s="374">
        <v>96</v>
      </c>
      <c r="N35" s="356"/>
      <c r="O35" s="356"/>
      <c r="P35" s="356"/>
      <c r="Q35" s="356"/>
      <c r="R35" s="356"/>
      <c r="S35" s="356"/>
      <c r="T35" s="294"/>
    </row>
    <row r="36" spans="1:20">
      <c r="A36" s="369">
        <v>601</v>
      </c>
      <c r="B36" s="370" t="s">
        <v>37</v>
      </c>
      <c r="C36" s="371">
        <v>33428403</v>
      </c>
      <c r="D36" s="1101">
        <v>100</v>
      </c>
      <c r="E36" s="373">
        <v>40036000</v>
      </c>
      <c r="F36" s="372">
        <v>87</v>
      </c>
      <c r="G36" s="373">
        <v>37626000</v>
      </c>
      <c r="H36" s="372">
        <v>93</v>
      </c>
      <c r="I36" s="373">
        <v>-2410000</v>
      </c>
      <c r="J36" s="373">
        <v>35022196</v>
      </c>
      <c r="K36" s="372">
        <v>93</v>
      </c>
      <c r="L36" s="373">
        <v>2603804</v>
      </c>
      <c r="M36" s="374">
        <v>93</v>
      </c>
      <c r="N36" s="356"/>
      <c r="O36" s="356"/>
      <c r="P36" s="356"/>
      <c r="Q36" s="356"/>
      <c r="R36" s="356"/>
      <c r="S36" s="356"/>
      <c r="T36" s="294"/>
    </row>
    <row r="37" spans="1:20">
      <c r="A37" s="369">
        <v>602</v>
      </c>
      <c r="B37" s="370" t="s">
        <v>38</v>
      </c>
      <c r="C37" s="371">
        <v>21797465</v>
      </c>
      <c r="D37" s="1101">
        <v>94</v>
      </c>
      <c r="E37" s="373">
        <v>31900000</v>
      </c>
      <c r="F37" s="372">
        <v>92</v>
      </c>
      <c r="G37" s="373">
        <v>32302000</v>
      </c>
      <c r="H37" s="372">
        <v>91</v>
      </c>
      <c r="I37" s="373">
        <v>402000</v>
      </c>
      <c r="J37" s="373">
        <v>29318044</v>
      </c>
      <c r="K37" s="372">
        <v>91</v>
      </c>
      <c r="L37" s="373">
        <v>2983956</v>
      </c>
      <c r="M37" s="374">
        <v>91</v>
      </c>
      <c r="N37" s="356"/>
      <c r="O37" s="356"/>
      <c r="P37" s="356"/>
      <c r="Q37" s="356"/>
      <c r="R37" s="356"/>
      <c r="S37" s="356"/>
      <c r="T37" s="294"/>
    </row>
    <row r="38" spans="1:20">
      <c r="A38" s="369">
        <v>603</v>
      </c>
      <c r="B38" s="370" t="s">
        <v>39</v>
      </c>
      <c r="C38" s="372">
        <v>0</v>
      </c>
      <c r="D38" s="1101">
        <v>0</v>
      </c>
      <c r="E38" s="372">
        <v>0</v>
      </c>
      <c r="F38" s="372">
        <v>0</v>
      </c>
      <c r="G38" s="372">
        <v>0</v>
      </c>
      <c r="H38" s="372">
        <v>0</v>
      </c>
      <c r="I38" s="372">
        <v>0</v>
      </c>
      <c r="J38" s="372">
        <v>0</v>
      </c>
      <c r="K38" s="372"/>
      <c r="L38" s="372">
        <v>0</v>
      </c>
      <c r="M38" s="374">
        <v>0</v>
      </c>
      <c r="N38" s="356"/>
      <c r="O38" s="356"/>
      <c r="P38" s="356"/>
      <c r="Q38" s="356"/>
      <c r="R38" s="356"/>
      <c r="S38" s="356"/>
      <c r="T38" s="294"/>
    </row>
    <row r="39" spans="1:20">
      <c r="A39" s="369">
        <v>604</v>
      </c>
      <c r="B39" s="370" t="s">
        <v>40</v>
      </c>
      <c r="C39" s="372">
        <v>0</v>
      </c>
      <c r="D39" s="1101">
        <v>0</v>
      </c>
      <c r="E39" s="372">
        <v>0</v>
      </c>
      <c r="F39" s="372">
        <v>0</v>
      </c>
      <c r="G39" s="372">
        <v>0</v>
      </c>
      <c r="H39" s="372">
        <v>0</v>
      </c>
      <c r="I39" s="372">
        <v>0</v>
      </c>
      <c r="J39" s="372">
        <v>0</v>
      </c>
      <c r="K39" s="372"/>
      <c r="L39" s="372">
        <v>0</v>
      </c>
      <c r="M39" s="374">
        <v>0</v>
      </c>
    </row>
    <row r="40" spans="1:20">
      <c r="A40" s="369">
        <v>605</v>
      </c>
      <c r="B40" s="370" t="s">
        <v>41</v>
      </c>
      <c r="C40" s="372">
        <v>0</v>
      </c>
      <c r="D40" s="1101">
        <v>0</v>
      </c>
      <c r="E40" s="372">
        <v>0</v>
      </c>
      <c r="F40" s="372">
        <v>0</v>
      </c>
      <c r="G40" s="372">
        <v>0</v>
      </c>
      <c r="H40" s="372">
        <v>0</v>
      </c>
      <c r="I40" s="372">
        <v>0</v>
      </c>
      <c r="J40" s="372">
        <v>0</v>
      </c>
      <c r="K40" s="372"/>
      <c r="L40" s="372">
        <v>0</v>
      </c>
      <c r="M40" s="374">
        <v>0</v>
      </c>
    </row>
    <row r="41" spans="1:20">
      <c r="A41" s="369">
        <v>606</v>
      </c>
      <c r="B41" s="370" t="s">
        <v>42</v>
      </c>
      <c r="C41" s="371">
        <v>666835</v>
      </c>
      <c r="D41" s="1101">
        <v>84</v>
      </c>
      <c r="E41" s="372">
        <v>0</v>
      </c>
      <c r="F41" s="372">
        <v>0</v>
      </c>
      <c r="G41" s="373">
        <v>598000</v>
      </c>
      <c r="H41" s="372">
        <v>70</v>
      </c>
      <c r="I41" s="373">
        <v>598000</v>
      </c>
      <c r="J41" s="373">
        <v>417650</v>
      </c>
      <c r="K41" s="372">
        <v>70</v>
      </c>
      <c r="L41" s="373">
        <v>180350</v>
      </c>
      <c r="M41" s="374">
        <v>70</v>
      </c>
    </row>
    <row r="42" spans="1:20">
      <c r="A42" s="375"/>
      <c r="B42" s="376" t="s">
        <v>55</v>
      </c>
      <c r="C42" s="377">
        <v>261245314</v>
      </c>
      <c r="D42" s="1102">
        <v>99</v>
      </c>
      <c r="E42" s="377">
        <v>297936000</v>
      </c>
      <c r="F42" s="378">
        <v>94</v>
      </c>
      <c r="G42" s="377">
        <v>293326000</v>
      </c>
      <c r="H42" s="378">
        <v>95</v>
      </c>
      <c r="I42" s="377">
        <v>-4610000</v>
      </c>
      <c r="J42" s="379">
        <v>279572887</v>
      </c>
      <c r="K42" s="378">
        <v>95</v>
      </c>
      <c r="L42" s="377">
        <v>13753113</v>
      </c>
      <c r="M42" s="380">
        <v>95</v>
      </c>
    </row>
    <row r="43" spans="1:20">
      <c r="A43" s="369">
        <v>230</v>
      </c>
      <c r="B43" s="370" t="s">
        <v>43</v>
      </c>
      <c r="C43" s="372">
        <v>0</v>
      </c>
      <c r="D43" s="1101">
        <v>0</v>
      </c>
      <c r="E43" s="372">
        <v>0</v>
      </c>
      <c r="F43" s="372">
        <v>0</v>
      </c>
      <c r="G43" s="372">
        <v>0</v>
      </c>
      <c r="H43" s="372">
        <v>0</v>
      </c>
      <c r="I43" s="372">
        <v>0</v>
      </c>
      <c r="J43" s="372">
        <v>0</v>
      </c>
      <c r="K43" s="372"/>
      <c r="L43" s="372">
        <v>0</v>
      </c>
      <c r="M43" s="374">
        <v>0</v>
      </c>
    </row>
    <row r="44" spans="1:20">
      <c r="A44" s="369">
        <v>231</v>
      </c>
      <c r="B44" s="370" t="s">
        <v>44</v>
      </c>
      <c r="C44" s="371">
        <v>4080000</v>
      </c>
      <c r="D44" s="1101">
        <v>82</v>
      </c>
      <c r="E44" s="373">
        <v>5000000</v>
      </c>
      <c r="F44" s="372">
        <v>0</v>
      </c>
      <c r="G44" s="373">
        <v>3900000</v>
      </c>
      <c r="H44" s="1103">
        <v>0</v>
      </c>
      <c r="I44" s="373">
        <v>-1100000</v>
      </c>
      <c r="J44" s="373">
        <v>3816000</v>
      </c>
      <c r="K44" s="372">
        <v>98</v>
      </c>
      <c r="L44" s="373">
        <v>84000</v>
      </c>
      <c r="M44" s="374">
        <v>0</v>
      </c>
    </row>
    <row r="45" spans="1:20">
      <c r="A45" s="375"/>
      <c r="B45" s="376" t="s">
        <v>56</v>
      </c>
      <c r="C45" s="377">
        <v>4080000</v>
      </c>
      <c r="D45" s="1102">
        <v>82</v>
      </c>
      <c r="E45" s="377">
        <v>5000000</v>
      </c>
      <c r="F45" s="378">
        <v>0</v>
      </c>
      <c r="G45" s="379">
        <v>3900000</v>
      </c>
      <c r="H45" s="1104">
        <v>0</v>
      </c>
      <c r="I45" s="373">
        <v>-1100000</v>
      </c>
      <c r="J45" s="379">
        <v>3816000</v>
      </c>
      <c r="K45" s="1104">
        <v>98</v>
      </c>
      <c r="L45" s="1105">
        <v>84000</v>
      </c>
      <c r="M45" s="1104">
        <v>0</v>
      </c>
    </row>
    <row r="46" spans="1:20">
      <c r="A46" s="369">
        <v>230</v>
      </c>
      <c r="B46" s="370" t="s">
        <v>43</v>
      </c>
      <c r="C46" s="372">
        <v>0</v>
      </c>
      <c r="D46" s="1101">
        <v>0</v>
      </c>
      <c r="E46" s="372">
        <v>0</v>
      </c>
      <c r="F46" s="372">
        <v>0</v>
      </c>
      <c r="G46" s="372">
        <v>0</v>
      </c>
      <c r="H46" s="372">
        <v>0</v>
      </c>
      <c r="I46" s="372">
        <v>0</v>
      </c>
      <c r="J46" s="372">
        <v>0</v>
      </c>
      <c r="K46" s="372"/>
      <c r="L46" s="372">
        <v>0</v>
      </c>
      <c r="M46" s="374">
        <v>0</v>
      </c>
    </row>
    <row r="47" spans="1:20">
      <c r="A47" s="369">
        <v>231</v>
      </c>
      <c r="B47" s="370" t="s">
        <v>44</v>
      </c>
      <c r="C47" s="372">
        <v>0</v>
      </c>
      <c r="D47" s="1101">
        <v>0</v>
      </c>
      <c r="E47" s="372">
        <v>0</v>
      </c>
      <c r="F47" s="372">
        <v>0</v>
      </c>
      <c r="G47" s="372">
        <v>0</v>
      </c>
      <c r="H47" s="372">
        <v>0</v>
      </c>
      <c r="I47" s="372">
        <v>0</v>
      </c>
      <c r="J47" s="372">
        <v>0</v>
      </c>
      <c r="K47" s="372"/>
      <c r="L47" s="372">
        <v>0</v>
      </c>
      <c r="M47" s="374">
        <v>0</v>
      </c>
    </row>
    <row r="48" spans="1:20">
      <c r="A48" s="375"/>
      <c r="B48" s="376" t="s">
        <v>57</v>
      </c>
      <c r="C48" s="378">
        <v>0</v>
      </c>
      <c r="D48" s="1102">
        <v>0</v>
      </c>
      <c r="E48" s="378">
        <v>0</v>
      </c>
      <c r="F48" s="378">
        <v>0</v>
      </c>
      <c r="G48" s="378">
        <v>0</v>
      </c>
      <c r="H48" s="378">
        <v>0</v>
      </c>
      <c r="I48" s="378">
        <v>0</v>
      </c>
      <c r="J48" s="378">
        <v>0</v>
      </c>
      <c r="K48" s="372"/>
      <c r="L48" s="372">
        <v>0</v>
      </c>
      <c r="M48" s="380">
        <v>0</v>
      </c>
    </row>
    <row r="49" spans="1:13">
      <c r="A49" s="381"/>
      <c r="B49" s="382" t="s">
        <v>58</v>
      </c>
      <c r="C49" s="1106">
        <v>4080000</v>
      </c>
      <c r="D49" s="1107">
        <v>82</v>
      </c>
      <c r="E49" s="1106">
        <v>5000000</v>
      </c>
      <c r="F49" s="1108">
        <v>78</v>
      </c>
      <c r="G49" s="1109">
        <v>3900000</v>
      </c>
      <c r="H49" s="1108">
        <v>98</v>
      </c>
      <c r="I49" s="1109">
        <v>-1100000</v>
      </c>
      <c r="J49" s="1109">
        <v>3816000</v>
      </c>
      <c r="K49" s="1108">
        <v>98</v>
      </c>
      <c r="L49" s="1109">
        <v>84000</v>
      </c>
      <c r="M49" s="1108">
        <v>0</v>
      </c>
    </row>
    <row r="50" spans="1:13">
      <c r="A50" s="381"/>
      <c r="B50" s="382" t="s">
        <v>59</v>
      </c>
      <c r="C50" s="1106">
        <v>265325314</v>
      </c>
      <c r="D50" s="1107">
        <v>99</v>
      </c>
      <c r="E50" s="1106">
        <v>302936000</v>
      </c>
      <c r="F50" s="1108">
        <v>98</v>
      </c>
      <c r="G50" s="1109">
        <v>297226000</v>
      </c>
      <c r="H50" s="1108">
        <v>95</v>
      </c>
      <c r="I50" s="1106">
        <v>-5710000</v>
      </c>
      <c r="J50" s="1109">
        <v>283388887</v>
      </c>
      <c r="K50" s="1108">
        <v>95</v>
      </c>
      <c r="L50" s="1106">
        <v>13837113</v>
      </c>
      <c r="M50" s="1108">
        <v>95</v>
      </c>
    </row>
    <row r="51" spans="1:13">
      <c r="A51" s="375"/>
      <c r="B51" s="376" t="s">
        <v>60</v>
      </c>
      <c r="C51" s="378">
        <v>0</v>
      </c>
      <c r="D51" s="1102"/>
      <c r="E51" s="378"/>
      <c r="F51" s="378"/>
      <c r="G51" s="378"/>
      <c r="H51" s="378"/>
      <c r="I51" s="378"/>
      <c r="J51" s="378">
        <v>0</v>
      </c>
      <c r="K51" s="372"/>
      <c r="L51" s="378"/>
      <c r="M51" s="380"/>
    </row>
    <row r="52" spans="1:13">
      <c r="A52" s="375"/>
      <c r="B52" s="376" t="s">
        <v>61</v>
      </c>
      <c r="C52" s="378">
        <v>0</v>
      </c>
      <c r="D52" s="1102"/>
      <c r="E52" s="378"/>
      <c r="F52" s="378"/>
      <c r="G52" s="378"/>
      <c r="H52" s="378"/>
      <c r="I52" s="378"/>
      <c r="J52" s="378">
        <v>0</v>
      </c>
      <c r="K52" s="372"/>
      <c r="L52" s="378"/>
      <c r="M52" s="380"/>
    </row>
    <row r="53" spans="1:13" ht="15.75" thickBot="1">
      <c r="A53" s="381"/>
      <c r="B53" s="382" t="s">
        <v>62</v>
      </c>
      <c r="C53" s="379">
        <v>265325314</v>
      </c>
      <c r="D53" s="378">
        <v>99</v>
      </c>
      <c r="E53" s="379">
        <v>302936000</v>
      </c>
      <c r="F53" s="378">
        <v>98</v>
      </c>
      <c r="G53" s="377">
        <v>297226000</v>
      </c>
      <c r="H53" s="378">
        <v>95</v>
      </c>
      <c r="I53" s="377">
        <v>-5710000</v>
      </c>
      <c r="J53" s="379">
        <v>283388887</v>
      </c>
      <c r="K53" s="378">
        <v>95</v>
      </c>
      <c r="L53" s="379">
        <v>13837113</v>
      </c>
      <c r="M53" s="378">
        <v>95</v>
      </c>
    </row>
    <row r="54" spans="1:13" ht="15.75" thickTop="1">
      <c r="A54" s="2141" t="s">
        <v>63</v>
      </c>
      <c r="B54" s="2142"/>
      <c r="C54" s="386"/>
      <c r="D54" s="387"/>
      <c r="E54" s="386"/>
      <c r="F54" s="387"/>
      <c r="G54" s="386"/>
      <c r="H54" s="387"/>
      <c r="I54" s="388"/>
      <c r="J54" s="386"/>
      <c r="K54" s="372"/>
      <c r="L54" s="386"/>
      <c r="M54" s="389"/>
    </row>
    <row r="55" spans="1:13">
      <c r="A55" s="366" t="s">
        <v>35</v>
      </c>
      <c r="B55" s="367" t="s">
        <v>29</v>
      </c>
      <c r="C55" s="362"/>
      <c r="D55" s="363"/>
      <c r="E55" s="362"/>
      <c r="F55" s="363"/>
      <c r="G55" s="362"/>
      <c r="H55" s="363"/>
      <c r="I55" s="368"/>
      <c r="J55" s="362"/>
      <c r="K55" s="372"/>
      <c r="L55" s="362"/>
      <c r="M55" s="365"/>
    </row>
    <row r="56" spans="1:13" ht="28.5">
      <c r="A56" s="369"/>
      <c r="B56" s="390" t="s">
        <v>64</v>
      </c>
      <c r="C56" s="1106">
        <v>261245314</v>
      </c>
      <c r="D56" s="1107">
        <v>100</v>
      </c>
      <c r="E56" s="385">
        <v>297936000</v>
      </c>
      <c r="F56" s="384">
        <v>98</v>
      </c>
      <c r="G56" s="385">
        <v>293326000</v>
      </c>
      <c r="H56" s="384">
        <v>95</v>
      </c>
      <c r="I56" s="385">
        <v>550000</v>
      </c>
      <c r="J56" s="383">
        <v>279572887</v>
      </c>
      <c r="K56" s="372">
        <v>95</v>
      </c>
      <c r="L56" s="385">
        <v>13753113</v>
      </c>
      <c r="M56" s="374">
        <v>95</v>
      </c>
    </row>
    <row r="57" spans="1:13">
      <c r="A57" s="369" t="s">
        <v>65</v>
      </c>
      <c r="B57" s="391" t="s">
        <v>66</v>
      </c>
      <c r="C57" s="372"/>
      <c r="D57" s="1101"/>
      <c r="E57" s="372"/>
      <c r="F57" s="372"/>
      <c r="G57" s="372"/>
      <c r="H57" s="384"/>
      <c r="I57" s="372"/>
      <c r="J57" s="372"/>
      <c r="K57" s="372"/>
      <c r="L57" s="384">
        <v>0</v>
      </c>
      <c r="M57" s="374"/>
    </row>
    <row r="58" spans="1:13" ht="30">
      <c r="A58" s="369" t="s">
        <v>194</v>
      </c>
      <c r="B58" s="391" t="s">
        <v>195</v>
      </c>
      <c r="C58" s="1110">
        <v>261245314</v>
      </c>
      <c r="D58" s="1101">
        <v>100</v>
      </c>
      <c r="E58" s="373">
        <v>297936000</v>
      </c>
      <c r="F58" s="372">
        <v>98</v>
      </c>
      <c r="G58" s="379">
        <v>293326000</v>
      </c>
      <c r="H58" s="384">
        <v>95</v>
      </c>
      <c r="I58" s="373">
        <v>550000</v>
      </c>
      <c r="J58" s="1111">
        <v>279572887</v>
      </c>
      <c r="K58" s="372">
        <v>95</v>
      </c>
      <c r="L58" s="385">
        <v>13753113</v>
      </c>
      <c r="M58" s="374">
        <v>95</v>
      </c>
    </row>
    <row r="59" spans="1:13" ht="28.5">
      <c r="A59" s="369"/>
      <c r="B59" s="390" t="s">
        <v>67</v>
      </c>
      <c r="C59" s="383">
        <v>4080000</v>
      </c>
      <c r="D59" s="1107">
        <v>0</v>
      </c>
      <c r="E59" s="385">
        <v>5000000</v>
      </c>
      <c r="F59" s="1108">
        <v>78</v>
      </c>
      <c r="G59" s="385">
        <v>3900000</v>
      </c>
      <c r="H59" s="384">
        <v>98</v>
      </c>
      <c r="I59" s="384">
        <v>0</v>
      </c>
      <c r="J59" s="383">
        <v>3816000</v>
      </c>
      <c r="K59" s="372">
        <v>98</v>
      </c>
      <c r="L59" s="385">
        <v>5000000</v>
      </c>
      <c r="M59" s="374">
        <v>98</v>
      </c>
    </row>
    <row r="60" spans="1:13">
      <c r="A60" s="369" t="s">
        <v>65</v>
      </c>
      <c r="B60" s="391" t="s">
        <v>66</v>
      </c>
      <c r="C60" s="372"/>
      <c r="D60" s="1101"/>
      <c r="E60" s="372"/>
      <c r="F60" s="1108">
        <v>0</v>
      </c>
      <c r="G60" s="372"/>
      <c r="H60" s="384"/>
      <c r="I60" s="372"/>
      <c r="J60" s="372"/>
      <c r="K60" s="372"/>
      <c r="L60" s="372"/>
      <c r="M60" s="374"/>
    </row>
    <row r="61" spans="1:13">
      <c r="A61" s="369" t="s">
        <v>196</v>
      </c>
      <c r="B61" s="391" t="s">
        <v>197</v>
      </c>
      <c r="C61" s="371">
        <v>4080000</v>
      </c>
      <c r="D61" s="1101">
        <v>0</v>
      </c>
      <c r="E61" s="373">
        <v>5000000</v>
      </c>
      <c r="F61" s="1108">
        <v>78</v>
      </c>
      <c r="G61" s="373">
        <v>3900000</v>
      </c>
      <c r="H61" s="384">
        <v>98</v>
      </c>
      <c r="I61" s="372">
        <v>0</v>
      </c>
      <c r="J61" s="1111">
        <v>3816000</v>
      </c>
      <c r="K61" s="372">
        <v>98</v>
      </c>
      <c r="L61" s="373">
        <v>5000000</v>
      </c>
      <c r="M61" s="374">
        <v>0</v>
      </c>
    </row>
    <row r="62" spans="1:13" ht="42.75">
      <c r="A62" s="369"/>
      <c r="B62" s="392" t="s">
        <v>56</v>
      </c>
      <c r="C62" s="377">
        <v>4080000</v>
      </c>
      <c r="D62" s="1102">
        <v>0</v>
      </c>
      <c r="E62" s="379">
        <v>5000000</v>
      </c>
      <c r="F62" s="1108">
        <v>78</v>
      </c>
      <c r="G62" s="379">
        <v>3900000</v>
      </c>
      <c r="H62" s="384">
        <v>98</v>
      </c>
      <c r="I62" s="378">
        <v>0</v>
      </c>
      <c r="J62" s="377">
        <v>3816000</v>
      </c>
      <c r="K62" s="372">
        <v>98</v>
      </c>
      <c r="L62" s="379">
        <v>5000000</v>
      </c>
      <c r="M62" s="380">
        <v>0</v>
      </c>
    </row>
    <row r="63" spans="1:13">
      <c r="A63" s="369" t="s">
        <v>65</v>
      </c>
      <c r="B63" s="391" t="s">
        <v>66</v>
      </c>
      <c r="C63" s="372"/>
      <c r="D63" s="1101"/>
      <c r="E63" s="372"/>
      <c r="F63" s="1108">
        <v>0</v>
      </c>
      <c r="G63" s="372"/>
      <c r="H63" s="384"/>
      <c r="I63" s="372"/>
      <c r="J63" s="372"/>
      <c r="K63" s="372"/>
      <c r="L63" s="372"/>
      <c r="M63" s="374"/>
    </row>
    <row r="64" spans="1:13" ht="42.75">
      <c r="A64" s="369"/>
      <c r="B64" s="392" t="s">
        <v>57</v>
      </c>
      <c r="C64" s="378">
        <v>0</v>
      </c>
      <c r="D64" s="1102">
        <v>0</v>
      </c>
      <c r="E64" s="378">
        <v>0</v>
      </c>
      <c r="F64" s="1108">
        <v>0</v>
      </c>
      <c r="G64" s="378">
        <v>0</v>
      </c>
      <c r="H64" s="384"/>
      <c r="I64" s="378">
        <v>0</v>
      </c>
      <c r="J64" s="378">
        <v>0</v>
      </c>
      <c r="K64" s="372"/>
      <c r="L64" s="378">
        <v>0</v>
      </c>
      <c r="M64" s="380">
        <v>0</v>
      </c>
    </row>
    <row r="65" spans="1:19">
      <c r="A65" s="369" t="s">
        <v>65</v>
      </c>
      <c r="B65" s="391" t="s">
        <v>66</v>
      </c>
      <c r="C65" s="372"/>
      <c r="D65" s="1101"/>
      <c r="E65" s="372"/>
      <c r="F65" s="372"/>
      <c r="G65" s="372"/>
      <c r="H65" s="372"/>
      <c r="I65" s="372"/>
      <c r="J65" s="372"/>
      <c r="K65" s="372"/>
      <c r="L65" s="372"/>
      <c r="M65" s="374"/>
    </row>
    <row r="66" spans="1:19">
      <c r="A66" s="369" t="s">
        <v>65</v>
      </c>
      <c r="B66" s="391" t="s">
        <v>66</v>
      </c>
      <c r="C66" s="372"/>
      <c r="D66" s="1101"/>
      <c r="E66" s="372"/>
      <c r="F66" s="372"/>
      <c r="G66" s="372"/>
      <c r="H66" s="372"/>
      <c r="I66" s="372"/>
      <c r="J66" s="372"/>
      <c r="K66" s="372"/>
      <c r="L66" s="372"/>
      <c r="M66" s="374"/>
    </row>
    <row r="67" spans="1:19" ht="28.5">
      <c r="A67" s="369"/>
      <c r="B67" s="393" t="s">
        <v>62</v>
      </c>
      <c r="C67" s="394">
        <v>265325314</v>
      </c>
      <c r="D67" s="1112"/>
      <c r="E67" s="396">
        <v>302936000</v>
      </c>
      <c r="F67" s="395">
        <v>94</v>
      </c>
      <c r="G67" s="396">
        <v>297226000</v>
      </c>
      <c r="H67" s="395">
        <v>95</v>
      </c>
      <c r="I67" s="396">
        <v>550000</v>
      </c>
      <c r="J67" s="396">
        <v>283388887</v>
      </c>
      <c r="K67" s="395">
        <v>95</v>
      </c>
      <c r="L67" s="396">
        <v>18753113</v>
      </c>
      <c r="M67" s="395">
        <v>95</v>
      </c>
    </row>
    <row r="71" spans="1:19" ht="15.75">
      <c r="A71" s="2132" t="s">
        <v>68</v>
      </c>
      <c r="B71" s="2132"/>
      <c r="C71" s="2132"/>
      <c r="D71" s="2132"/>
      <c r="E71" s="2132"/>
      <c r="F71" s="2132"/>
      <c r="G71" s="2132"/>
      <c r="H71" s="2132"/>
      <c r="I71" s="2132"/>
      <c r="J71" s="2132"/>
      <c r="K71" s="2132"/>
      <c r="L71" s="2132"/>
      <c r="M71" s="2132"/>
      <c r="N71" s="2132"/>
      <c r="O71" s="2132"/>
      <c r="P71" s="2132"/>
      <c r="Q71" s="2132"/>
      <c r="R71" s="397"/>
      <c r="S71" s="397"/>
    </row>
    <row r="72" spans="1:19" ht="16.5" thickBot="1">
      <c r="A72" s="2143" t="s">
        <v>597</v>
      </c>
      <c r="B72" s="2143"/>
      <c r="C72" s="2143"/>
      <c r="D72" s="2143"/>
      <c r="E72" s="2143"/>
      <c r="F72" s="2143"/>
      <c r="G72" s="2143"/>
      <c r="H72" s="2143"/>
      <c r="I72" s="2143"/>
      <c r="J72" s="2143"/>
      <c r="K72" s="2143"/>
      <c r="L72" s="2143"/>
      <c r="M72" s="2143"/>
      <c r="N72" s="2143"/>
      <c r="O72" s="2143"/>
      <c r="P72" s="2143"/>
      <c r="Q72" s="2143"/>
      <c r="R72" s="2143"/>
      <c r="S72" s="2143"/>
    </row>
    <row r="73" spans="1:19" ht="15.75" thickTop="1">
      <c r="A73" s="2144" t="s">
        <v>0</v>
      </c>
      <c r="B73" s="2147" t="s">
        <v>28</v>
      </c>
      <c r="C73" s="2150" t="s">
        <v>45</v>
      </c>
      <c r="D73" s="2151"/>
      <c r="E73" s="2147" t="s">
        <v>1</v>
      </c>
      <c r="F73" s="2147" t="s">
        <v>2</v>
      </c>
      <c r="G73" s="2147" t="s">
        <v>3</v>
      </c>
      <c r="H73" s="2150" t="s">
        <v>4</v>
      </c>
      <c r="I73" s="2157" t="s">
        <v>5</v>
      </c>
      <c r="J73" s="2158"/>
      <c r="K73" s="2158"/>
      <c r="L73" s="2158"/>
      <c r="M73" s="2158"/>
      <c r="N73" s="2158"/>
      <c r="O73" s="2158"/>
      <c r="P73" s="2158"/>
      <c r="Q73" s="2158"/>
      <c r="R73" s="2158"/>
      <c r="S73" s="2159"/>
    </row>
    <row r="74" spans="1:19">
      <c r="A74" s="2145"/>
      <c r="B74" s="2148"/>
      <c r="C74" s="2152"/>
      <c r="D74" s="2153"/>
      <c r="E74" s="2148"/>
      <c r="F74" s="2148"/>
      <c r="G74" s="2156"/>
      <c r="H74" s="2152"/>
      <c r="I74" s="398">
        <v>230</v>
      </c>
      <c r="J74" s="398">
        <v>231</v>
      </c>
      <c r="K74" s="398">
        <v>600</v>
      </c>
      <c r="L74" s="398">
        <v>601</v>
      </c>
      <c r="M74" s="398">
        <v>602</v>
      </c>
      <c r="N74" s="398">
        <v>603</v>
      </c>
      <c r="O74" s="398">
        <v>604</v>
      </c>
      <c r="P74" s="398">
        <v>605</v>
      </c>
      <c r="Q74" s="2160">
        <v>606</v>
      </c>
      <c r="R74" s="2161"/>
      <c r="S74" s="399" t="s">
        <v>6</v>
      </c>
    </row>
    <row r="75" spans="1:19" ht="75">
      <c r="A75" s="2146"/>
      <c r="B75" s="2149"/>
      <c r="C75" s="2154"/>
      <c r="D75" s="2155"/>
      <c r="E75" s="2149"/>
      <c r="F75" s="2149"/>
      <c r="G75" s="400" t="s">
        <v>7</v>
      </c>
      <c r="H75" s="2154"/>
      <c r="I75" s="401" t="s">
        <v>69</v>
      </c>
      <c r="J75" s="401" t="s">
        <v>70</v>
      </c>
      <c r="K75" s="401" t="s">
        <v>8</v>
      </c>
      <c r="L75" s="401" t="s">
        <v>71</v>
      </c>
      <c r="M75" s="401" t="s">
        <v>72</v>
      </c>
      <c r="N75" s="401" t="s">
        <v>73</v>
      </c>
      <c r="O75" s="401" t="s">
        <v>74</v>
      </c>
      <c r="P75" s="401" t="s">
        <v>75</v>
      </c>
      <c r="Q75" s="2162" t="s">
        <v>9</v>
      </c>
      <c r="R75" s="2163"/>
      <c r="S75" s="402" t="s">
        <v>6</v>
      </c>
    </row>
    <row r="76" spans="1:19">
      <c r="A76" s="403">
        <v>14</v>
      </c>
      <c r="B76" s="404">
        <v>3350</v>
      </c>
      <c r="C76" s="2092" t="s">
        <v>193</v>
      </c>
      <c r="D76" s="2093"/>
      <c r="E76" s="405">
        <v>1</v>
      </c>
      <c r="F76" s="406" t="s">
        <v>10</v>
      </c>
      <c r="G76" s="405">
        <v>2025</v>
      </c>
      <c r="H76" s="407" t="s">
        <v>11</v>
      </c>
      <c r="I76" s="408">
        <v>0</v>
      </c>
      <c r="J76" s="409">
        <v>5000000</v>
      </c>
      <c r="K76" s="409">
        <v>226000000</v>
      </c>
      <c r="L76" s="409">
        <v>40036000</v>
      </c>
      <c r="M76" s="409">
        <v>31900000</v>
      </c>
      <c r="N76" s="408">
        <v>0</v>
      </c>
      <c r="O76" s="408">
        <v>0</v>
      </c>
      <c r="P76" s="408">
        <v>0</v>
      </c>
      <c r="Q76" s="2096">
        <v>0</v>
      </c>
      <c r="R76" s="2097"/>
      <c r="S76" s="410">
        <v>302936000</v>
      </c>
    </row>
    <row r="77" spans="1:19">
      <c r="A77" s="403">
        <v>14</v>
      </c>
      <c r="B77" s="404">
        <v>3350</v>
      </c>
      <c r="C77" s="2092" t="s">
        <v>193</v>
      </c>
      <c r="D77" s="2093"/>
      <c r="E77" s="405">
        <v>1</v>
      </c>
      <c r="F77" s="406" t="s">
        <v>10</v>
      </c>
      <c r="G77" s="405">
        <v>2025</v>
      </c>
      <c r="H77" s="407" t="s">
        <v>12</v>
      </c>
      <c r="I77" s="408">
        <v>0</v>
      </c>
      <c r="J77" s="409">
        <v>3900000</v>
      </c>
      <c r="K77" s="409">
        <v>219800000</v>
      </c>
      <c r="L77" s="409">
        <v>37626000</v>
      </c>
      <c r="M77" s="409">
        <v>32302000</v>
      </c>
      <c r="N77" s="408">
        <v>0</v>
      </c>
      <c r="O77" s="408">
        <v>0</v>
      </c>
      <c r="P77" s="408">
        <v>0</v>
      </c>
      <c r="Q77" s="2094">
        <v>598000</v>
      </c>
      <c r="R77" s="2095"/>
      <c r="S77" s="410">
        <v>294226000</v>
      </c>
    </row>
    <row r="78" spans="1:19">
      <c r="A78" s="403">
        <v>14</v>
      </c>
      <c r="B78" s="404">
        <v>3350</v>
      </c>
      <c r="C78" s="2092" t="s">
        <v>193</v>
      </c>
      <c r="D78" s="2093"/>
      <c r="E78" s="405">
        <v>5</v>
      </c>
      <c r="F78" s="406" t="s">
        <v>10</v>
      </c>
      <c r="G78" s="405">
        <v>2026</v>
      </c>
      <c r="H78" s="407" t="s">
        <v>12</v>
      </c>
      <c r="I78" s="408">
        <v>0</v>
      </c>
      <c r="J78" s="408"/>
      <c r="K78" s="409">
        <v>3000000</v>
      </c>
      <c r="L78" s="408"/>
      <c r="M78" s="408"/>
      <c r="N78" s="408">
        <v>0</v>
      </c>
      <c r="O78" s="408">
        <v>0</v>
      </c>
      <c r="P78" s="408">
        <v>0</v>
      </c>
      <c r="Q78" s="2096">
        <v>0</v>
      </c>
      <c r="R78" s="2097"/>
      <c r="S78" s="410">
        <v>3000000</v>
      </c>
    </row>
    <row r="79" spans="1:19">
      <c r="A79" s="403">
        <v>14</v>
      </c>
      <c r="B79" s="404">
        <v>3350</v>
      </c>
      <c r="C79" s="2092" t="s">
        <v>193</v>
      </c>
      <c r="D79" s="2093"/>
      <c r="E79" s="405">
        <v>1</v>
      </c>
      <c r="F79" s="406" t="s">
        <v>10</v>
      </c>
      <c r="G79" s="405">
        <v>2025</v>
      </c>
      <c r="H79" s="407" t="s">
        <v>13</v>
      </c>
      <c r="I79" s="408">
        <v>0</v>
      </c>
      <c r="J79" s="409">
        <v>3816000</v>
      </c>
      <c r="K79" s="409">
        <v>214814997</v>
      </c>
      <c r="L79" s="409">
        <v>35022196</v>
      </c>
      <c r="M79" s="409">
        <v>29318044</v>
      </c>
      <c r="N79" s="408">
        <v>0</v>
      </c>
      <c r="O79" s="408">
        <v>0</v>
      </c>
      <c r="P79" s="408">
        <v>0</v>
      </c>
      <c r="Q79" s="2094">
        <v>417650</v>
      </c>
      <c r="R79" s="2095"/>
      <c r="S79" s="410">
        <v>283388887</v>
      </c>
    </row>
    <row r="80" spans="1:19">
      <c r="A80" s="403">
        <v>14</v>
      </c>
      <c r="B80" s="404">
        <v>3350</v>
      </c>
      <c r="C80" s="2092" t="s">
        <v>193</v>
      </c>
      <c r="D80" s="2093"/>
      <c r="E80" s="405">
        <v>5</v>
      </c>
      <c r="F80" s="406" t="s">
        <v>10</v>
      </c>
      <c r="G80" s="405">
        <v>2026</v>
      </c>
      <c r="H80" s="407" t="s">
        <v>13</v>
      </c>
      <c r="I80" s="408"/>
      <c r="J80" s="408"/>
      <c r="K80" s="408">
        <v>0</v>
      </c>
      <c r="L80" s="408"/>
      <c r="M80" s="408"/>
      <c r="N80" s="408"/>
      <c r="O80" s="408"/>
      <c r="P80" s="408"/>
      <c r="Q80" s="2092"/>
      <c r="R80" s="2093"/>
      <c r="S80" s="411">
        <v>0</v>
      </c>
    </row>
    <row r="81" spans="1:19">
      <c r="A81" s="403">
        <v>14</v>
      </c>
      <c r="B81" s="404">
        <v>3350</v>
      </c>
      <c r="C81" s="2092" t="s">
        <v>193</v>
      </c>
      <c r="D81" s="2093"/>
      <c r="E81" s="405">
        <v>1</v>
      </c>
      <c r="F81" s="406" t="s">
        <v>10</v>
      </c>
      <c r="G81" s="405">
        <v>2025</v>
      </c>
      <c r="H81" s="407" t="s">
        <v>14</v>
      </c>
      <c r="I81" s="408">
        <v>0</v>
      </c>
      <c r="J81" s="408">
        <v>0</v>
      </c>
      <c r="K81" s="408">
        <v>0</v>
      </c>
      <c r="L81" s="408">
        <v>0</v>
      </c>
      <c r="M81" s="408">
        <v>0</v>
      </c>
      <c r="N81" s="408">
        <v>0</v>
      </c>
      <c r="O81" s="408">
        <v>0</v>
      </c>
      <c r="P81" s="408">
        <v>0</v>
      </c>
      <c r="Q81" s="2096">
        <v>0</v>
      </c>
      <c r="R81" s="2097"/>
      <c r="S81" s="411">
        <v>0</v>
      </c>
    </row>
    <row r="82" spans="1:19">
      <c r="A82" s="403">
        <v>14</v>
      </c>
      <c r="B82" s="404">
        <v>3350</v>
      </c>
      <c r="C82" s="2092" t="s">
        <v>193</v>
      </c>
      <c r="D82" s="2093"/>
      <c r="E82" s="405"/>
      <c r="F82" s="406" t="s">
        <v>6</v>
      </c>
      <c r="G82" s="405">
        <v>2025</v>
      </c>
      <c r="H82" s="407" t="s">
        <v>11</v>
      </c>
      <c r="I82" s="408">
        <v>0</v>
      </c>
      <c r="J82" s="409">
        <v>5000000</v>
      </c>
      <c r="K82" s="409">
        <v>226000000</v>
      </c>
      <c r="L82" s="409">
        <v>40036000</v>
      </c>
      <c r="M82" s="409">
        <v>31900000</v>
      </c>
      <c r="N82" s="408">
        <v>0</v>
      </c>
      <c r="O82" s="408">
        <v>0</v>
      </c>
      <c r="P82" s="408">
        <v>0</v>
      </c>
      <c r="Q82" s="2096">
        <v>0</v>
      </c>
      <c r="R82" s="2097"/>
      <c r="S82" s="410">
        <v>302936000</v>
      </c>
    </row>
    <row r="83" spans="1:19">
      <c r="A83" s="403">
        <v>14</v>
      </c>
      <c r="B83" s="404">
        <v>3350</v>
      </c>
      <c r="C83" s="2092" t="s">
        <v>193</v>
      </c>
      <c r="D83" s="2093"/>
      <c r="E83" s="405"/>
      <c r="F83" s="406" t="s">
        <v>6</v>
      </c>
      <c r="G83" s="405">
        <v>2025</v>
      </c>
      <c r="H83" s="407" t="s">
        <v>12</v>
      </c>
      <c r="I83" s="408">
        <v>0</v>
      </c>
      <c r="J83" s="409">
        <v>3900000</v>
      </c>
      <c r="K83" s="409">
        <v>222800000</v>
      </c>
      <c r="L83" s="409">
        <v>37626000</v>
      </c>
      <c r="M83" s="409">
        <v>32302000</v>
      </c>
      <c r="N83" s="408">
        <v>0</v>
      </c>
      <c r="O83" s="408">
        <v>0</v>
      </c>
      <c r="P83" s="408">
        <v>0</v>
      </c>
      <c r="Q83" s="2094">
        <v>598000</v>
      </c>
      <c r="R83" s="2095"/>
      <c r="S83" s="410">
        <v>297226000</v>
      </c>
    </row>
    <row r="84" spans="1:19">
      <c r="A84" s="403">
        <v>14</v>
      </c>
      <c r="B84" s="404">
        <v>3350</v>
      </c>
      <c r="C84" s="2092" t="s">
        <v>193</v>
      </c>
      <c r="D84" s="2093"/>
      <c r="E84" s="405"/>
      <c r="F84" s="406" t="s">
        <v>6</v>
      </c>
      <c r="G84" s="405">
        <v>2025</v>
      </c>
      <c r="H84" s="407" t="s">
        <v>13</v>
      </c>
      <c r="I84" s="408">
        <v>0</v>
      </c>
      <c r="J84" s="409">
        <v>3816000</v>
      </c>
      <c r="K84" s="409">
        <v>214814997</v>
      </c>
      <c r="L84" s="409">
        <v>35022196</v>
      </c>
      <c r="M84" s="409">
        <v>29318044</v>
      </c>
      <c r="N84" s="408">
        <v>0</v>
      </c>
      <c r="O84" s="408">
        <v>0</v>
      </c>
      <c r="P84" s="408">
        <v>0</v>
      </c>
      <c r="Q84" s="2094">
        <v>417650</v>
      </c>
      <c r="R84" s="2095"/>
      <c r="S84" s="410">
        <v>283388887</v>
      </c>
    </row>
    <row r="85" spans="1:19">
      <c r="A85" s="403">
        <v>14</v>
      </c>
      <c r="B85" s="404">
        <v>3350</v>
      </c>
      <c r="C85" s="2092" t="s">
        <v>193</v>
      </c>
      <c r="D85" s="2093"/>
      <c r="E85" s="405"/>
      <c r="F85" s="406" t="s">
        <v>6</v>
      </c>
      <c r="G85" s="405">
        <v>2025</v>
      </c>
      <c r="H85" s="407" t="s">
        <v>14</v>
      </c>
      <c r="I85" s="408">
        <v>0</v>
      </c>
      <c r="J85" s="408">
        <v>0</v>
      </c>
      <c r="K85" s="408">
        <v>0</v>
      </c>
      <c r="L85" s="408">
        <v>0</v>
      </c>
      <c r="M85" s="408">
        <v>0</v>
      </c>
      <c r="N85" s="408">
        <v>0</v>
      </c>
      <c r="O85" s="408">
        <v>0</v>
      </c>
      <c r="P85" s="408">
        <v>0</v>
      </c>
      <c r="Q85" s="2096">
        <v>0</v>
      </c>
      <c r="R85" s="2097"/>
      <c r="S85" s="411">
        <v>0</v>
      </c>
    </row>
    <row r="86" spans="1:19">
      <c r="A86" s="403">
        <v>14</v>
      </c>
      <c r="B86" s="404">
        <v>3350</v>
      </c>
      <c r="C86" s="2092" t="s">
        <v>15</v>
      </c>
      <c r="D86" s="2093"/>
      <c r="E86" s="405"/>
      <c r="F86" s="406"/>
      <c r="G86" s="405">
        <v>2025</v>
      </c>
      <c r="H86" s="407"/>
      <c r="I86" s="408">
        <v>0</v>
      </c>
      <c r="J86" s="409">
        <v>84000</v>
      </c>
      <c r="K86" s="409">
        <v>4985003</v>
      </c>
      <c r="L86" s="409">
        <v>2603804</v>
      </c>
      <c r="M86" s="409">
        <v>2983956</v>
      </c>
      <c r="N86" s="408">
        <v>0</v>
      </c>
      <c r="O86" s="408">
        <v>0</v>
      </c>
      <c r="P86" s="408">
        <v>0</v>
      </c>
      <c r="Q86" s="2094">
        <v>180350</v>
      </c>
      <c r="R86" s="2095"/>
      <c r="S86" s="410">
        <v>10837113</v>
      </c>
    </row>
    <row r="87" spans="1:19">
      <c r="A87" s="403">
        <v>14</v>
      </c>
      <c r="B87" s="404">
        <v>3350</v>
      </c>
      <c r="C87" s="2092" t="s">
        <v>16</v>
      </c>
      <c r="D87" s="2093"/>
      <c r="E87" s="405"/>
      <c r="F87" s="406"/>
      <c r="G87" s="405">
        <v>2025</v>
      </c>
      <c r="H87" s="407"/>
      <c r="I87" s="408">
        <v>0</v>
      </c>
      <c r="J87" s="408">
        <v>98</v>
      </c>
      <c r="K87" s="408">
        <v>98</v>
      </c>
      <c r="L87" s="408">
        <v>93</v>
      </c>
      <c r="M87" s="408">
        <v>91</v>
      </c>
      <c r="N87" s="408">
        <v>0</v>
      </c>
      <c r="O87" s="408">
        <v>0</v>
      </c>
      <c r="P87" s="408">
        <v>0</v>
      </c>
      <c r="Q87" s="2096">
        <v>70</v>
      </c>
      <c r="R87" s="2097"/>
      <c r="S87" s="411">
        <v>95</v>
      </c>
    </row>
    <row r="90" spans="1:19" ht="15.75">
      <c r="A90" s="2132" t="s">
        <v>78</v>
      </c>
      <c r="B90" s="2132"/>
      <c r="C90" s="2132"/>
      <c r="D90" s="2132"/>
      <c r="E90" s="2132"/>
      <c r="F90" s="2132"/>
      <c r="G90" s="2132"/>
      <c r="H90" s="2132"/>
      <c r="I90" s="2132"/>
      <c r="J90" s="2132"/>
      <c r="K90" s="2132"/>
      <c r="L90" s="2132"/>
      <c r="M90" s="2132"/>
      <c r="N90" s="2132"/>
      <c r="O90" s="2132"/>
      <c r="P90" s="2132"/>
      <c r="Q90" s="2132"/>
      <c r="R90" s="2132"/>
    </row>
    <row r="91" spans="1:19" ht="15.75">
      <c r="A91" s="1713" t="s">
        <v>625</v>
      </c>
      <c r="B91" s="1713"/>
      <c r="C91" s="1713"/>
      <c r="D91" s="1713"/>
      <c r="E91" s="1713"/>
      <c r="F91" s="1713"/>
      <c r="G91" s="1713"/>
      <c r="H91" s="1713"/>
      <c r="I91" s="1713"/>
      <c r="J91" s="1713"/>
      <c r="K91" s="1713"/>
      <c r="L91" s="1713"/>
      <c r="M91" s="1713"/>
      <c r="N91" s="1713"/>
      <c r="O91" s="1713"/>
      <c r="P91" s="1713"/>
      <c r="Q91" s="1713"/>
      <c r="R91" s="1713"/>
    </row>
    <row r="92" spans="1:19" ht="15.75" thickBot="1">
      <c r="A92" s="2164" t="s">
        <v>17</v>
      </c>
      <c r="B92" s="2164"/>
      <c r="C92" s="2164"/>
      <c r="D92" s="2164"/>
      <c r="E92" s="2164"/>
      <c r="F92" s="2164"/>
      <c r="G92" s="2164"/>
      <c r="H92" s="2164"/>
      <c r="I92" s="2164"/>
      <c r="J92" s="2164"/>
      <c r="K92" s="2164"/>
      <c r="L92" s="2164"/>
      <c r="M92" s="2164"/>
      <c r="N92" s="2164"/>
      <c r="O92" s="2164"/>
      <c r="P92" s="2164"/>
      <c r="Q92" s="2164"/>
      <c r="R92" s="2164"/>
    </row>
    <row r="93" spans="1:19" ht="15.75" thickTop="1">
      <c r="A93" s="412" t="s">
        <v>18</v>
      </c>
      <c r="B93" s="2165" t="s">
        <v>19</v>
      </c>
      <c r="C93" s="2165"/>
      <c r="D93" s="2165"/>
      <c r="E93" s="413" t="s">
        <v>20</v>
      </c>
      <c r="F93" s="414">
        <v>14</v>
      </c>
      <c r="G93" s="2166"/>
      <c r="H93" s="2165"/>
      <c r="I93" s="2167"/>
      <c r="J93" s="2166"/>
      <c r="K93" s="2165"/>
      <c r="L93" s="2165"/>
      <c r="M93" s="2165"/>
      <c r="N93" s="2165"/>
      <c r="O93" s="2165"/>
      <c r="P93" s="2165"/>
      <c r="Q93" s="2165"/>
      <c r="R93" s="2165"/>
    </row>
    <row r="94" spans="1:19">
      <c r="A94" s="415" t="s">
        <v>322</v>
      </c>
      <c r="B94" s="2168" t="s">
        <v>193</v>
      </c>
      <c r="C94" s="2168"/>
      <c r="D94" s="2168"/>
      <c r="E94" s="416" t="s">
        <v>49</v>
      </c>
      <c r="F94" s="417">
        <v>3350</v>
      </c>
      <c r="G94" s="2169"/>
      <c r="H94" s="2170"/>
      <c r="I94" s="2171"/>
      <c r="J94" s="2169"/>
      <c r="K94" s="2170"/>
      <c r="L94" s="2170"/>
      <c r="M94" s="2170"/>
      <c r="N94" s="2170"/>
      <c r="O94" s="2170"/>
      <c r="P94" s="2170"/>
      <c r="Q94" s="2170"/>
      <c r="R94" s="2170"/>
    </row>
    <row r="95" spans="1:19">
      <c r="A95" s="2172" t="s">
        <v>79</v>
      </c>
      <c r="B95" s="2175" t="s">
        <v>80</v>
      </c>
      <c r="C95" s="2178" t="s">
        <v>81</v>
      </c>
      <c r="D95" s="2181" t="s">
        <v>51</v>
      </c>
      <c r="E95" s="2182"/>
      <c r="F95" s="2183"/>
      <c r="G95" s="2184" t="s">
        <v>82</v>
      </c>
      <c r="H95" s="2185"/>
      <c r="I95" s="2186"/>
      <c r="J95" s="2184" t="s">
        <v>82</v>
      </c>
      <c r="K95" s="2185"/>
      <c r="L95" s="2186"/>
      <c r="M95" s="2184" t="s">
        <v>82</v>
      </c>
      <c r="N95" s="2185"/>
      <c r="O95" s="2186"/>
      <c r="P95" s="2184" t="s">
        <v>83</v>
      </c>
      <c r="Q95" s="2185"/>
      <c r="R95" s="2187"/>
    </row>
    <row r="96" spans="1:19" ht="85.5" customHeight="1">
      <c r="A96" s="2173"/>
      <c r="B96" s="2176"/>
      <c r="C96" s="2179"/>
      <c r="D96" s="418" t="s">
        <v>327</v>
      </c>
      <c r="E96" s="1015" t="s">
        <v>329</v>
      </c>
      <c r="F96" s="419" t="s">
        <v>331</v>
      </c>
      <c r="G96" s="1019" t="s">
        <v>333</v>
      </c>
      <c r="H96" s="1015" t="s">
        <v>335</v>
      </c>
      <c r="I96" s="1017" t="s">
        <v>331</v>
      </c>
      <c r="J96" s="1019" t="s">
        <v>333</v>
      </c>
      <c r="K96" s="2188" t="s">
        <v>84</v>
      </c>
      <c r="L96" s="2190" t="s">
        <v>85</v>
      </c>
      <c r="M96" s="2192" t="s">
        <v>86</v>
      </c>
      <c r="N96" s="2188" t="s">
        <v>87</v>
      </c>
      <c r="O96" s="2190" t="s">
        <v>88</v>
      </c>
      <c r="P96" s="2192" t="s">
        <v>89</v>
      </c>
      <c r="Q96" s="2188" t="s">
        <v>90</v>
      </c>
      <c r="R96" s="2194" t="s">
        <v>91</v>
      </c>
    </row>
    <row r="97" spans="1:18" ht="28.5">
      <c r="A97" s="2174"/>
      <c r="B97" s="2177"/>
      <c r="C97" s="2180"/>
      <c r="D97" s="1020" t="s">
        <v>328</v>
      </c>
      <c r="E97" s="1016" t="s">
        <v>330</v>
      </c>
      <c r="F97" s="420" t="s">
        <v>332</v>
      </c>
      <c r="G97" s="1020" t="s">
        <v>334</v>
      </c>
      <c r="H97" s="1016" t="s">
        <v>336</v>
      </c>
      <c r="I97" s="1018" t="s">
        <v>337</v>
      </c>
      <c r="J97" s="1020" t="s">
        <v>338</v>
      </c>
      <c r="K97" s="2189"/>
      <c r="L97" s="2191"/>
      <c r="M97" s="2193"/>
      <c r="N97" s="2189"/>
      <c r="O97" s="2191"/>
      <c r="P97" s="2193"/>
      <c r="Q97" s="2189"/>
      <c r="R97" s="2195"/>
    </row>
    <row r="98" spans="1:18" ht="15.75" thickBot="1">
      <c r="A98" s="421"/>
      <c r="B98" s="422"/>
      <c r="C98" s="422"/>
      <c r="D98" s="422">
        <v>-1</v>
      </c>
      <c r="E98" s="422">
        <v>-2</v>
      </c>
      <c r="F98" s="422">
        <v>-3</v>
      </c>
      <c r="G98" s="422">
        <v>-4</v>
      </c>
      <c r="H98" s="422">
        <v>-5</v>
      </c>
      <c r="I98" s="422">
        <v>-6</v>
      </c>
      <c r="J98" s="422">
        <v>-7</v>
      </c>
      <c r="K98" s="422">
        <v>-8</v>
      </c>
      <c r="L98" s="422">
        <v>-9</v>
      </c>
      <c r="M98" s="422">
        <v>-10</v>
      </c>
      <c r="N98" s="422">
        <v>-11</v>
      </c>
      <c r="O98" s="422">
        <v>-12</v>
      </c>
      <c r="P98" s="422">
        <v>-13</v>
      </c>
      <c r="Q98" s="422">
        <v>-14</v>
      </c>
      <c r="R98" s="423">
        <v>-15</v>
      </c>
    </row>
    <row r="99" spans="1:18" ht="15.75" thickTop="1">
      <c r="A99" s="2196" t="s">
        <v>92</v>
      </c>
      <c r="B99" s="2197"/>
      <c r="C99" s="2197"/>
      <c r="D99" s="2197"/>
      <c r="E99" s="2197"/>
      <c r="F99" s="2197"/>
      <c r="G99" s="2197"/>
      <c r="H99" s="2197"/>
      <c r="I99" s="2197"/>
      <c r="J99" s="2197"/>
      <c r="K99" s="2197"/>
      <c r="L99" s="2197"/>
      <c r="M99" s="2197"/>
      <c r="N99" s="2197"/>
      <c r="O99" s="2197"/>
      <c r="P99" s="2197"/>
      <c r="Q99" s="2197"/>
      <c r="R99" s="2197"/>
    </row>
    <row r="100" spans="1:18" ht="30">
      <c r="A100" s="403" t="s">
        <v>194</v>
      </c>
      <c r="B100" s="406" t="s">
        <v>195</v>
      </c>
      <c r="C100" s="407" t="s">
        <v>495</v>
      </c>
      <c r="D100" s="409">
        <v>9586</v>
      </c>
      <c r="E100" s="409">
        <v>261245314</v>
      </c>
      <c r="F100" s="409">
        <v>27253</v>
      </c>
      <c r="G100" s="409">
        <v>15208</v>
      </c>
      <c r="H100" s="409">
        <v>297936000</v>
      </c>
      <c r="I100" s="409">
        <v>19591</v>
      </c>
      <c r="J100" s="408">
        <v>15208</v>
      </c>
      <c r="K100" s="409">
        <v>293326000</v>
      </c>
      <c r="L100" s="409">
        <v>19288</v>
      </c>
      <c r="M100" s="408">
        <v>12420</v>
      </c>
      <c r="N100" s="1113">
        <v>279572887</v>
      </c>
      <c r="O100" s="409">
        <v>22510</v>
      </c>
      <c r="P100" s="409">
        <v>-4743</v>
      </c>
      <c r="Q100" s="408">
        <v>2919</v>
      </c>
      <c r="R100" s="424">
        <v>3222</v>
      </c>
    </row>
    <row r="101" spans="1:18">
      <c r="A101" s="403" t="s">
        <v>196</v>
      </c>
      <c r="B101" s="406" t="s">
        <v>197</v>
      </c>
      <c r="C101" s="407"/>
      <c r="D101" s="408">
        <v>1</v>
      </c>
      <c r="E101" s="409">
        <v>4080000</v>
      </c>
      <c r="F101" s="409">
        <v>4080000</v>
      </c>
      <c r="G101" s="408">
        <v>1</v>
      </c>
      <c r="H101" s="409">
        <v>5000000</v>
      </c>
      <c r="I101" s="409">
        <v>5000000</v>
      </c>
      <c r="J101" s="408">
        <v>2</v>
      </c>
      <c r="K101" s="409">
        <v>3900000</v>
      </c>
      <c r="L101" s="409">
        <v>1950000</v>
      </c>
      <c r="M101" s="408">
        <v>2</v>
      </c>
      <c r="N101" s="409">
        <v>3816000</v>
      </c>
      <c r="O101" s="409">
        <v>1908000</v>
      </c>
      <c r="P101" s="409">
        <v>-2172000</v>
      </c>
      <c r="Q101" s="409">
        <v>-3092000</v>
      </c>
      <c r="R101" s="1114">
        <v>-42000</v>
      </c>
    </row>
    <row r="102" spans="1:18">
      <c r="A102" s="403" t="s">
        <v>97</v>
      </c>
      <c r="B102" s="406" t="s">
        <v>6</v>
      </c>
      <c r="C102" s="407"/>
      <c r="D102" s="408"/>
      <c r="E102" s="409">
        <v>265325314</v>
      </c>
      <c r="F102" s="408"/>
      <c r="G102" s="408"/>
      <c r="H102" s="409">
        <v>302936000</v>
      </c>
      <c r="I102" s="408"/>
      <c r="J102" s="408"/>
      <c r="K102" s="409">
        <v>297226000</v>
      </c>
      <c r="L102" s="408"/>
      <c r="M102" s="408"/>
      <c r="N102" s="409">
        <v>283388887</v>
      </c>
      <c r="O102" s="408"/>
      <c r="P102" s="408"/>
      <c r="Q102" s="408"/>
      <c r="R102" s="424"/>
    </row>
    <row r="103" spans="1:18" ht="15.75" thickBot="1">
      <c r="A103" s="2198" t="s">
        <v>98</v>
      </c>
      <c r="B103" s="2199"/>
      <c r="C103" s="2199"/>
      <c r="D103" s="2199"/>
      <c r="E103" s="2199"/>
      <c r="F103" s="2199"/>
      <c r="G103" s="2199"/>
      <c r="H103" s="2199"/>
      <c r="I103" s="2199"/>
      <c r="J103" s="2199"/>
      <c r="K103" s="2199"/>
      <c r="L103" s="2199"/>
      <c r="M103" s="2199"/>
      <c r="N103" s="2199"/>
      <c r="O103" s="2199"/>
      <c r="P103" s="2199"/>
      <c r="Q103" s="2199"/>
      <c r="R103" s="2199"/>
    </row>
    <row r="104" spans="1:18" ht="15.75" thickTop="1"/>
    <row r="106" spans="1:18" ht="15.75">
      <c r="A106" s="2132" t="s">
        <v>146</v>
      </c>
      <c r="B106" s="2132"/>
      <c r="C106" s="2132"/>
      <c r="D106" s="2132"/>
      <c r="E106" s="2132"/>
      <c r="F106" s="2132"/>
      <c r="G106" s="2132"/>
      <c r="H106" s="2132"/>
      <c r="I106" s="2132"/>
      <c r="J106" s="2132"/>
      <c r="K106" s="2132"/>
      <c r="L106" s="2132"/>
      <c r="M106" s="2132"/>
      <c r="N106" s="2132"/>
      <c r="O106" s="2132"/>
      <c r="P106" s="2132"/>
      <c r="Q106" s="2132"/>
      <c r="R106" s="2132"/>
    </row>
    <row r="107" spans="1:18" ht="15.75">
      <c r="A107" s="2091" t="s">
        <v>597</v>
      </c>
      <c r="B107" s="2091"/>
      <c r="C107" s="2091"/>
      <c r="D107" s="2091"/>
      <c r="E107" s="2091"/>
      <c r="F107" s="2091"/>
      <c r="G107" s="2091"/>
      <c r="H107" s="2091"/>
      <c r="I107" s="2091"/>
      <c r="J107" s="2091"/>
      <c r="K107" s="2091"/>
      <c r="L107" s="2091"/>
      <c r="M107" s="2091"/>
      <c r="N107" s="2091"/>
      <c r="O107" s="2091"/>
      <c r="P107" s="2091"/>
      <c r="Q107" s="2091"/>
      <c r="R107" s="2091"/>
    </row>
    <row r="108" spans="1:18">
      <c r="A108" s="2200" t="s">
        <v>0</v>
      </c>
      <c r="B108" s="2203" t="s">
        <v>28</v>
      </c>
      <c r="C108" s="2203" t="s">
        <v>45</v>
      </c>
      <c r="D108" s="2203" t="s">
        <v>147</v>
      </c>
      <c r="E108" s="2204" t="s">
        <v>80</v>
      </c>
      <c r="F108" s="2205"/>
      <c r="G108" s="2203" t="s">
        <v>46</v>
      </c>
      <c r="H108" s="2210" t="s">
        <v>148</v>
      </c>
      <c r="I108" s="2211" t="s">
        <v>5</v>
      </c>
      <c r="J108" s="2212"/>
      <c r="K108" s="2212"/>
      <c r="L108" s="2212"/>
      <c r="M108" s="2212"/>
      <c r="N108" s="2212"/>
      <c r="O108" s="2212"/>
      <c r="P108" s="2212"/>
      <c r="Q108" s="2212"/>
      <c r="R108" s="2213"/>
    </row>
    <row r="109" spans="1:18">
      <c r="A109" s="2201"/>
      <c r="B109" s="2148"/>
      <c r="C109" s="2148"/>
      <c r="D109" s="2148"/>
      <c r="E109" s="2206"/>
      <c r="F109" s="2207"/>
      <c r="G109" s="2148"/>
      <c r="H109" s="2152"/>
      <c r="I109" s="2214" t="s">
        <v>6</v>
      </c>
      <c r="J109" s="398">
        <v>230</v>
      </c>
      <c r="K109" s="398">
        <v>231</v>
      </c>
      <c r="L109" s="398">
        <v>600</v>
      </c>
      <c r="M109" s="398">
        <v>601</v>
      </c>
      <c r="N109" s="398">
        <v>602</v>
      </c>
      <c r="O109" s="398">
        <v>603</v>
      </c>
      <c r="P109" s="398">
        <v>604</v>
      </c>
      <c r="Q109" s="398">
        <v>605</v>
      </c>
      <c r="R109" s="1115">
        <v>606</v>
      </c>
    </row>
    <row r="110" spans="1:18" ht="30" customHeight="1">
      <c r="A110" s="2201"/>
      <c r="B110" s="2148"/>
      <c r="C110" s="2148"/>
      <c r="D110" s="2148"/>
      <c r="E110" s="2206"/>
      <c r="F110" s="2207"/>
      <c r="G110" s="2148"/>
      <c r="H110" s="2152"/>
      <c r="I110" s="2148"/>
      <c r="J110" s="1116" t="s">
        <v>339</v>
      </c>
      <c r="K110" s="1116" t="s">
        <v>339</v>
      </c>
      <c r="L110" s="2215" t="s">
        <v>8</v>
      </c>
      <c r="M110" s="1116" t="s">
        <v>340</v>
      </c>
      <c r="N110" s="1116" t="s">
        <v>342</v>
      </c>
      <c r="O110" s="1116" t="s">
        <v>344</v>
      </c>
      <c r="P110" s="1116" t="s">
        <v>346</v>
      </c>
      <c r="Q110" s="1116" t="s">
        <v>348</v>
      </c>
      <c r="R110" s="2217" t="s">
        <v>149</v>
      </c>
    </row>
    <row r="111" spans="1:18" ht="60">
      <c r="A111" s="2202"/>
      <c r="B111" s="2149"/>
      <c r="C111" s="2149"/>
      <c r="D111" s="2149"/>
      <c r="E111" s="2208"/>
      <c r="F111" s="2209"/>
      <c r="G111" s="2149"/>
      <c r="H111" s="2154"/>
      <c r="I111" s="2149"/>
      <c r="J111" s="1117" t="s">
        <v>43</v>
      </c>
      <c r="K111" s="1117" t="s">
        <v>44</v>
      </c>
      <c r="L111" s="2216"/>
      <c r="M111" s="1117" t="s">
        <v>341</v>
      </c>
      <c r="N111" s="1117" t="s">
        <v>343</v>
      </c>
      <c r="O111" s="1117" t="s">
        <v>345</v>
      </c>
      <c r="P111" s="1117" t="s">
        <v>347</v>
      </c>
      <c r="Q111" s="1117" t="s">
        <v>349</v>
      </c>
      <c r="R111" s="2218"/>
    </row>
    <row r="112" spans="1:18" ht="15" customHeight="1">
      <c r="A112" s="1118">
        <v>14</v>
      </c>
      <c r="B112" s="405">
        <v>3350</v>
      </c>
      <c r="C112" s="425" t="s">
        <v>193</v>
      </c>
      <c r="D112" s="405" t="s">
        <v>194</v>
      </c>
      <c r="E112" s="2087" t="s">
        <v>195</v>
      </c>
      <c r="F112" s="2088"/>
      <c r="G112" s="407" t="s">
        <v>11</v>
      </c>
      <c r="H112" s="408">
        <v>15208</v>
      </c>
      <c r="I112" s="409">
        <v>297936000</v>
      </c>
      <c r="J112" s="408">
        <v>0</v>
      </c>
      <c r="K112" s="408">
        <v>0</v>
      </c>
      <c r="L112" s="409">
        <v>226000000</v>
      </c>
      <c r="M112" s="409">
        <v>40036000</v>
      </c>
      <c r="N112" s="409">
        <v>31900000</v>
      </c>
      <c r="O112" s="408">
        <v>0</v>
      </c>
      <c r="P112" s="408">
        <v>0</v>
      </c>
      <c r="Q112" s="408">
        <v>0</v>
      </c>
      <c r="R112" s="1119">
        <v>0</v>
      </c>
    </row>
    <row r="113" spans="1:18" ht="15" customHeight="1">
      <c r="A113" s="1118">
        <v>14</v>
      </c>
      <c r="B113" s="405">
        <v>3350</v>
      </c>
      <c r="C113" s="425" t="s">
        <v>193</v>
      </c>
      <c r="D113" s="405" t="s">
        <v>194</v>
      </c>
      <c r="E113" s="2087" t="s">
        <v>195</v>
      </c>
      <c r="F113" s="2088"/>
      <c r="G113" s="407" t="s">
        <v>12</v>
      </c>
      <c r="H113" s="408">
        <v>15208</v>
      </c>
      <c r="I113" s="409">
        <v>293326000</v>
      </c>
      <c r="J113" s="408">
        <v>0</v>
      </c>
      <c r="K113" s="408">
        <v>0</v>
      </c>
      <c r="L113" s="409">
        <v>222800000</v>
      </c>
      <c r="M113" s="409">
        <v>37626000</v>
      </c>
      <c r="N113" s="409">
        <v>32302000</v>
      </c>
      <c r="O113" s="408">
        <v>0</v>
      </c>
      <c r="P113" s="408">
        <v>0</v>
      </c>
      <c r="Q113" s="408">
        <v>0</v>
      </c>
      <c r="R113" s="1120">
        <v>598000</v>
      </c>
    </row>
    <row r="114" spans="1:18" ht="15" customHeight="1">
      <c r="A114" s="1118">
        <v>14</v>
      </c>
      <c r="B114" s="405">
        <v>3350</v>
      </c>
      <c r="C114" s="425" t="s">
        <v>193</v>
      </c>
      <c r="D114" s="405" t="s">
        <v>194</v>
      </c>
      <c r="E114" s="2087" t="s">
        <v>195</v>
      </c>
      <c r="F114" s="2088"/>
      <c r="G114" s="407" t="s">
        <v>13</v>
      </c>
      <c r="H114" s="408">
        <v>12420</v>
      </c>
      <c r="I114" s="409">
        <v>279572887</v>
      </c>
      <c r="J114" s="1121">
        <v>0</v>
      </c>
      <c r="K114" s="1121">
        <v>0</v>
      </c>
      <c r="L114" s="1113">
        <v>214814997</v>
      </c>
      <c r="M114" s="1113">
        <v>35022196</v>
      </c>
      <c r="N114" s="1113">
        <v>29318044</v>
      </c>
      <c r="O114" s="1121">
        <v>0</v>
      </c>
      <c r="P114" s="1121">
        <v>0</v>
      </c>
      <c r="Q114" s="1121">
        <v>0</v>
      </c>
      <c r="R114" s="1122">
        <v>417650</v>
      </c>
    </row>
    <row r="115" spans="1:18" ht="15" customHeight="1">
      <c r="A115" s="1118">
        <v>14</v>
      </c>
      <c r="B115" s="405">
        <v>3350</v>
      </c>
      <c r="C115" s="425" t="s">
        <v>193</v>
      </c>
      <c r="D115" s="405" t="s">
        <v>196</v>
      </c>
      <c r="E115" s="2087" t="s">
        <v>197</v>
      </c>
      <c r="F115" s="2088"/>
      <c r="G115" s="407" t="s">
        <v>11</v>
      </c>
      <c r="H115" s="408">
        <v>1</v>
      </c>
      <c r="I115" s="409">
        <v>5000000</v>
      </c>
      <c r="J115" s="408">
        <v>0</v>
      </c>
      <c r="K115" s="409">
        <v>5000000</v>
      </c>
      <c r="L115" s="408">
        <v>0</v>
      </c>
      <c r="M115" s="408">
        <v>0</v>
      </c>
      <c r="N115" s="408">
        <v>0</v>
      </c>
      <c r="O115" s="408">
        <v>0</v>
      </c>
      <c r="P115" s="408">
        <v>0</v>
      </c>
      <c r="Q115" s="408">
        <v>0</v>
      </c>
      <c r="R115" s="1119">
        <v>0</v>
      </c>
    </row>
    <row r="116" spans="1:18" ht="15" customHeight="1">
      <c r="A116" s="1118">
        <v>14</v>
      </c>
      <c r="B116" s="405">
        <v>3350</v>
      </c>
      <c r="C116" s="425" t="s">
        <v>193</v>
      </c>
      <c r="D116" s="405" t="s">
        <v>196</v>
      </c>
      <c r="E116" s="2087" t="s">
        <v>197</v>
      </c>
      <c r="F116" s="2088"/>
      <c r="G116" s="407" t="s">
        <v>12</v>
      </c>
      <c r="H116" s="408">
        <v>2</v>
      </c>
      <c r="I116" s="409">
        <v>3900000</v>
      </c>
      <c r="J116" s="408">
        <v>0</v>
      </c>
      <c r="K116" s="409">
        <v>3900000</v>
      </c>
      <c r="L116" s="408">
        <v>0</v>
      </c>
      <c r="M116" s="408">
        <v>0</v>
      </c>
      <c r="N116" s="408">
        <v>0</v>
      </c>
      <c r="O116" s="408">
        <v>0</v>
      </c>
      <c r="P116" s="408">
        <v>0</v>
      </c>
      <c r="Q116" s="408">
        <v>0</v>
      </c>
      <c r="R116" s="1119">
        <v>0</v>
      </c>
    </row>
    <row r="117" spans="1:18" ht="15" customHeight="1">
      <c r="A117" s="1118">
        <v>14</v>
      </c>
      <c r="B117" s="405">
        <v>3350</v>
      </c>
      <c r="C117" s="425" t="s">
        <v>193</v>
      </c>
      <c r="D117" s="405" t="s">
        <v>196</v>
      </c>
      <c r="E117" s="2087" t="s">
        <v>197</v>
      </c>
      <c r="F117" s="2088"/>
      <c r="G117" s="407" t="s">
        <v>13</v>
      </c>
      <c r="H117" s="408">
        <v>2</v>
      </c>
      <c r="I117" s="409">
        <v>3816000</v>
      </c>
      <c r="J117" s="1121">
        <v>0</v>
      </c>
      <c r="K117" s="1113">
        <v>3816000</v>
      </c>
      <c r="L117" s="408">
        <v>0</v>
      </c>
      <c r="M117" s="408">
        <v>0</v>
      </c>
      <c r="N117" s="408">
        <v>0</v>
      </c>
      <c r="O117" s="408">
        <v>0</v>
      </c>
      <c r="P117" s="408">
        <v>0</v>
      </c>
      <c r="Q117" s="408">
        <v>0</v>
      </c>
      <c r="R117" s="1119">
        <v>0</v>
      </c>
    </row>
    <row r="118" spans="1:18" ht="15" customHeight="1">
      <c r="A118" s="1118"/>
      <c r="B118" s="405"/>
      <c r="C118" s="406"/>
      <c r="D118" s="405"/>
      <c r="E118" s="2087" t="s">
        <v>150</v>
      </c>
      <c r="F118" s="2088"/>
      <c r="G118" s="407" t="s">
        <v>11</v>
      </c>
      <c r="H118" s="408"/>
      <c r="I118" s="409">
        <v>302936000</v>
      </c>
      <c r="J118" s="408">
        <v>0</v>
      </c>
      <c r="K118" s="409">
        <v>5000000</v>
      </c>
      <c r="L118" s="409">
        <v>226000000</v>
      </c>
      <c r="M118" s="409">
        <v>40036000</v>
      </c>
      <c r="N118" s="409">
        <v>31900000</v>
      </c>
      <c r="O118" s="408">
        <v>0</v>
      </c>
      <c r="P118" s="408">
        <v>0</v>
      </c>
      <c r="Q118" s="408">
        <v>0</v>
      </c>
      <c r="R118" s="1119">
        <v>0</v>
      </c>
    </row>
    <row r="119" spans="1:18" ht="15" customHeight="1">
      <c r="A119" s="1118"/>
      <c r="B119" s="405"/>
      <c r="C119" s="406"/>
      <c r="D119" s="405"/>
      <c r="E119" s="2087" t="s">
        <v>150</v>
      </c>
      <c r="F119" s="2088"/>
      <c r="G119" s="407" t="s">
        <v>12</v>
      </c>
      <c r="H119" s="408"/>
      <c r="I119" s="409">
        <v>297226000</v>
      </c>
      <c r="J119" s="408">
        <v>0</v>
      </c>
      <c r="K119" s="409">
        <v>3900000</v>
      </c>
      <c r="L119" s="409">
        <v>222800000</v>
      </c>
      <c r="M119" s="409">
        <v>37626000</v>
      </c>
      <c r="N119" s="409">
        <v>32302000</v>
      </c>
      <c r="O119" s="408">
        <v>0</v>
      </c>
      <c r="P119" s="408">
        <v>0</v>
      </c>
      <c r="Q119" s="408">
        <v>0</v>
      </c>
      <c r="R119" s="1120">
        <v>598000</v>
      </c>
    </row>
    <row r="120" spans="1:18" ht="15" customHeight="1">
      <c r="A120" s="1123"/>
      <c r="B120" s="1124"/>
      <c r="C120" s="1125"/>
      <c r="D120" s="1124"/>
      <c r="E120" s="2089" t="s">
        <v>150</v>
      </c>
      <c r="F120" s="2090"/>
      <c r="G120" s="1126" t="s">
        <v>13</v>
      </c>
      <c r="H120" s="1127"/>
      <c r="I120" s="1128">
        <v>283388887</v>
      </c>
      <c r="J120" s="1127">
        <v>0</v>
      </c>
      <c r="K120" s="1128">
        <v>3816000</v>
      </c>
      <c r="L120" s="1128">
        <v>214814997</v>
      </c>
      <c r="M120" s="1128">
        <v>35022196</v>
      </c>
      <c r="N120" s="1128">
        <v>29318044</v>
      </c>
      <c r="O120" s="1129">
        <v>0</v>
      </c>
      <c r="P120" s="1127">
        <v>0</v>
      </c>
      <c r="Q120" s="1127">
        <v>0</v>
      </c>
      <c r="R120" s="1130">
        <v>417650</v>
      </c>
    </row>
    <row r="123" spans="1:18" ht="15.75">
      <c r="A123" s="2091" t="s">
        <v>99</v>
      </c>
      <c r="B123" s="2091"/>
      <c r="C123" s="2091"/>
      <c r="D123" s="2091"/>
      <c r="E123" s="2091"/>
      <c r="F123" s="2091"/>
      <c r="G123" s="2091"/>
      <c r="H123" s="2091"/>
      <c r="I123" s="2091"/>
      <c r="J123" s="2091"/>
      <c r="K123" s="2091"/>
    </row>
    <row r="124" spans="1:18">
      <c r="A124" s="1131" t="s">
        <v>100</v>
      </c>
      <c r="B124" s="1132" t="s">
        <v>101</v>
      </c>
      <c r="C124" s="1132" t="s">
        <v>102</v>
      </c>
      <c r="D124" s="1132" t="s">
        <v>103</v>
      </c>
      <c r="E124" s="1132" t="s">
        <v>104</v>
      </c>
      <c r="F124" s="1132" t="s">
        <v>105</v>
      </c>
      <c r="G124" s="1132" t="s">
        <v>106</v>
      </c>
      <c r="H124" s="1132">
        <v>2022</v>
      </c>
      <c r="I124" s="1132">
        <v>2023</v>
      </c>
      <c r="J124" s="1132">
        <v>2024</v>
      </c>
      <c r="K124" s="1133">
        <v>2025</v>
      </c>
    </row>
    <row r="125" spans="1:18" ht="30">
      <c r="A125" s="1134">
        <v>14</v>
      </c>
      <c r="B125" s="426">
        <v>3350</v>
      </c>
      <c r="C125" s="427" t="s">
        <v>193</v>
      </c>
      <c r="D125" s="426"/>
      <c r="E125" s="426" t="s">
        <v>194</v>
      </c>
      <c r="F125" s="428" t="s">
        <v>195</v>
      </c>
      <c r="G125" s="429" t="s">
        <v>107</v>
      </c>
      <c r="H125" s="430">
        <v>21481</v>
      </c>
      <c r="I125" s="430">
        <v>21985</v>
      </c>
      <c r="J125" s="430">
        <v>22513</v>
      </c>
      <c r="K125" s="1135">
        <v>15208</v>
      </c>
    </row>
    <row r="126" spans="1:18" ht="30">
      <c r="A126" s="1134">
        <v>14</v>
      </c>
      <c r="B126" s="426">
        <v>3350</v>
      </c>
      <c r="C126" s="427" t="s">
        <v>193</v>
      </c>
      <c r="D126" s="426"/>
      <c r="E126" s="426" t="s">
        <v>194</v>
      </c>
      <c r="F126" s="428" t="s">
        <v>195</v>
      </c>
      <c r="G126" s="428" t="s">
        <v>108</v>
      </c>
      <c r="H126" s="430">
        <v>152560000</v>
      </c>
      <c r="I126" s="430">
        <v>160300000</v>
      </c>
      <c r="J126" s="430">
        <v>293200000</v>
      </c>
      <c r="K126" s="1136">
        <v>297936000</v>
      </c>
    </row>
    <row r="127" spans="1:18" ht="30">
      <c r="A127" s="1134">
        <v>14</v>
      </c>
      <c r="B127" s="426">
        <v>3350</v>
      </c>
      <c r="C127" s="427" t="s">
        <v>193</v>
      </c>
      <c r="D127" s="426"/>
      <c r="E127" s="426" t="s">
        <v>194</v>
      </c>
      <c r="F127" s="428" t="s">
        <v>195</v>
      </c>
      <c r="G127" s="428" t="s">
        <v>109</v>
      </c>
      <c r="H127" s="430">
        <v>7102</v>
      </c>
      <c r="I127" s="430">
        <v>7291</v>
      </c>
      <c r="J127" s="430">
        <v>13024</v>
      </c>
      <c r="K127" s="1136">
        <v>19591</v>
      </c>
    </row>
    <row r="128" spans="1:18" ht="30">
      <c r="A128" s="1134"/>
      <c r="B128" s="426"/>
      <c r="C128" s="427"/>
      <c r="D128" s="426"/>
      <c r="E128" s="426"/>
      <c r="F128" s="431" t="s">
        <v>110</v>
      </c>
      <c r="G128" s="432"/>
      <c r="H128" s="433"/>
      <c r="I128" s="433">
        <v>189</v>
      </c>
      <c r="J128" s="434">
        <v>5732</v>
      </c>
      <c r="K128" s="1137">
        <v>6567</v>
      </c>
    </row>
    <row r="129" spans="1:11" ht="30">
      <c r="A129" s="1134">
        <v>14</v>
      </c>
      <c r="B129" s="426">
        <v>3350</v>
      </c>
      <c r="C129" s="427" t="s">
        <v>193</v>
      </c>
      <c r="D129" s="426"/>
      <c r="E129" s="426" t="s">
        <v>194</v>
      </c>
      <c r="F129" s="428" t="s">
        <v>195</v>
      </c>
      <c r="G129" s="429" t="s">
        <v>111</v>
      </c>
      <c r="H129" s="430">
        <v>21481</v>
      </c>
      <c r="I129" s="430">
        <v>14125</v>
      </c>
      <c r="J129" s="430">
        <v>14653</v>
      </c>
      <c r="K129" s="1136">
        <v>15208</v>
      </c>
    </row>
    <row r="130" spans="1:11" ht="30">
      <c r="A130" s="1134">
        <v>14</v>
      </c>
      <c r="B130" s="426">
        <v>3350</v>
      </c>
      <c r="C130" s="427" t="s">
        <v>193</v>
      </c>
      <c r="D130" s="426"/>
      <c r="E130" s="426" t="s">
        <v>194</v>
      </c>
      <c r="F130" s="428" t="s">
        <v>195</v>
      </c>
      <c r="G130" s="428" t="s">
        <v>112</v>
      </c>
      <c r="H130" s="430">
        <v>127144000</v>
      </c>
      <c r="I130" s="430">
        <v>218100000</v>
      </c>
      <c r="J130" s="430">
        <v>263093000</v>
      </c>
      <c r="K130" s="1136">
        <v>293326000</v>
      </c>
    </row>
    <row r="131" spans="1:11" ht="30">
      <c r="A131" s="1134">
        <v>14</v>
      </c>
      <c r="B131" s="426">
        <v>3350</v>
      </c>
      <c r="C131" s="427" t="s">
        <v>193</v>
      </c>
      <c r="D131" s="426"/>
      <c r="E131" s="426" t="s">
        <v>194</v>
      </c>
      <c r="F131" s="428" t="s">
        <v>195</v>
      </c>
      <c r="G131" s="428" t="s">
        <v>113</v>
      </c>
      <c r="H131" s="430">
        <v>5919</v>
      </c>
      <c r="I131" s="430">
        <v>15441</v>
      </c>
      <c r="J131" s="430">
        <v>17955</v>
      </c>
      <c r="K131" s="1136">
        <v>19288</v>
      </c>
    </row>
    <row r="132" spans="1:11" ht="30">
      <c r="A132" s="1134"/>
      <c r="B132" s="426"/>
      <c r="C132" s="427"/>
      <c r="D132" s="426"/>
      <c r="E132" s="426"/>
      <c r="F132" s="431" t="s">
        <v>114</v>
      </c>
      <c r="G132" s="432"/>
      <c r="H132" s="433"/>
      <c r="I132" s="434">
        <v>9522</v>
      </c>
      <c r="J132" s="434">
        <v>2514</v>
      </c>
      <c r="K132" s="1137">
        <v>1333</v>
      </c>
    </row>
    <row r="133" spans="1:11" ht="30">
      <c r="A133" s="1134">
        <v>14</v>
      </c>
      <c r="B133" s="426">
        <v>3350</v>
      </c>
      <c r="C133" s="427" t="s">
        <v>193</v>
      </c>
      <c r="D133" s="426"/>
      <c r="E133" s="426" t="s">
        <v>194</v>
      </c>
      <c r="F133" s="428" t="s">
        <v>195</v>
      </c>
      <c r="G133" s="429" t="s">
        <v>115</v>
      </c>
      <c r="H133" s="430">
        <v>21481</v>
      </c>
      <c r="I133" s="430">
        <v>9161</v>
      </c>
      <c r="J133" s="430">
        <v>9586</v>
      </c>
      <c r="K133" s="1136">
        <v>12420</v>
      </c>
    </row>
    <row r="134" spans="1:11" ht="30">
      <c r="A134" s="1134">
        <v>14</v>
      </c>
      <c r="B134" s="426">
        <v>3350</v>
      </c>
      <c r="C134" s="427" t="s">
        <v>193</v>
      </c>
      <c r="D134" s="426"/>
      <c r="E134" s="426" t="s">
        <v>194</v>
      </c>
      <c r="F134" s="428" t="s">
        <v>195</v>
      </c>
      <c r="G134" s="428" t="s">
        <v>116</v>
      </c>
      <c r="H134" s="430">
        <v>126015316</v>
      </c>
      <c r="I134" s="430">
        <v>212462186</v>
      </c>
      <c r="J134" s="430">
        <v>261245314</v>
      </c>
      <c r="K134" s="1138">
        <v>279572887</v>
      </c>
    </row>
    <row r="135" spans="1:11" ht="30">
      <c r="A135" s="1134">
        <v>14</v>
      </c>
      <c r="B135" s="426">
        <v>3350</v>
      </c>
      <c r="C135" s="427" t="s">
        <v>193</v>
      </c>
      <c r="D135" s="426"/>
      <c r="E135" s="426" t="s">
        <v>194</v>
      </c>
      <c r="F135" s="428" t="s">
        <v>195</v>
      </c>
      <c r="G135" s="428" t="s">
        <v>117</v>
      </c>
      <c r="H135" s="430">
        <v>5866</v>
      </c>
      <c r="I135" s="430">
        <v>23192</v>
      </c>
      <c r="J135" s="430">
        <v>27253</v>
      </c>
      <c r="K135" s="1136">
        <v>22510</v>
      </c>
    </row>
    <row r="136" spans="1:11" ht="28.5">
      <c r="A136" s="1134"/>
      <c r="B136" s="426"/>
      <c r="C136" s="427"/>
      <c r="D136" s="426"/>
      <c r="E136" s="426"/>
      <c r="F136" s="435" t="s">
        <v>118</v>
      </c>
      <c r="G136" s="436"/>
      <c r="H136" s="437"/>
      <c r="I136" s="438">
        <v>17326</v>
      </c>
      <c r="J136" s="438">
        <v>4061</v>
      </c>
      <c r="K136" s="1139">
        <v>-4743</v>
      </c>
    </row>
    <row r="137" spans="1:11" ht="30">
      <c r="A137" s="1134">
        <v>14</v>
      </c>
      <c r="B137" s="426">
        <v>3350</v>
      </c>
      <c r="C137" s="427" t="s">
        <v>193</v>
      </c>
      <c r="D137" s="426"/>
      <c r="E137" s="426" t="s">
        <v>504</v>
      </c>
      <c r="F137" s="428" t="s">
        <v>198</v>
      </c>
      <c r="G137" s="429" t="s">
        <v>107</v>
      </c>
      <c r="H137" s="439">
        <v>55</v>
      </c>
      <c r="I137" s="439"/>
      <c r="J137" s="439">
        <v>0</v>
      </c>
      <c r="K137" s="1135">
        <v>0</v>
      </c>
    </row>
    <row r="138" spans="1:11" ht="30">
      <c r="A138" s="1134">
        <v>14</v>
      </c>
      <c r="B138" s="426">
        <v>3350</v>
      </c>
      <c r="C138" s="427" t="s">
        <v>193</v>
      </c>
      <c r="D138" s="426"/>
      <c r="E138" s="426" t="s">
        <v>504</v>
      </c>
      <c r="F138" s="428" t="s">
        <v>198</v>
      </c>
      <c r="G138" s="428" t="s">
        <v>108</v>
      </c>
      <c r="H138" s="430">
        <v>2960000</v>
      </c>
      <c r="I138" s="439">
        <v>0</v>
      </c>
      <c r="J138" s="439">
        <v>0</v>
      </c>
      <c r="K138" s="1135">
        <v>0</v>
      </c>
    </row>
    <row r="139" spans="1:11" ht="30">
      <c r="A139" s="1134">
        <v>14</v>
      </c>
      <c r="B139" s="426">
        <v>3350</v>
      </c>
      <c r="C139" s="427" t="s">
        <v>193</v>
      </c>
      <c r="D139" s="426"/>
      <c r="E139" s="426" t="s">
        <v>504</v>
      </c>
      <c r="F139" s="428" t="s">
        <v>198</v>
      </c>
      <c r="G139" s="428" t="s">
        <v>109</v>
      </c>
      <c r="H139" s="430">
        <v>53818</v>
      </c>
      <c r="I139" s="439">
        <v>0</v>
      </c>
      <c r="J139" s="439"/>
      <c r="K139" s="1135">
        <v>0</v>
      </c>
    </row>
    <row r="140" spans="1:11" ht="30">
      <c r="A140" s="1134"/>
      <c r="B140" s="426"/>
      <c r="C140" s="427"/>
      <c r="D140" s="426"/>
      <c r="E140" s="426"/>
      <c r="F140" s="431" t="s">
        <v>110</v>
      </c>
      <c r="G140" s="432"/>
      <c r="H140" s="433"/>
      <c r="I140" s="433"/>
      <c r="J140" s="433"/>
      <c r="K140" s="1140"/>
    </row>
    <row r="141" spans="1:11" ht="30">
      <c r="A141" s="1134">
        <v>14</v>
      </c>
      <c r="B141" s="426">
        <v>3350</v>
      </c>
      <c r="C141" s="427" t="s">
        <v>193</v>
      </c>
      <c r="D141" s="426"/>
      <c r="E141" s="426" t="s">
        <v>504</v>
      </c>
      <c r="F141" s="428" t="s">
        <v>198</v>
      </c>
      <c r="G141" s="429" t="s">
        <v>111</v>
      </c>
      <c r="H141" s="439">
        <v>17</v>
      </c>
      <c r="I141" s="439"/>
      <c r="J141" s="439">
        <v>0</v>
      </c>
      <c r="K141" s="1135">
        <v>0</v>
      </c>
    </row>
    <row r="142" spans="1:11" ht="30">
      <c r="A142" s="1134">
        <v>14</v>
      </c>
      <c r="B142" s="426">
        <v>3350</v>
      </c>
      <c r="C142" s="427" t="s">
        <v>193</v>
      </c>
      <c r="D142" s="426"/>
      <c r="E142" s="426" t="s">
        <v>504</v>
      </c>
      <c r="F142" s="428" t="s">
        <v>198</v>
      </c>
      <c r="G142" s="428" t="s">
        <v>112</v>
      </c>
      <c r="H142" s="430">
        <v>1560000</v>
      </c>
      <c r="I142" s="439">
        <v>0</v>
      </c>
      <c r="J142" s="439">
        <v>0</v>
      </c>
      <c r="K142" s="1135">
        <v>0</v>
      </c>
    </row>
    <row r="143" spans="1:11" ht="30">
      <c r="A143" s="1134">
        <v>14</v>
      </c>
      <c r="B143" s="426">
        <v>3350</v>
      </c>
      <c r="C143" s="427" t="s">
        <v>193</v>
      </c>
      <c r="D143" s="426"/>
      <c r="E143" s="426" t="s">
        <v>504</v>
      </c>
      <c r="F143" s="428" t="s">
        <v>198</v>
      </c>
      <c r="G143" s="428" t="s">
        <v>113</v>
      </c>
      <c r="H143" s="430">
        <v>91765</v>
      </c>
      <c r="I143" s="439">
        <v>0</v>
      </c>
      <c r="J143" s="439"/>
      <c r="K143" s="1135">
        <v>0</v>
      </c>
    </row>
    <row r="144" spans="1:11" ht="30">
      <c r="A144" s="1134"/>
      <c r="B144" s="426"/>
      <c r="C144" s="427"/>
      <c r="D144" s="426"/>
      <c r="E144" s="426"/>
      <c r="F144" s="431" t="s">
        <v>114</v>
      </c>
      <c r="G144" s="432"/>
      <c r="H144" s="433"/>
      <c r="I144" s="433">
        <v>0</v>
      </c>
      <c r="J144" s="433"/>
      <c r="K144" s="1140"/>
    </row>
    <row r="145" spans="1:11" ht="30">
      <c r="A145" s="1134">
        <v>14</v>
      </c>
      <c r="B145" s="426">
        <v>3350</v>
      </c>
      <c r="C145" s="427" t="s">
        <v>193</v>
      </c>
      <c r="D145" s="426"/>
      <c r="E145" s="426" t="s">
        <v>504</v>
      </c>
      <c r="F145" s="428" t="s">
        <v>198</v>
      </c>
      <c r="G145" s="429" t="s">
        <v>115</v>
      </c>
      <c r="H145" s="439">
        <v>17</v>
      </c>
      <c r="I145" s="439">
        <v>0</v>
      </c>
      <c r="J145" s="439">
        <v>0</v>
      </c>
      <c r="K145" s="1135">
        <v>0</v>
      </c>
    </row>
    <row r="146" spans="1:11" ht="30">
      <c r="A146" s="1134">
        <v>14</v>
      </c>
      <c r="B146" s="426">
        <v>3350</v>
      </c>
      <c r="C146" s="427" t="s">
        <v>193</v>
      </c>
      <c r="D146" s="426"/>
      <c r="E146" s="426" t="s">
        <v>504</v>
      </c>
      <c r="F146" s="428" t="s">
        <v>198</v>
      </c>
      <c r="G146" s="428" t="s">
        <v>116</v>
      </c>
      <c r="H146" s="430">
        <v>1540560</v>
      </c>
      <c r="I146" s="439">
        <v>0</v>
      </c>
      <c r="J146" s="439">
        <v>0</v>
      </c>
      <c r="K146" s="1135">
        <v>0</v>
      </c>
    </row>
    <row r="147" spans="1:11" ht="30">
      <c r="A147" s="1134">
        <v>14</v>
      </c>
      <c r="B147" s="426">
        <v>3350</v>
      </c>
      <c r="C147" s="427" t="s">
        <v>193</v>
      </c>
      <c r="D147" s="426"/>
      <c r="E147" s="426" t="s">
        <v>504</v>
      </c>
      <c r="F147" s="428" t="s">
        <v>198</v>
      </c>
      <c r="G147" s="428" t="s">
        <v>117</v>
      </c>
      <c r="H147" s="430">
        <v>90621</v>
      </c>
      <c r="I147" s="439">
        <v>0</v>
      </c>
      <c r="J147" s="439">
        <v>0</v>
      </c>
      <c r="K147" s="1135">
        <v>0</v>
      </c>
    </row>
    <row r="148" spans="1:11" ht="28.5">
      <c r="A148" s="1134"/>
      <c r="B148" s="426"/>
      <c r="C148" s="427"/>
      <c r="D148" s="426"/>
      <c r="E148" s="426"/>
      <c r="F148" s="435" t="s">
        <v>118</v>
      </c>
      <c r="G148" s="436"/>
      <c r="H148" s="437"/>
      <c r="I148" s="437"/>
      <c r="J148" s="437">
        <v>0</v>
      </c>
      <c r="K148" s="1141">
        <v>0</v>
      </c>
    </row>
    <row r="149" spans="1:11" ht="30">
      <c r="A149" s="1134">
        <v>14</v>
      </c>
      <c r="B149" s="426">
        <v>3350</v>
      </c>
      <c r="C149" s="427" t="s">
        <v>193</v>
      </c>
      <c r="D149" s="426"/>
      <c r="E149" s="426" t="s">
        <v>505</v>
      </c>
      <c r="F149" s="428" t="s">
        <v>506</v>
      </c>
      <c r="G149" s="429" t="s">
        <v>107</v>
      </c>
      <c r="H149" s="439">
        <v>1</v>
      </c>
      <c r="I149" s="439">
        <v>0</v>
      </c>
      <c r="J149" s="439">
        <v>0</v>
      </c>
      <c r="K149" s="1135">
        <v>0</v>
      </c>
    </row>
    <row r="150" spans="1:11" ht="30">
      <c r="A150" s="1134">
        <v>14</v>
      </c>
      <c r="B150" s="426">
        <v>3350</v>
      </c>
      <c r="C150" s="427" t="s">
        <v>193</v>
      </c>
      <c r="D150" s="426"/>
      <c r="E150" s="426" t="s">
        <v>505</v>
      </c>
      <c r="F150" s="428" t="s">
        <v>506</v>
      </c>
      <c r="G150" s="428" t="s">
        <v>108</v>
      </c>
      <c r="H150" s="430">
        <v>40000</v>
      </c>
      <c r="I150" s="439">
        <v>0</v>
      </c>
      <c r="J150" s="439">
        <v>0</v>
      </c>
      <c r="K150" s="1135">
        <v>0</v>
      </c>
    </row>
    <row r="151" spans="1:11" ht="30">
      <c r="A151" s="1134">
        <v>14</v>
      </c>
      <c r="B151" s="426">
        <v>3350</v>
      </c>
      <c r="C151" s="427" t="s">
        <v>193</v>
      </c>
      <c r="D151" s="426"/>
      <c r="E151" s="426" t="s">
        <v>505</v>
      </c>
      <c r="F151" s="428" t="s">
        <v>506</v>
      </c>
      <c r="G151" s="428" t="s">
        <v>109</v>
      </c>
      <c r="H151" s="430">
        <v>40000</v>
      </c>
      <c r="I151" s="439">
        <v>0</v>
      </c>
      <c r="J151" s="439"/>
      <c r="K151" s="1135">
        <v>0</v>
      </c>
    </row>
    <row r="152" spans="1:11" ht="30">
      <c r="A152" s="1134"/>
      <c r="B152" s="426"/>
      <c r="C152" s="427"/>
      <c r="D152" s="426"/>
      <c r="E152" s="426"/>
      <c r="F152" s="431" t="s">
        <v>110</v>
      </c>
      <c r="G152" s="432"/>
      <c r="H152" s="433"/>
      <c r="I152" s="433"/>
      <c r="J152" s="433"/>
      <c r="K152" s="1140"/>
    </row>
    <row r="153" spans="1:11" ht="30">
      <c r="A153" s="1134">
        <v>14</v>
      </c>
      <c r="B153" s="426">
        <v>3350</v>
      </c>
      <c r="C153" s="427" t="s">
        <v>193</v>
      </c>
      <c r="D153" s="426"/>
      <c r="E153" s="426" t="s">
        <v>505</v>
      </c>
      <c r="F153" s="428" t="s">
        <v>506</v>
      </c>
      <c r="G153" s="429" t="s">
        <v>111</v>
      </c>
      <c r="H153" s="439">
        <v>1</v>
      </c>
      <c r="I153" s="439">
        <v>0</v>
      </c>
      <c r="J153" s="439">
        <v>0</v>
      </c>
      <c r="K153" s="1135">
        <v>0</v>
      </c>
    </row>
    <row r="154" spans="1:11" ht="30">
      <c r="A154" s="1134">
        <v>14</v>
      </c>
      <c r="B154" s="426">
        <v>3350</v>
      </c>
      <c r="C154" s="427" t="s">
        <v>193</v>
      </c>
      <c r="D154" s="426"/>
      <c r="E154" s="426" t="s">
        <v>505</v>
      </c>
      <c r="F154" s="428" t="s">
        <v>506</v>
      </c>
      <c r="G154" s="428" t="s">
        <v>112</v>
      </c>
      <c r="H154" s="430">
        <v>40000</v>
      </c>
      <c r="I154" s="439">
        <v>0</v>
      </c>
      <c r="J154" s="439">
        <v>0</v>
      </c>
      <c r="K154" s="1135">
        <v>0</v>
      </c>
    </row>
    <row r="155" spans="1:11" ht="30">
      <c r="A155" s="1134">
        <v>14</v>
      </c>
      <c r="B155" s="426">
        <v>3350</v>
      </c>
      <c r="C155" s="427" t="s">
        <v>193</v>
      </c>
      <c r="D155" s="426"/>
      <c r="E155" s="426" t="s">
        <v>505</v>
      </c>
      <c r="F155" s="428" t="s">
        <v>506</v>
      </c>
      <c r="G155" s="428" t="s">
        <v>113</v>
      </c>
      <c r="H155" s="430">
        <v>40000</v>
      </c>
      <c r="I155" s="439">
        <v>0</v>
      </c>
      <c r="J155" s="439">
        <v>0</v>
      </c>
      <c r="K155" s="1135">
        <v>0</v>
      </c>
    </row>
    <row r="156" spans="1:11" ht="30">
      <c r="A156" s="1134"/>
      <c r="B156" s="426"/>
      <c r="C156" s="427"/>
      <c r="D156" s="426"/>
      <c r="E156" s="426"/>
      <c r="F156" s="431" t="s">
        <v>114</v>
      </c>
      <c r="G156" s="432"/>
      <c r="H156" s="433"/>
      <c r="I156" s="433"/>
      <c r="J156" s="433"/>
      <c r="K156" s="1140"/>
    </row>
    <row r="157" spans="1:11" ht="30">
      <c r="A157" s="1134">
        <v>14</v>
      </c>
      <c r="B157" s="426">
        <v>3350</v>
      </c>
      <c r="C157" s="427" t="s">
        <v>193</v>
      </c>
      <c r="D157" s="426"/>
      <c r="E157" s="426" t="s">
        <v>505</v>
      </c>
      <c r="F157" s="428" t="s">
        <v>506</v>
      </c>
      <c r="G157" s="429" t="s">
        <v>115</v>
      </c>
      <c r="H157" s="439">
        <v>1</v>
      </c>
      <c r="I157" s="439">
        <v>0</v>
      </c>
      <c r="J157" s="439">
        <v>0</v>
      </c>
      <c r="K157" s="1135">
        <v>0</v>
      </c>
    </row>
    <row r="158" spans="1:11" ht="30">
      <c r="A158" s="1134">
        <v>14</v>
      </c>
      <c r="B158" s="426">
        <v>3350</v>
      </c>
      <c r="C158" s="427" t="s">
        <v>193</v>
      </c>
      <c r="D158" s="426"/>
      <c r="E158" s="426" t="s">
        <v>505</v>
      </c>
      <c r="F158" s="428" t="s">
        <v>506</v>
      </c>
      <c r="G158" s="428" t="s">
        <v>116</v>
      </c>
      <c r="H158" s="430">
        <v>26000</v>
      </c>
      <c r="I158" s="439">
        <v>0</v>
      </c>
      <c r="J158" s="439">
        <v>0</v>
      </c>
      <c r="K158" s="1135">
        <v>0</v>
      </c>
    </row>
    <row r="159" spans="1:11" ht="30">
      <c r="A159" s="1134">
        <v>14</v>
      </c>
      <c r="B159" s="426">
        <v>3350</v>
      </c>
      <c r="C159" s="427" t="s">
        <v>193</v>
      </c>
      <c r="D159" s="426"/>
      <c r="E159" s="426" t="s">
        <v>505</v>
      </c>
      <c r="F159" s="428" t="s">
        <v>506</v>
      </c>
      <c r="G159" s="428" t="s">
        <v>117</v>
      </c>
      <c r="H159" s="430">
        <v>26000</v>
      </c>
      <c r="I159" s="439">
        <v>0</v>
      </c>
      <c r="J159" s="439">
        <v>0</v>
      </c>
      <c r="K159" s="1135">
        <v>0</v>
      </c>
    </row>
    <row r="160" spans="1:11" ht="28.5">
      <c r="A160" s="1134"/>
      <c r="B160" s="426"/>
      <c r="C160" s="427"/>
      <c r="D160" s="426"/>
      <c r="E160" s="426"/>
      <c r="F160" s="435" t="s">
        <v>118</v>
      </c>
      <c r="G160" s="436"/>
      <c r="H160" s="437"/>
      <c r="I160" s="437"/>
      <c r="J160" s="437">
        <v>0</v>
      </c>
      <c r="K160" s="1141">
        <v>0</v>
      </c>
    </row>
    <row r="161" spans="1:11" ht="30">
      <c r="A161" s="1134">
        <v>14</v>
      </c>
      <c r="B161" s="426">
        <v>3350</v>
      </c>
      <c r="C161" s="427" t="s">
        <v>193</v>
      </c>
      <c r="D161" s="426"/>
      <c r="E161" s="426" t="s">
        <v>196</v>
      </c>
      <c r="F161" s="428" t="s">
        <v>197</v>
      </c>
      <c r="G161" s="429" t="s">
        <v>107</v>
      </c>
      <c r="H161" s="439"/>
      <c r="I161" s="439"/>
      <c r="J161" s="439"/>
      <c r="K161" s="1135">
        <v>1</v>
      </c>
    </row>
    <row r="162" spans="1:11" ht="30">
      <c r="A162" s="1134">
        <v>14</v>
      </c>
      <c r="B162" s="426">
        <v>3350</v>
      </c>
      <c r="C162" s="427" t="s">
        <v>193</v>
      </c>
      <c r="D162" s="426"/>
      <c r="E162" s="426" t="s">
        <v>196</v>
      </c>
      <c r="F162" s="428" t="s">
        <v>197</v>
      </c>
      <c r="G162" s="428" t="s">
        <v>108</v>
      </c>
      <c r="H162" s="439">
        <v>0</v>
      </c>
      <c r="I162" s="430">
        <v>5000000</v>
      </c>
      <c r="J162" s="430">
        <v>5000000</v>
      </c>
      <c r="K162" s="1136">
        <v>5000000</v>
      </c>
    </row>
    <row r="163" spans="1:11" ht="30">
      <c r="A163" s="1134">
        <v>14</v>
      </c>
      <c r="B163" s="426">
        <v>3350</v>
      </c>
      <c r="C163" s="427" t="s">
        <v>193</v>
      </c>
      <c r="D163" s="426"/>
      <c r="E163" s="426" t="s">
        <v>196</v>
      </c>
      <c r="F163" s="428" t="s">
        <v>197</v>
      </c>
      <c r="G163" s="428" t="s">
        <v>109</v>
      </c>
      <c r="H163" s="439">
        <v>0</v>
      </c>
      <c r="I163" s="430">
        <v>5000000</v>
      </c>
      <c r="J163" s="430">
        <v>4080000</v>
      </c>
      <c r="K163" s="1136">
        <v>5000000</v>
      </c>
    </row>
    <row r="164" spans="1:11" ht="30">
      <c r="A164" s="1134"/>
      <c r="B164" s="426"/>
      <c r="C164" s="427"/>
      <c r="D164" s="426"/>
      <c r="E164" s="426"/>
      <c r="F164" s="431" t="s">
        <v>110</v>
      </c>
      <c r="G164" s="432"/>
      <c r="H164" s="433"/>
      <c r="I164" s="433"/>
      <c r="J164" s="433">
        <v>0</v>
      </c>
      <c r="K164" s="1140">
        <v>0</v>
      </c>
    </row>
    <row r="165" spans="1:11" ht="30">
      <c r="A165" s="1134">
        <v>14</v>
      </c>
      <c r="B165" s="426">
        <v>3350</v>
      </c>
      <c r="C165" s="427" t="s">
        <v>193</v>
      </c>
      <c r="D165" s="426"/>
      <c r="E165" s="426" t="s">
        <v>196</v>
      </c>
      <c r="F165" s="428" t="s">
        <v>197</v>
      </c>
      <c r="G165" s="429" t="s">
        <v>111</v>
      </c>
      <c r="H165" s="439"/>
      <c r="I165" s="439"/>
      <c r="J165" s="439"/>
      <c r="K165" s="1135">
        <v>2</v>
      </c>
    </row>
    <row r="166" spans="1:11" ht="30">
      <c r="A166" s="1134">
        <v>14</v>
      </c>
      <c r="B166" s="426">
        <v>3350</v>
      </c>
      <c r="C166" s="427" t="s">
        <v>193</v>
      </c>
      <c r="D166" s="426"/>
      <c r="E166" s="426" t="s">
        <v>196</v>
      </c>
      <c r="F166" s="428" t="s">
        <v>197</v>
      </c>
      <c r="G166" s="428" t="s">
        <v>112</v>
      </c>
      <c r="H166" s="439">
        <v>0</v>
      </c>
      <c r="I166" s="439">
        <v>0</v>
      </c>
      <c r="J166" s="430">
        <v>5000000</v>
      </c>
      <c r="K166" s="1136">
        <v>3900000</v>
      </c>
    </row>
    <row r="167" spans="1:11" ht="30">
      <c r="A167" s="1134">
        <v>14</v>
      </c>
      <c r="B167" s="426">
        <v>3350</v>
      </c>
      <c r="C167" s="427" t="s">
        <v>193</v>
      </c>
      <c r="D167" s="426"/>
      <c r="E167" s="426" t="s">
        <v>196</v>
      </c>
      <c r="F167" s="428" t="s">
        <v>197</v>
      </c>
      <c r="G167" s="428" t="s">
        <v>113</v>
      </c>
      <c r="H167" s="439">
        <v>0</v>
      </c>
      <c r="I167" s="439">
        <v>0</v>
      </c>
      <c r="J167" s="430">
        <v>5000000</v>
      </c>
      <c r="K167" s="1136">
        <v>1950000</v>
      </c>
    </row>
    <row r="168" spans="1:11" ht="30">
      <c r="A168" s="1134"/>
      <c r="B168" s="426"/>
      <c r="C168" s="427"/>
      <c r="D168" s="426"/>
      <c r="E168" s="426"/>
      <c r="F168" s="431" t="s">
        <v>114</v>
      </c>
      <c r="G168" s="432"/>
      <c r="H168" s="433"/>
      <c r="I168" s="433">
        <v>0</v>
      </c>
      <c r="J168" s="433"/>
      <c r="K168" s="1140"/>
    </row>
    <row r="169" spans="1:11" ht="30">
      <c r="A169" s="1134">
        <v>14</v>
      </c>
      <c r="B169" s="426">
        <v>3350</v>
      </c>
      <c r="C169" s="427" t="s">
        <v>193</v>
      </c>
      <c r="D169" s="426"/>
      <c r="E169" s="426" t="s">
        <v>196</v>
      </c>
      <c r="F169" s="428" t="s">
        <v>197</v>
      </c>
      <c r="G169" s="429" t="s">
        <v>115</v>
      </c>
      <c r="H169" s="439"/>
      <c r="I169" s="439"/>
      <c r="J169" s="439"/>
      <c r="K169" s="1135">
        <v>2</v>
      </c>
    </row>
    <row r="170" spans="1:11" ht="30">
      <c r="A170" s="1134">
        <v>14</v>
      </c>
      <c r="B170" s="426">
        <v>3350</v>
      </c>
      <c r="C170" s="427" t="s">
        <v>193</v>
      </c>
      <c r="D170" s="426"/>
      <c r="E170" s="426" t="s">
        <v>196</v>
      </c>
      <c r="F170" s="428" t="s">
        <v>197</v>
      </c>
      <c r="G170" s="428" t="s">
        <v>116</v>
      </c>
      <c r="H170" s="439">
        <v>0</v>
      </c>
      <c r="I170" s="439">
        <v>0</v>
      </c>
      <c r="J170" s="430">
        <v>4080000</v>
      </c>
      <c r="K170" s="1142">
        <v>3816000</v>
      </c>
    </row>
    <row r="171" spans="1:11" ht="30">
      <c r="A171" s="1134">
        <v>14</v>
      </c>
      <c r="B171" s="426">
        <v>3350</v>
      </c>
      <c r="C171" s="427" t="s">
        <v>193</v>
      </c>
      <c r="D171" s="426"/>
      <c r="E171" s="426" t="s">
        <v>196</v>
      </c>
      <c r="F171" s="428" t="s">
        <v>197</v>
      </c>
      <c r="G171" s="428" t="s">
        <v>117</v>
      </c>
      <c r="H171" s="439">
        <v>0</v>
      </c>
      <c r="I171" s="439">
        <v>0</v>
      </c>
      <c r="J171" s="430">
        <v>4080000</v>
      </c>
      <c r="K171" s="1136">
        <v>1908000</v>
      </c>
    </row>
    <row r="172" spans="1:11" ht="28.5">
      <c r="A172" s="1143"/>
      <c r="B172" s="1144"/>
      <c r="C172" s="1145"/>
      <c r="D172" s="1144"/>
      <c r="E172" s="1144"/>
      <c r="F172" s="1146" t="s">
        <v>118</v>
      </c>
      <c r="G172" s="1147"/>
      <c r="H172" s="1148"/>
      <c r="I172" s="1148">
        <v>0</v>
      </c>
      <c r="J172" s="1149">
        <v>4080000</v>
      </c>
      <c r="K172" s="1150">
        <v>-2172000</v>
      </c>
    </row>
    <row r="182" spans="1:10" ht="15.75">
      <c r="A182" s="1713" t="s">
        <v>119</v>
      </c>
      <c r="B182" s="1713"/>
      <c r="C182" s="1713"/>
      <c r="D182" s="1713"/>
      <c r="E182" s="1713"/>
      <c r="F182" s="1713"/>
      <c r="G182" s="1713"/>
      <c r="H182" s="1713"/>
      <c r="I182" s="1713"/>
      <c r="J182" s="1713"/>
    </row>
    <row r="183" spans="1:10" ht="16.5" thickBot="1">
      <c r="A183" s="2080" t="s">
        <v>597</v>
      </c>
      <c r="B183" s="2080"/>
      <c r="C183" s="2080"/>
      <c r="D183" s="2080"/>
      <c r="E183" s="2080"/>
      <c r="F183" s="672"/>
      <c r="G183" s="672"/>
      <c r="H183" s="672"/>
      <c r="I183" s="672"/>
      <c r="J183" s="672"/>
    </row>
    <row r="184" spans="1:10">
      <c r="A184" s="1151" t="s">
        <v>18</v>
      </c>
      <c r="B184" s="2081" t="s">
        <v>19</v>
      </c>
      <c r="C184" s="2081"/>
      <c r="D184" s="2082" t="s">
        <v>120</v>
      </c>
      <c r="E184" s="2082"/>
      <c r="F184" s="2082">
        <v>14</v>
      </c>
      <c r="G184" s="2082"/>
      <c r="H184" s="2082"/>
      <c r="I184" s="2082"/>
      <c r="J184" s="2083"/>
    </row>
    <row r="185" spans="1:10" ht="15.75" thickBot="1">
      <c r="A185" s="1152" t="s">
        <v>121</v>
      </c>
      <c r="B185" s="2084" t="s">
        <v>193</v>
      </c>
      <c r="C185" s="2084"/>
      <c r="D185" s="2085" t="s">
        <v>28</v>
      </c>
      <c r="E185" s="2085"/>
      <c r="F185" s="2085">
        <v>3350</v>
      </c>
      <c r="G185" s="2085"/>
      <c r="H185" s="2085"/>
      <c r="I185" s="2085"/>
      <c r="J185" s="2086"/>
    </row>
    <row r="186" spans="1:10" ht="31.5">
      <c r="A186" s="796" t="s">
        <v>122</v>
      </c>
      <c r="B186" s="1758" t="s">
        <v>496</v>
      </c>
      <c r="C186" s="1759"/>
      <c r="D186" s="1759"/>
      <c r="E186" s="1759"/>
      <c r="F186" s="1759"/>
      <c r="G186" s="1759"/>
      <c r="H186" s="1759"/>
      <c r="I186" s="1759"/>
      <c r="J186" s="1760"/>
    </row>
    <row r="187" spans="1:10" ht="15.75">
      <c r="A187" s="1640" t="s">
        <v>123</v>
      </c>
      <c r="B187" s="1641"/>
      <c r="C187" s="1761" t="s">
        <v>124</v>
      </c>
      <c r="D187" s="1762"/>
      <c r="E187" s="1762"/>
      <c r="F187" s="1762"/>
      <c r="G187" s="1762"/>
      <c r="H187" s="1762"/>
      <c r="I187" s="1762"/>
      <c r="J187" s="1763"/>
    </row>
    <row r="188" spans="1:10" ht="15.75">
      <c r="A188" s="1764" t="s">
        <v>125</v>
      </c>
      <c r="B188" s="1767" t="s">
        <v>126</v>
      </c>
      <c r="C188" s="1296" t="s">
        <v>350</v>
      </c>
      <c r="D188" s="1776" t="s">
        <v>127</v>
      </c>
      <c r="E188" s="1296" t="s">
        <v>353</v>
      </c>
      <c r="F188" s="800" t="s">
        <v>355</v>
      </c>
      <c r="G188" s="800" t="s">
        <v>355</v>
      </c>
      <c r="H188" s="800" t="s">
        <v>13</v>
      </c>
      <c r="I188" s="1296" t="s">
        <v>360</v>
      </c>
      <c r="J188" s="1779" t="s">
        <v>128</v>
      </c>
    </row>
    <row r="189" spans="1:10" ht="15.75">
      <c r="A189" s="1765"/>
      <c r="B189" s="1768"/>
      <c r="C189" s="1297" t="s">
        <v>351</v>
      </c>
      <c r="D189" s="1777"/>
      <c r="E189" s="1297" t="s">
        <v>354</v>
      </c>
      <c r="F189" s="1297" t="s">
        <v>356</v>
      </c>
      <c r="G189" s="1297" t="s">
        <v>357</v>
      </c>
      <c r="H189" s="1297" t="s">
        <v>358</v>
      </c>
      <c r="I189" s="1297" t="s">
        <v>361</v>
      </c>
      <c r="J189" s="1780"/>
    </row>
    <row r="190" spans="1:10" ht="15.75">
      <c r="A190" s="1766"/>
      <c r="B190" s="1769"/>
      <c r="C190" s="1298" t="s">
        <v>352</v>
      </c>
      <c r="D190" s="1778"/>
      <c r="E190" s="1298"/>
      <c r="F190" s="1298" t="s">
        <v>483</v>
      </c>
      <c r="G190" s="1298" t="s">
        <v>483</v>
      </c>
      <c r="H190" s="1298" t="s">
        <v>359</v>
      </c>
      <c r="I190" s="1298"/>
      <c r="J190" s="1781"/>
    </row>
    <row r="191" spans="1:10" ht="47.25">
      <c r="A191" s="1153"/>
      <c r="B191" s="1154" t="s">
        <v>497</v>
      </c>
      <c r="C191" s="1155"/>
      <c r="D191" s="1156"/>
      <c r="E191" s="1157">
        <v>65452</v>
      </c>
      <c r="F191" s="1158">
        <v>50000</v>
      </c>
      <c r="G191" s="1158">
        <v>54000</v>
      </c>
      <c r="H191" s="1158">
        <v>53978</v>
      </c>
      <c r="I191" s="1158">
        <v>22</v>
      </c>
      <c r="J191" s="1159">
        <v>100</v>
      </c>
    </row>
    <row r="192" spans="1:10" ht="15.75">
      <c r="A192" s="1640" t="s">
        <v>130</v>
      </c>
      <c r="B192" s="1641"/>
      <c r="C192" s="1642"/>
      <c r="D192" s="1643"/>
      <c r="E192" s="1643"/>
      <c r="F192" s="1643"/>
      <c r="G192" s="1643"/>
      <c r="H192" s="1643"/>
      <c r="I192" s="1643"/>
      <c r="J192" s="1644"/>
    </row>
    <row r="193" spans="1:10" ht="15.75" customHeight="1">
      <c r="A193" s="809" t="s">
        <v>131</v>
      </c>
      <c r="B193" s="1645" t="s">
        <v>498</v>
      </c>
      <c r="C193" s="1646"/>
      <c r="D193" s="1646"/>
      <c r="E193" s="1646"/>
      <c r="F193" s="1646"/>
      <c r="G193" s="1646"/>
      <c r="H193" s="1646"/>
      <c r="I193" s="1646"/>
      <c r="J193" s="1647"/>
    </row>
    <row r="194" spans="1:10" ht="63">
      <c r="A194" s="1160"/>
      <c r="B194" s="1161" t="s">
        <v>499</v>
      </c>
      <c r="C194" s="1158"/>
      <c r="D194" s="1158"/>
      <c r="E194" s="1157">
        <v>2453</v>
      </c>
      <c r="F194" s="1158">
        <v>3300</v>
      </c>
      <c r="G194" s="1158">
        <v>3300</v>
      </c>
      <c r="H194" s="1158">
        <v>3524</v>
      </c>
      <c r="I194" s="1158">
        <v>-224</v>
      </c>
      <c r="J194" s="1159">
        <v>107</v>
      </c>
    </row>
    <row r="195" spans="1:10" ht="47.25">
      <c r="A195" s="1160"/>
      <c r="B195" s="1161" t="s">
        <v>500</v>
      </c>
      <c r="C195" s="1158"/>
      <c r="D195" s="1158"/>
      <c r="E195" s="1157">
        <v>4902</v>
      </c>
      <c r="F195" s="1158">
        <v>11658</v>
      </c>
      <c r="G195" s="1158">
        <v>11658</v>
      </c>
      <c r="H195" s="1158">
        <v>6475</v>
      </c>
      <c r="I195" s="1158">
        <v>5183</v>
      </c>
      <c r="J195" s="1159">
        <v>56</v>
      </c>
    </row>
    <row r="196" spans="1:10" ht="47.25">
      <c r="A196" s="1160"/>
      <c r="B196" s="1161" t="s">
        <v>501</v>
      </c>
      <c r="C196" s="1158"/>
      <c r="D196" s="1158"/>
      <c r="E196" s="1157">
        <v>1382</v>
      </c>
      <c r="F196" s="1158">
        <v>250</v>
      </c>
      <c r="G196" s="1158">
        <v>250</v>
      </c>
      <c r="H196" s="1158">
        <v>1268</v>
      </c>
      <c r="I196" s="1158">
        <v>-1018</v>
      </c>
      <c r="J196" s="1159">
        <v>507</v>
      </c>
    </row>
    <row r="197" spans="1:10" ht="63">
      <c r="A197" s="1160"/>
      <c r="B197" s="1161" t="s">
        <v>502</v>
      </c>
      <c r="C197" s="1158" t="s">
        <v>129</v>
      </c>
      <c r="D197" s="1158"/>
      <c r="E197" s="1157">
        <v>849</v>
      </c>
      <c r="F197" s="1158">
        <v>850</v>
      </c>
      <c r="G197" s="1158">
        <v>850</v>
      </c>
      <c r="H197" s="1158">
        <v>1153</v>
      </c>
      <c r="I197" s="1158">
        <v>-303</v>
      </c>
      <c r="J197" s="1159"/>
    </row>
    <row r="198" spans="1:10" ht="31.5">
      <c r="A198" s="1160"/>
      <c r="B198" s="1161" t="s">
        <v>503</v>
      </c>
      <c r="C198" s="1158" t="s">
        <v>129</v>
      </c>
      <c r="D198" s="1158"/>
      <c r="E198" s="1157">
        <v>8489</v>
      </c>
      <c r="F198" s="1158">
        <v>8500</v>
      </c>
      <c r="G198" s="1158">
        <v>8500</v>
      </c>
      <c r="H198" s="1158"/>
      <c r="I198" s="1158"/>
      <c r="J198" s="1159"/>
    </row>
    <row r="199" spans="1:10" ht="15.75">
      <c r="A199" s="1648" t="s">
        <v>132</v>
      </c>
      <c r="B199" s="1649"/>
      <c r="C199" s="1650"/>
      <c r="D199" s="1651"/>
      <c r="E199" s="1651"/>
      <c r="F199" s="1651"/>
      <c r="G199" s="1651"/>
      <c r="H199" s="1651"/>
      <c r="I199" s="1651"/>
      <c r="J199" s="1652"/>
    </row>
    <row r="200" spans="1:10" ht="15.75">
      <c r="A200" s="796" t="s">
        <v>133</v>
      </c>
      <c r="B200" s="810" t="s">
        <v>134</v>
      </c>
      <c r="C200" s="1653"/>
      <c r="D200" s="1654"/>
      <c r="E200" s="1654"/>
      <c r="F200" s="1654"/>
      <c r="G200" s="1654"/>
      <c r="H200" s="1654"/>
      <c r="I200" s="1654"/>
      <c r="J200" s="1655"/>
    </row>
    <row r="201" spans="1:10" ht="31.5">
      <c r="A201" s="1450" t="s">
        <v>194</v>
      </c>
      <c r="B201" s="811" t="s">
        <v>195</v>
      </c>
      <c r="C201" s="812"/>
      <c r="D201" s="813" t="s">
        <v>495</v>
      </c>
      <c r="E201" s="814">
        <v>9586</v>
      </c>
      <c r="F201" s="815">
        <v>15208</v>
      </c>
      <c r="G201" s="815">
        <v>15208</v>
      </c>
      <c r="H201" s="815">
        <v>12420</v>
      </c>
      <c r="I201" s="815">
        <f>G201-H201</f>
        <v>2788</v>
      </c>
      <c r="J201" s="1162">
        <v>82</v>
      </c>
    </row>
    <row r="202" spans="1:10" ht="15.75">
      <c r="A202" s="1452"/>
      <c r="B202" s="811"/>
      <c r="C202" s="812"/>
      <c r="D202" s="813"/>
      <c r="E202" s="814">
        <v>261245314</v>
      </c>
      <c r="F202" s="817">
        <v>297936000</v>
      </c>
      <c r="G202" s="817">
        <v>293326000</v>
      </c>
      <c r="H202" s="817">
        <v>279572887</v>
      </c>
      <c r="I202" s="817">
        <f t="shared" ref="I202:I204" si="0">G202-H202</f>
        <v>13753113</v>
      </c>
      <c r="J202" s="1162"/>
    </row>
    <row r="203" spans="1:10" ht="15.75">
      <c r="A203" s="1451" t="s">
        <v>196</v>
      </c>
      <c r="B203" s="811" t="s">
        <v>197</v>
      </c>
      <c r="C203" s="812"/>
      <c r="D203" s="813" t="s">
        <v>696</v>
      </c>
      <c r="E203" s="818">
        <v>1</v>
      </c>
      <c r="F203" s="815">
        <v>1</v>
      </c>
      <c r="G203" s="815">
        <v>2</v>
      </c>
      <c r="H203" s="815">
        <v>2</v>
      </c>
      <c r="I203" s="815">
        <f t="shared" si="0"/>
        <v>0</v>
      </c>
      <c r="J203" s="1162">
        <v>100</v>
      </c>
    </row>
    <row r="204" spans="1:10" ht="15.75">
      <c r="A204" s="801"/>
      <c r="B204" s="811"/>
      <c r="C204" s="812"/>
      <c r="D204" s="813" t="s">
        <v>135</v>
      </c>
      <c r="E204" s="814">
        <v>4080000</v>
      </c>
      <c r="F204" s="817">
        <v>5000000</v>
      </c>
      <c r="G204" s="817">
        <v>3900000</v>
      </c>
      <c r="H204" s="817">
        <v>3816000</v>
      </c>
      <c r="I204" s="817">
        <f t="shared" si="0"/>
        <v>84000</v>
      </c>
      <c r="J204" s="1162">
        <v>95</v>
      </c>
    </row>
  </sheetData>
  <mergeCells count="135">
    <mergeCell ref="E112:F112"/>
    <mergeCell ref="E113:F113"/>
    <mergeCell ref="E114:F114"/>
    <mergeCell ref="E115:F115"/>
    <mergeCell ref="A99:R99"/>
    <mergeCell ref="A103:R103"/>
    <mergeCell ref="A106:R106"/>
    <mergeCell ref="A107:R107"/>
    <mergeCell ref="A108:A111"/>
    <mergeCell ref="B108:B111"/>
    <mergeCell ref="C108:C111"/>
    <mergeCell ref="D108:D111"/>
    <mergeCell ref="E108:F111"/>
    <mergeCell ref="G108:G111"/>
    <mergeCell ref="H108:H111"/>
    <mergeCell ref="I108:R108"/>
    <mergeCell ref="I109:I111"/>
    <mergeCell ref="L110:L111"/>
    <mergeCell ref="R110:R111"/>
    <mergeCell ref="P95:R95"/>
    <mergeCell ref="K96:K97"/>
    <mergeCell ref="L96:L97"/>
    <mergeCell ref="M96:M97"/>
    <mergeCell ref="N96:N97"/>
    <mergeCell ref="O96:O97"/>
    <mergeCell ref="P96:P97"/>
    <mergeCell ref="Q96:Q97"/>
    <mergeCell ref="R96:R97"/>
    <mergeCell ref="Q84:R84"/>
    <mergeCell ref="C85:D85"/>
    <mergeCell ref="Q85:R85"/>
    <mergeCell ref="C86:D86"/>
    <mergeCell ref="Q86:R86"/>
    <mergeCell ref="C87:D87"/>
    <mergeCell ref="Q87:R87"/>
    <mergeCell ref="A91:R91"/>
    <mergeCell ref="A90:R90"/>
    <mergeCell ref="A54:B54"/>
    <mergeCell ref="A71:Q71"/>
    <mergeCell ref="A72:S72"/>
    <mergeCell ref="A73:A75"/>
    <mergeCell ref="B73:B75"/>
    <mergeCell ref="C73:D75"/>
    <mergeCell ref="E73:E75"/>
    <mergeCell ref="F73:F75"/>
    <mergeCell ref="G73:G74"/>
    <mergeCell ref="H73:H75"/>
    <mergeCell ref="I73:S73"/>
    <mergeCell ref="Q74:R74"/>
    <mergeCell ref="Q75:R75"/>
    <mergeCell ref="A2:O2"/>
    <mergeCell ref="A3:O3"/>
    <mergeCell ref="A21:M21"/>
    <mergeCell ref="A22:M22"/>
    <mergeCell ref="A23:M23"/>
    <mergeCell ref="A24:A25"/>
    <mergeCell ref="B24:D25"/>
    <mergeCell ref="E24:F25"/>
    <mergeCell ref="G24:M25"/>
    <mergeCell ref="B26:D26"/>
    <mergeCell ref="E26:F26"/>
    <mergeCell ref="G26:M26"/>
    <mergeCell ref="A27:B32"/>
    <mergeCell ref="C76:D76"/>
    <mergeCell ref="Q76:R76"/>
    <mergeCell ref="C77:D77"/>
    <mergeCell ref="Q77:R77"/>
    <mergeCell ref="C78:D78"/>
    <mergeCell ref="Q78:R78"/>
    <mergeCell ref="C27:M27"/>
    <mergeCell ref="E28:F28"/>
    <mergeCell ref="G28:H28"/>
    <mergeCell ref="J28:K28"/>
    <mergeCell ref="L28:L31"/>
    <mergeCell ref="M28:M31"/>
    <mergeCell ref="C29:C31"/>
    <mergeCell ref="D29:D31"/>
    <mergeCell ref="F29:F31"/>
    <mergeCell ref="H29:H31"/>
    <mergeCell ref="I29:I31"/>
    <mergeCell ref="J29:J31"/>
    <mergeCell ref="K29:K31"/>
    <mergeCell ref="A33:B33"/>
    <mergeCell ref="Q79:R79"/>
    <mergeCell ref="C80:D80"/>
    <mergeCell ref="Q80:R80"/>
    <mergeCell ref="C81:D81"/>
    <mergeCell ref="Q81:R81"/>
    <mergeCell ref="C82:D82"/>
    <mergeCell ref="Q82:R82"/>
    <mergeCell ref="C83:D83"/>
    <mergeCell ref="Q83:R83"/>
    <mergeCell ref="A187:B187"/>
    <mergeCell ref="C187:J187"/>
    <mergeCell ref="E116:F116"/>
    <mergeCell ref="E117:F117"/>
    <mergeCell ref="E118:F118"/>
    <mergeCell ref="E119:F119"/>
    <mergeCell ref="E120:F120"/>
    <mergeCell ref="A123:K123"/>
    <mergeCell ref="C79:D79"/>
    <mergeCell ref="C84:D84"/>
    <mergeCell ref="A92:R92"/>
    <mergeCell ref="B93:D93"/>
    <mergeCell ref="G93:I93"/>
    <mergeCell ref="J93:R93"/>
    <mergeCell ref="B94:D94"/>
    <mergeCell ref="G94:I94"/>
    <mergeCell ref="J94:R94"/>
    <mergeCell ref="A95:A97"/>
    <mergeCell ref="B95:B97"/>
    <mergeCell ref="C95:C97"/>
    <mergeCell ref="D95:F95"/>
    <mergeCell ref="G95:I95"/>
    <mergeCell ref="J95:L95"/>
    <mergeCell ref="M95:O95"/>
    <mergeCell ref="A182:J182"/>
    <mergeCell ref="A183:E183"/>
    <mergeCell ref="B184:C184"/>
    <mergeCell ref="D184:E184"/>
    <mergeCell ref="F184:J184"/>
    <mergeCell ref="B185:C185"/>
    <mergeCell ref="D185:E185"/>
    <mergeCell ref="F185:J185"/>
    <mergeCell ref="B186:J186"/>
    <mergeCell ref="C200:J200"/>
    <mergeCell ref="A188:A190"/>
    <mergeCell ref="B188:B190"/>
    <mergeCell ref="D188:D190"/>
    <mergeCell ref="J188:J190"/>
    <mergeCell ref="A192:B192"/>
    <mergeCell ref="C192:J192"/>
    <mergeCell ref="B193:J193"/>
    <mergeCell ref="A199:B199"/>
    <mergeCell ref="C199:J1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99AC-F3F5-472A-8CE8-1659E6234E3C}">
  <dimension ref="A2:T190"/>
  <sheetViews>
    <sheetView topLeftCell="A178" workbookViewId="0">
      <selection activeCell="B22" sqref="B22:N22"/>
    </sheetView>
  </sheetViews>
  <sheetFormatPr defaultRowHeight="15"/>
  <cols>
    <col min="3" max="3" width="45.5703125" customWidth="1"/>
    <col min="4" max="4" width="17.28515625" customWidth="1"/>
    <col min="5" max="5" width="26.5703125" customWidth="1"/>
    <col min="6" max="6" width="14.42578125" customWidth="1"/>
    <col min="7" max="7" width="15.28515625" customWidth="1"/>
    <col min="8" max="8" width="14.7109375" customWidth="1"/>
    <col min="9" max="10" width="15.85546875" customWidth="1"/>
    <col min="11" max="11" width="16.85546875" customWidth="1"/>
    <col min="12" max="12" width="14.85546875" customWidth="1"/>
    <col min="13" max="13" width="13.5703125" customWidth="1"/>
    <col min="15" max="15" width="14.5703125" customWidth="1"/>
    <col min="19" max="19" width="17.28515625" customWidth="1"/>
  </cols>
  <sheetData>
    <row r="2" spans="1:14">
      <c r="D2" s="819" t="s">
        <v>630</v>
      </c>
    </row>
    <row r="3" spans="1:14">
      <c r="A3" s="819" t="s">
        <v>604</v>
      </c>
    </row>
    <row r="4" spans="1:14" ht="45">
      <c r="A4" s="820" t="s">
        <v>0</v>
      </c>
      <c r="B4" s="820" t="s">
        <v>28</v>
      </c>
      <c r="C4" s="820" t="s">
        <v>45</v>
      </c>
      <c r="D4" s="820" t="s">
        <v>534</v>
      </c>
      <c r="E4" s="820" t="s">
        <v>46</v>
      </c>
      <c r="F4" s="820" t="s">
        <v>535</v>
      </c>
      <c r="G4" s="820" t="s">
        <v>536</v>
      </c>
      <c r="H4" s="820" t="s">
        <v>537</v>
      </c>
      <c r="I4" s="820" t="s">
        <v>538</v>
      </c>
      <c r="J4" s="820" t="s">
        <v>539</v>
      </c>
      <c r="K4" s="820" t="s">
        <v>540</v>
      </c>
      <c r="L4" s="820" t="s">
        <v>541</v>
      </c>
      <c r="M4" s="820" t="s">
        <v>542</v>
      </c>
      <c r="N4" s="820" t="s">
        <v>543</v>
      </c>
    </row>
    <row r="5" spans="1:14" ht="20.100000000000001" customHeight="1">
      <c r="A5" s="821">
        <v>14</v>
      </c>
      <c r="B5" s="822" t="s">
        <v>432</v>
      </c>
      <c r="C5" s="1177" t="s">
        <v>199</v>
      </c>
      <c r="D5" s="821">
        <v>2025</v>
      </c>
      <c r="E5" s="821" t="s">
        <v>11</v>
      </c>
      <c r="F5" s="821">
        <v>0</v>
      </c>
      <c r="G5" s="823">
        <v>200000</v>
      </c>
      <c r="H5" s="824">
        <v>12820000</v>
      </c>
      <c r="I5" s="824">
        <v>2180000</v>
      </c>
      <c r="J5" s="824">
        <v>3440000</v>
      </c>
      <c r="K5" s="821">
        <v>0</v>
      </c>
      <c r="L5" s="821">
        <v>0</v>
      </c>
      <c r="M5" s="821">
        <v>0</v>
      </c>
      <c r="N5" s="821">
        <v>0</v>
      </c>
    </row>
    <row r="6" spans="1:14" ht="20.100000000000001" customHeight="1">
      <c r="A6" s="821">
        <v>14</v>
      </c>
      <c r="B6" s="822" t="s">
        <v>432</v>
      </c>
      <c r="C6" s="1177" t="s">
        <v>199</v>
      </c>
      <c r="D6" s="821">
        <v>2025</v>
      </c>
      <c r="E6" s="821" t="s">
        <v>12</v>
      </c>
      <c r="F6" s="821">
        <v>0</v>
      </c>
      <c r="G6" s="823">
        <v>200000</v>
      </c>
      <c r="H6" s="824">
        <v>12820000</v>
      </c>
      <c r="I6" s="824">
        <v>2180000</v>
      </c>
      <c r="J6" s="823">
        <v>3416000</v>
      </c>
      <c r="K6" s="821">
        <v>0</v>
      </c>
      <c r="L6" s="821">
        <v>0</v>
      </c>
      <c r="M6" s="821">
        <v>0</v>
      </c>
      <c r="N6" s="823">
        <v>124000</v>
      </c>
    </row>
    <row r="7" spans="1:14" ht="20.100000000000001" customHeight="1">
      <c r="A7" s="821">
        <v>14</v>
      </c>
      <c r="B7" s="822" t="s">
        <v>432</v>
      </c>
      <c r="C7" s="1177" t="s">
        <v>199</v>
      </c>
      <c r="D7" s="821">
        <v>2025</v>
      </c>
      <c r="E7" s="821" t="s">
        <v>544</v>
      </c>
      <c r="F7" s="823">
        <v>0</v>
      </c>
      <c r="G7" s="823">
        <v>86384</v>
      </c>
      <c r="H7" s="824">
        <v>10907893</v>
      </c>
      <c r="I7" s="824">
        <v>1768526</v>
      </c>
      <c r="J7" s="824">
        <v>2174241</v>
      </c>
      <c r="K7" s="821">
        <v>0</v>
      </c>
      <c r="L7" s="821">
        <v>0</v>
      </c>
      <c r="M7" s="821">
        <v>0</v>
      </c>
      <c r="N7" s="823">
        <v>24872</v>
      </c>
    </row>
    <row r="8" spans="1:14" ht="20.100000000000001" customHeight="1">
      <c r="A8" s="821">
        <v>14</v>
      </c>
      <c r="B8" s="822" t="s">
        <v>432</v>
      </c>
      <c r="C8" s="1177" t="s">
        <v>199</v>
      </c>
      <c r="D8" s="821">
        <v>2025</v>
      </c>
      <c r="E8" s="821" t="s">
        <v>14</v>
      </c>
      <c r="F8" s="821">
        <v>0</v>
      </c>
      <c r="G8" s="821">
        <v>0</v>
      </c>
      <c r="H8" s="821">
        <v>0</v>
      </c>
      <c r="I8" s="821">
        <v>0</v>
      </c>
      <c r="J8" s="821">
        <v>0</v>
      </c>
      <c r="K8" s="821">
        <v>0</v>
      </c>
      <c r="L8" s="821">
        <v>0</v>
      </c>
      <c r="M8" s="821">
        <v>0</v>
      </c>
      <c r="N8" s="821">
        <v>0</v>
      </c>
    </row>
    <row r="9" spans="1:14" ht="20.100000000000001" customHeight="1">
      <c r="A9" s="821">
        <v>14</v>
      </c>
      <c r="B9" s="821"/>
      <c r="C9" s="821" t="s">
        <v>605</v>
      </c>
      <c r="D9" s="821">
        <v>2025</v>
      </c>
      <c r="E9" s="821"/>
      <c r="F9" s="823">
        <f>F6-F7</f>
        <v>0</v>
      </c>
      <c r="G9" s="823">
        <v>113616</v>
      </c>
      <c r="H9" s="823">
        <v>1912107</v>
      </c>
      <c r="I9" s="823">
        <v>411474</v>
      </c>
      <c r="J9" s="823">
        <v>1241759</v>
      </c>
      <c r="K9" s="823">
        <v>0</v>
      </c>
      <c r="L9" s="823">
        <v>0</v>
      </c>
      <c r="M9" s="823">
        <v>0</v>
      </c>
      <c r="N9" s="823">
        <v>99128</v>
      </c>
    </row>
    <row r="10" spans="1:14" ht="20.100000000000001" customHeight="1">
      <c r="A10" s="821">
        <v>14</v>
      </c>
      <c r="B10" s="821"/>
      <c r="C10" s="821" t="s">
        <v>606</v>
      </c>
      <c r="D10" s="821">
        <v>2025</v>
      </c>
      <c r="E10" s="821"/>
      <c r="F10" s="823">
        <v>0</v>
      </c>
      <c r="G10" s="1178">
        <v>43.192</v>
      </c>
      <c r="H10" s="1178">
        <v>85.084968798751945</v>
      </c>
      <c r="I10" s="1178">
        <v>81.125045871559635</v>
      </c>
      <c r="J10" s="1178">
        <v>63.648741217798595</v>
      </c>
      <c r="K10" s="1178">
        <v>0</v>
      </c>
      <c r="L10" s="1178">
        <v>0</v>
      </c>
      <c r="M10" s="1178">
        <v>0</v>
      </c>
      <c r="N10" s="1178">
        <v>20.058064516129033</v>
      </c>
    </row>
    <row r="11" spans="1:14" ht="20.100000000000001" customHeight="1">
      <c r="A11" s="821">
        <v>14</v>
      </c>
      <c r="B11" s="821"/>
      <c r="C11" s="821" t="s">
        <v>607</v>
      </c>
      <c r="D11" s="821">
        <v>2025</v>
      </c>
      <c r="E11" s="821" t="s">
        <v>544</v>
      </c>
      <c r="F11" s="821">
        <v>0</v>
      </c>
      <c r="G11" s="821">
        <v>0</v>
      </c>
      <c r="H11" s="823">
        <v>0</v>
      </c>
      <c r="I11" s="823">
        <v>0</v>
      </c>
      <c r="J11" s="823">
        <v>0</v>
      </c>
      <c r="K11" s="821">
        <v>0</v>
      </c>
      <c r="L11" s="821">
        <v>0</v>
      </c>
      <c r="M11" s="821">
        <v>0</v>
      </c>
      <c r="N11" s="821"/>
    </row>
    <row r="12" spans="1:14" ht="20.100000000000001" customHeight="1">
      <c r="A12" s="821">
        <v>14</v>
      </c>
      <c r="B12" s="821"/>
      <c r="C12" s="821" t="s">
        <v>608</v>
      </c>
      <c r="D12" s="821">
        <v>2025</v>
      </c>
      <c r="E12" s="821" t="s">
        <v>11</v>
      </c>
      <c r="F12" s="821">
        <v>0</v>
      </c>
      <c r="G12" s="823">
        <v>200000</v>
      </c>
      <c r="H12" s="824">
        <v>12820000</v>
      </c>
      <c r="I12" s="824">
        <v>2180000</v>
      </c>
      <c r="J12" s="824">
        <v>3440000</v>
      </c>
      <c r="K12" s="821">
        <v>0</v>
      </c>
      <c r="L12" s="821">
        <v>0</v>
      </c>
      <c r="M12" s="821">
        <v>0</v>
      </c>
      <c r="N12" s="821">
        <v>0</v>
      </c>
    </row>
    <row r="13" spans="1:14" ht="20.100000000000001" customHeight="1">
      <c r="A13" s="821">
        <v>14</v>
      </c>
      <c r="B13" s="821"/>
      <c r="C13" s="821" t="s">
        <v>608</v>
      </c>
      <c r="D13" s="821">
        <v>2025</v>
      </c>
      <c r="E13" s="821" t="s">
        <v>12</v>
      </c>
      <c r="F13" s="821">
        <v>0</v>
      </c>
      <c r="G13" s="823">
        <v>200000</v>
      </c>
      <c r="H13" s="824">
        <v>12820000</v>
      </c>
      <c r="I13" s="824">
        <v>2180000</v>
      </c>
      <c r="J13" s="823">
        <v>3416000</v>
      </c>
      <c r="K13" s="821">
        <v>0</v>
      </c>
      <c r="L13" s="821">
        <v>0</v>
      </c>
      <c r="M13" s="821">
        <v>0</v>
      </c>
      <c r="N13" s="823">
        <v>124000</v>
      </c>
    </row>
    <row r="14" spans="1:14" ht="20.100000000000001" customHeight="1">
      <c r="A14" s="821">
        <v>14</v>
      </c>
      <c r="B14" s="821"/>
      <c r="C14" s="821" t="s">
        <v>608</v>
      </c>
      <c r="D14" s="821">
        <v>2025</v>
      </c>
      <c r="E14" s="821" t="s">
        <v>544</v>
      </c>
      <c r="F14" s="823">
        <v>0</v>
      </c>
      <c r="G14" s="823">
        <v>86384</v>
      </c>
      <c r="H14" s="824">
        <v>10907893</v>
      </c>
      <c r="I14" s="824">
        <v>1768526</v>
      </c>
      <c r="J14" s="824">
        <v>2174241</v>
      </c>
      <c r="K14" s="821">
        <v>0</v>
      </c>
      <c r="L14" s="821">
        <v>0</v>
      </c>
      <c r="M14" s="821">
        <v>0</v>
      </c>
      <c r="N14" s="823">
        <v>24872</v>
      </c>
    </row>
    <row r="15" spans="1:14" ht="20.100000000000001" customHeight="1">
      <c r="A15" s="821">
        <v>14</v>
      </c>
      <c r="B15" s="821"/>
      <c r="C15" s="821" t="s">
        <v>608</v>
      </c>
      <c r="D15" s="821">
        <v>2025</v>
      </c>
      <c r="E15" s="821" t="s">
        <v>14</v>
      </c>
      <c r="F15" s="821">
        <v>0</v>
      </c>
      <c r="G15" s="821">
        <v>0</v>
      </c>
      <c r="H15" s="821">
        <v>0</v>
      </c>
      <c r="I15" s="821">
        <v>0</v>
      </c>
      <c r="J15" s="821">
        <v>0</v>
      </c>
      <c r="K15" s="821">
        <v>0</v>
      </c>
      <c r="L15" s="821">
        <v>0</v>
      </c>
      <c r="M15" s="821">
        <v>0</v>
      </c>
      <c r="N15" s="821">
        <v>0</v>
      </c>
    </row>
    <row r="16" spans="1:14" ht="20.100000000000001" customHeight="1">
      <c r="A16" s="821">
        <v>14</v>
      </c>
      <c r="B16" s="821"/>
      <c r="C16" s="821" t="s">
        <v>609</v>
      </c>
      <c r="D16" s="821">
        <v>2025</v>
      </c>
      <c r="E16" s="821" t="s">
        <v>11</v>
      </c>
      <c r="F16" s="821">
        <v>9</v>
      </c>
      <c r="G16" s="821"/>
      <c r="H16" s="821"/>
      <c r="I16" s="821"/>
      <c r="J16" s="821"/>
      <c r="K16" s="821"/>
      <c r="L16" s="821"/>
      <c r="M16" s="821"/>
      <c r="N16" s="821"/>
    </row>
    <row r="17" spans="1:14" ht="20.100000000000001" customHeight="1">
      <c r="A17" s="821">
        <v>14</v>
      </c>
      <c r="B17" s="821"/>
      <c r="C17" s="821" t="s">
        <v>609</v>
      </c>
      <c r="D17" s="821">
        <v>2025</v>
      </c>
      <c r="E17" s="821" t="s">
        <v>12</v>
      </c>
      <c r="F17" s="821">
        <v>9</v>
      </c>
      <c r="G17" s="821"/>
      <c r="H17" s="821"/>
      <c r="I17" s="821"/>
      <c r="J17" s="821"/>
      <c r="K17" s="821"/>
      <c r="L17" s="821"/>
      <c r="M17" s="821"/>
      <c r="N17" s="821"/>
    </row>
    <row r="18" spans="1:14" ht="20.100000000000001" customHeight="1">
      <c r="A18" s="821">
        <v>14</v>
      </c>
      <c r="B18" s="821"/>
      <c r="C18" s="821" t="s">
        <v>609</v>
      </c>
      <c r="D18" s="821">
        <v>2025</v>
      </c>
      <c r="E18" s="821" t="s">
        <v>547</v>
      </c>
      <c r="F18" s="821">
        <v>8</v>
      </c>
      <c r="G18" s="821"/>
      <c r="H18" s="821"/>
      <c r="I18" s="821"/>
      <c r="J18" s="821"/>
      <c r="K18" s="821"/>
      <c r="L18" s="821"/>
      <c r="M18" s="821"/>
      <c r="N18" s="821"/>
    </row>
    <row r="21" spans="1:14">
      <c r="A21" s="156"/>
      <c r="B21" s="671"/>
      <c r="C21" s="156"/>
      <c r="D21" s="156"/>
      <c r="E21" s="156"/>
      <c r="F21" s="156"/>
      <c r="G21" s="156"/>
      <c r="H21" s="156"/>
      <c r="I21" s="156"/>
      <c r="J21" s="156"/>
      <c r="K21" s="156"/>
      <c r="L21" s="156"/>
      <c r="M21" s="156"/>
      <c r="N21" s="156"/>
    </row>
    <row r="22" spans="1:14" ht="15.75">
      <c r="A22" s="156"/>
      <c r="B22" s="2225" t="s">
        <v>48</v>
      </c>
      <c r="C22" s="2225"/>
      <c r="D22" s="2225"/>
      <c r="E22" s="2225"/>
      <c r="F22" s="2225"/>
      <c r="G22" s="2225"/>
      <c r="H22" s="2225"/>
      <c r="I22" s="2225"/>
      <c r="J22" s="2225"/>
      <c r="K22" s="2225"/>
      <c r="L22" s="2225"/>
      <c r="M22" s="2225"/>
      <c r="N22" s="2225"/>
    </row>
    <row r="23" spans="1:14" ht="15.75">
      <c r="A23" s="156"/>
      <c r="B23" s="2226" t="s">
        <v>597</v>
      </c>
      <c r="C23" s="2226"/>
      <c r="D23" s="2226"/>
      <c r="E23" s="2226"/>
      <c r="F23" s="2226"/>
      <c r="G23" s="2226"/>
      <c r="H23" s="2226"/>
      <c r="I23" s="2226"/>
      <c r="J23" s="2226"/>
      <c r="K23" s="2226"/>
      <c r="L23" s="2226"/>
      <c r="M23" s="2226"/>
      <c r="N23" s="2226"/>
    </row>
    <row r="24" spans="1:14">
      <c r="A24" s="156"/>
      <c r="B24" s="1553" t="s">
        <v>17</v>
      </c>
      <c r="C24" s="1553"/>
      <c r="D24" s="1553"/>
      <c r="E24" s="1553"/>
      <c r="F24" s="1553"/>
      <c r="G24" s="1553"/>
      <c r="H24" s="1553"/>
      <c r="I24" s="1553"/>
      <c r="J24" s="1553"/>
      <c r="K24" s="1553"/>
      <c r="L24" s="1553"/>
      <c r="M24" s="1553"/>
      <c r="N24" s="1553"/>
    </row>
    <row r="25" spans="1:14" ht="15.75" thickBot="1">
      <c r="A25" s="2227"/>
      <c r="B25" s="156"/>
      <c r="C25" s="156"/>
      <c r="D25" s="156"/>
      <c r="E25" s="156"/>
      <c r="F25" s="156"/>
      <c r="G25" s="156"/>
      <c r="H25" s="156"/>
      <c r="I25" s="156"/>
      <c r="J25" s="156"/>
      <c r="K25" s="156"/>
      <c r="L25" s="156"/>
      <c r="M25" s="156"/>
      <c r="N25" s="156"/>
    </row>
    <row r="26" spans="1:14" ht="16.5" thickTop="1" thickBot="1">
      <c r="A26" s="2227"/>
      <c r="B26" s="2228" t="s">
        <v>456</v>
      </c>
      <c r="C26" s="2229" t="s">
        <v>19</v>
      </c>
      <c r="D26" s="2229"/>
      <c r="E26" s="2229"/>
      <c r="F26" s="2230" t="s">
        <v>20</v>
      </c>
      <c r="G26" s="2230"/>
      <c r="H26" s="2231" t="s">
        <v>414</v>
      </c>
      <c r="I26" s="2231"/>
      <c r="J26" s="2231"/>
      <c r="K26" s="2231"/>
      <c r="L26" s="2231"/>
      <c r="M26" s="2231"/>
      <c r="N26" s="2231"/>
    </row>
    <row r="27" spans="1:14" ht="15.75" thickTop="1">
      <c r="A27" s="156"/>
      <c r="B27" s="2228"/>
      <c r="C27" s="2229"/>
      <c r="D27" s="2229"/>
      <c r="E27" s="2229"/>
      <c r="F27" s="2230"/>
      <c r="G27" s="2230"/>
      <c r="H27" s="2231"/>
      <c r="I27" s="2231"/>
      <c r="J27" s="2231"/>
      <c r="K27" s="2231"/>
      <c r="L27" s="2231"/>
      <c r="M27" s="2231"/>
      <c r="N27" s="2231"/>
    </row>
    <row r="28" spans="1:14">
      <c r="A28" s="156"/>
      <c r="B28" s="825" t="s">
        <v>457</v>
      </c>
      <c r="C28" s="2232" t="s">
        <v>199</v>
      </c>
      <c r="D28" s="2232"/>
      <c r="E28" s="2232"/>
      <c r="F28" s="2233" t="s">
        <v>49</v>
      </c>
      <c r="G28" s="2233"/>
      <c r="H28" s="2234" t="s">
        <v>432</v>
      </c>
      <c r="I28" s="2234"/>
      <c r="J28" s="2234"/>
      <c r="K28" s="2234"/>
      <c r="L28" s="2234"/>
      <c r="M28" s="2234"/>
      <c r="N28" s="2234"/>
    </row>
    <row r="29" spans="1:14" ht="15.75" thickBot="1">
      <c r="A29" s="156"/>
      <c r="B29" s="2244" t="s">
        <v>21</v>
      </c>
      <c r="C29" s="2244"/>
      <c r="D29" s="2245" t="s">
        <v>50</v>
      </c>
      <c r="E29" s="2245"/>
      <c r="F29" s="2245"/>
      <c r="G29" s="2245"/>
      <c r="H29" s="2245"/>
      <c r="I29" s="2245"/>
      <c r="J29" s="2245"/>
      <c r="K29" s="2245"/>
      <c r="L29" s="2245"/>
      <c r="M29" s="2245"/>
      <c r="N29" s="2245"/>
    </row>
    <row r="30" spans="1:14" ht="27" thickTop="1" thickBot="1">
      <c r="A30" s="156"/>
      <c r="B30" s="2244"/>
      <c r="C30" s="2244"/>
      <c r="D30" s="826" t="s">
        <v>610</v>
      </c>
      <c r="E30" s="827"/>
      <c r="F30" s="2236" t="s">
        <v>3</v>
      </c>
      <c r="G30" s="2236"/>
      <c r="H30" s="2236" t="s">
        <v>3</v>
      </c>
      <c r="I30" s="2236"/>
      <c r="J30" s="828" t="s">
        <v>3</v>
      </c>
      <c r="K30" s="2236" t="s">
        <v>3</v>
      </c>
      <c r="L30" s="2236"/>
      <c r="M30" s="2237" t="s">
        <v>52</v>
      </c>
      <c r="N30" s="2238" t="s">
        <v>22</v>
      </c>
    </row>
    <row r="31" spans="1:14" ht="52.5" thickTop="1" thickBot="1">
      <c r="A31" s="156"/>
      <c r="B31" s="2244"/>
      <c r="C31" s="2244"/>
      <c r="D31" s="829" t="s">
        <v>53</v>
      </c>
      <c r="E31" s="830" t="s">
        <v>23</v>
      </c>
      <c r="F31" s="831" t="s">
        <v>611</v>
      </c>
      <c r="G31" s="832" t="s">
        <v>23</v>
      </c>
      <c r="H31" s="831" t="s">
        <v>612</v>
      </c>
      <c r="I31" s="832" t="s">
        <v>23</v>
      </c>
      <c r="J31" s="833" t="s">
        <v>54</v>
      </c>
      <c r="K31" s="831" t="s">
        <v>24</v>
      </c>
      <c r="L31" s="832" t="s">
        <v>23</v>
      </c>
      <c r="M31" s="2237"/>
      <c r="N31" s="2238"/>
    </row>
    <row r="32" spans="1:14" ht="16.5" thickTop="1" thickBot="1">
      <c r="A32" s="156"/>
      <c r="B32" s="2244"/>
      <c r="C32" s="2244"/>
      <c r="D32" s="834" t="s">
        <v>421</v>
      </c>
      <c r="E32" s="834" t="s">
        <v>422</v>
      </c>
      <c r="F32" s="834" t="s">
        <v>423</v>
      </c>
      <c r="G32" s="834" t="s">
        <v>424</v>
      </c>
      <c r="H32" s="834" t="s">
        <v>425</v>
      </c>
      <c r="I32" s="834" t="s">
        <v>426</v>
      </c>
      <c r="J32" s="834" t="s">
        <v>25</v>
      </c>
      <c r="K32" s="834" t="s">
        <v>427</v>
      </c>
      <c r="L32" s="834" t="s">
        <v>428</v>
      </c>
      <c r="M32" s="834" t="s">
        <v>26</v>
      </c>
      <c r="N32" s="835" t="s">
        <v>27</v>
      </c>
    </row>
    <row r="33" spans="1:14" ht="15.75" thickTop="1">
      <c r="A33" s="156"/>
      <c r="B33" s="2239" t="s">
        <v>34</v>
      </c>
      <c r="C33" s="2239"/>
      <c r="D33" s="132"/>
      <c r="E33" s="133"/>
      <c r="F33" s="132"/>
      <c r="G33" s="133"/>
      <c r="H33" s="132"/>
      <c r="I33" s="133"/>
      <c r="J33" s="134"/>
      <c r="K33" s="132"/>
      <c r="L33" s="133"/>
      <c r="M33" s="132"/>
      <c r="N33" s="135"/>
    </row>
    <row r="34" spans="1:14">
      <c r="A34" s="156"/>
      <c r="B34" s="836" t="s">
        <v>28</v>
      </c>
      <c r="C34" s="837" t="s">
        <v>29</v>
      </c>
      <c r="D34" s="132"/>
      <c r="E34" s="133"/>
      <c r="F34" s="132"/>
      <c r="G34" s="133"/>
      <c r="H34" s="132"/>
      <c r="I34" s="133"/>
      <c r="J34" s="137"/>
      <c r="K34" s="132"/>
      <c r="L34" s="133"/>
      <c r="M34" s="132"/>
      <c r="N34" s="135"/>
    </row>
    <row r="35" spans="1:14">
      <c r="A35" s="156"/>
      <c r="B35" s="838" t="s">
        <v>438</v>
      </c>
      <c r="C35" s="839" t="s">
        <v>36</v>
      </c>
      <c r="D35" s="840">
        <v>11558125</v>
      </c>
      <c r="E35" s="231">
        <v>57.9</v>
      </c>
      <c r="F35" s="231">
        <v>12820000</v>
      </c>
      <c r="G35" s="231">
        <v>57.9</v>
      </c>
      <c r="H35" s="231">
        <v>12820000</v>
      </c>
      <c r="I35" s="231">
        <v>57.9</v>
      </c>
      <c r="J35" s="231">
        <v>0</v>
      </c>
      <c r="K35" s="841">
        <v>10907893</v>
      </c>
      <c r="L35" s="231">
        <v>85.084968798751945</v>
      </c>
      <c r="M35" s="231">
        <v>1912107</v>
      </c>
      <c r="N35" s="842">
        <v>85.084968798751945</v>
      </c>
    </row>
    <row r="36" spans="1:14">
      <c r="A36" s="156"/>
      <c r="B36" s="838" t="s">
        <v>439</v>
      </c>
      <c r="C36" s="839" t="s">
        <v>37</v>
      </c>
      <c r="D36" s="840">
        <v>1889981</v>
      </c>
      <c r="E36" s="231">
        <v>56.4</v>
      </c>
      <c r="F36" s="231">
        <v>2180000</v>
      </c>
      <c r="G36" s="231">
        <v>56.4</v>
      </c>
      <c r="H36" s="231">
        <v>2180000</v>
      </c>
      <c r="I36" s="231">
        <v>56.4</v>
      </c>
      <c r="J36" s="231">
        <v>0</v>
      </c>
      <c r="K36" s="841">
        <v>1768526</v>
      </c>
      <c r="L36" s="231">
        <v>81.125045871559635</v>
      </c>
      <c r="M36" s="231">
        <v>411474</v>
      </c>
      <c r="N36" s="842">
        <v>81.125045871559635</v>
      </c>
    </row>
    <row r="37" spans="1:14">
      <c r="A37" s="156"/>
      <c r="B37" s="838" t="s">
        <v>440</v>
      </c>
      <c r="C37" s="839" t="s">
        <v>38</v>
      </c>
      <c r="D37" s="843">
        <v>2746010</v>
      </c>
      <c r="E37" s="231">
        <v>44.5</v>
      </c>
      <c r="F37" s="231">
        <v>3440000</v>
      </c>
      <c r="G37" s="231">
        <v>44.5</v>
      </c>
      <c r="H37" s="231">
        <v>3416000</v>
      </c>
      <c r="I37" s="231">
        <v>44.5</v>
      </c>
      <c r="J37" s="231">
        <v>-24000</v>
      </c>
      <c r="K37" s="841">
        <v>2174241</v>
      </c>
      <c r="L37" s="231">
        <v>63.648741217798595</v>
      </c>
      <c r="M37" s="231">
        <v>1241759</v>
      </c>
      <c r="N37" s="842">
        <v>63.648741217798595</v>
      </c>
    </row>
    <row r="38" spans="1:14">
      <c r="A38" s="156"/>
      <c r="B38" s="838" t="s">
        <v>441</v>
      </c>
      <c r="C38" s="839" t="s">
        <v>39</v>
      </c>
      <c r="D38" s="844">
        <v>0</v>
      </c>
      <c r="E38" s="231">
        <v>0</v>
      </c>
      <c r="F38" s="231">
        <v>0</v>
      </c>
      <c r="G38" s="231">
        <v>0</v>
      </c>
      <c r="H38" s="231">
        <v>0</v>
      </c>
      <c r="I38" s="231">
        <v>0</v>
      </c>
      <c r="J38" s="231">
        <v>0</v>
      </c>
      <c r="K38" s="231">
        <v>0</v>
      </c>
      <c r="L38" s="231">
        <v>0</v>
      </c>
      <c r="M38" s="231">
        <v>0</v>
      </c>
      <c r="N38" s="842">
        <v>0</v>
      </c>
    </row>
    <row r="39" spans="1:14">
      <c r="A39" s="156"/>
      <c r="B39" s="838" t="s">
        <v>442</v>
      </c>
      <c r="C39" s="839" t="s">
        <v>40</v>
      </c>
      <c r="D39" s="844">
        <v>0</v>
      </c>
      <c r="E39" s="231">
        <v>0</v>
      </c>
      <c r="F39" s="231">
        <v>0</v>
      </c>
      <c r="G39" s="231">
        <v>0</v>
      </c>
      <c r="H39" s="231">
        <v>0</v>
      </c>
      <c r="I39" s="231">
        <v>0</v>
      </c>
      <c r="J39" s="231">
        <v>0</v>
      </c>
      <c r="K39" s="231">
        <v>0</v>
      </c>
      <c r="L39" s="231">
        <v>0</v>
      </c>
      <c r="M39" s="231">
        <v>0</v>
      </c>
      <c r="N39" s="842">
        <v>0</v>
      </c>
    </row>
    <row r="40" spans="1:14">
      <c r="A40" s="156"/>
      <c r="B40" s="838" t="s">
        <v>443</v>
      </c>
      <c r="C40" s="839" t="s">
        <v>41</v>
      </c>
      <c r="D40" s="844">
        <v>0</v>
      </c>
      <c r="E40" s="231">
        <v>0</v>
      </c>
      <c r="F40" s="231">
        <v>0</v>
      </c>
      <c r="G40" s="231">
        <v>0</v>
      </c>
      <c r="H40" s="231">
        <v>0</v>
      </c>
      <c r="I40" s="231">
        <v>0</v>
      </c>
      <c r="J40" s="231">
        <v>0</v>
      </c>
      <c r="K40" s="231">
        <v>0</v>
      </c>
      <c r="L40" s="231">
        <v>0</v>
      </c>
      <c r="M40" s="231">
        <v>0</v>
      </c>
      <c r="N40" s="842">
        <v>0</v>
      </c>
    </row>
    <row r="41" spans="1:14">
      <c r="A41" s="156"/>
      <c r="B41" s="838" t="s">
        <v>444</v>
      </c>
      <c r="C41" s="839" t="s">
        <v>42</v>
      </c>
      <c r="D41" s="840">
        <v>149000</v>
      </c>
      <c r="E41" s="231">
        <v>77.400000000000006</v>
      </c>
      <c r="F41" s="231">
        <v>0</v>
      </c>
      <c r="G41" s="231">
        <v>77.400000000000006</v>
      </c>
      <c r="H41" s="231">
        <v>124000</v>
      </c>
      <c r="I41" s="231">
        <v>77.400000000000006</v>
      </c>
      <c r="J41" s="231">
        <v>124000</v>
      </c>
      <c r="K41" s="231">
        <v>24872</v>
      </c>
      <c r="L41" s="231">
        <v>20.058064516129033</v>
      </c>
      <c r="M41" s="231">
        <v>99128</v>
      </c>
      <c r="N41" s="842">
        <v>20.058064516129033</v>
      </c>
    </row>
    <row r="42" spans="1:14">
      <c r="A42" s="156"/>
      <c r="B42" s="845"/>
      <c r="C42" s="846" t="s">
        <v>55</v>
      </c>
      <c r="D42" s="233">
        <v>16343116</v>
      </c>
      <c r="E42" s="233">
        <v>55.4</v>
      </c>
      <c r="F42" s="233">
        <v>18440000</v>
      </c>
      <c r="G42" s="233">
        <v>55.4</v>
      </c>
      <c r="H42" s="233">
        <v>18540000</v>
      </c>
      <c r="I42" s="233">
        <v>55.4</v>
      </c>
      <c r="J42" s="233">
        <v>100000</v>
      </c>
      <c r="K42" s="233">
        <v>14875532</v>
      </c>
      <c r="L42" s="233">
        <v>80.234800431499465</v>
      </c>
      <c r="M42" s="233">
        <v>3664468</v>
      </c>
      <c r="N42" s="847">
        <v>80.234800431499465</v>
      </c>
    </row>
    <row r="43" spans="1:14">
      <c r="A43" s="156"/>
      <c r="B43" s="838" t="s">
        <v>445</v>
      </c>
      <c r="C43" s="839" t="s">
        <v>43</v>
      </c>
      <c r="D43" s="844">
        <v>0</v>
      </c>
      <c r="E43" s="231">
        <v>0</v>
      </c>
      <c r="F43" s="231">
        <v>0</v>
      </c>
      <c r="G43" s="231">
        <v>0</v>
      </c>
      <c r="H43" s="231">
        <v>0</v>
      </c>
      <c r="I43" s="231">
        <v>0</v>
      </c>
      <c r="J43" s="231">
        <v>0</v>
      </c>
      <c r="K43" s="230">
        <v>0</v>
      </c>
      <c r="L43" s="231">
        <v>0</v>
      </c>
      <c r="M43" s="231">
        <v>0</v>
      </c>
      <c r="N43" s="842">
        <v>0</v>
      </c>
    </row>
    <row r="44" spans="1:14">
      <c r="A44" s="156"/>
      <c r="B44" s="838" t="s">
        <v>446</v>
      </c>
      <c r="C44" s="839" t="s">
        <v>44</v>
      </c>
      <c r="D44" s="840">
        <v>197472</v>
      </c>
      <c r="E44" s="231">
        <v>43.2</v>
      </c>
      <c r="F44" s="231">
        <v>200000</v>
      </c>
      <c r="G44" s="231">
        <v>43.2</v>
      </c>
      <c r="H44" s="231">
        <v>200000</v>
      </c>
      <c r="I44" s="231">
        <v>43.2</v>
      </c>
      <c r="J44" s="231">
        <v>0</v>
      </c>
      <c r="K44" s="231">
        <v>86384</v>
      </c>
      <c r="L44" s="231">
        <v>43.192</v>
      </c>
      <c r="M44" s="231">
        <v>113616</v>
      </c>
      <c r="N44" s="842">
        <v>43.2</v>
      </c>
    </row>
    <row r="45" spans="1:14" ht="26.25" customHeight="1">
      <c r="A45" s="156"/>
      <c r="B45" s="845"/>
      <c r="C45" s="848" t="s">
        <v>56</v>
      </c>
      <c r="D45" s="232">
        <v>197472</v>
      </c>
      <c r="E45" s="233">
        <v>43.2</v>
      </c>
      <c r="F45" s="233">
        <v>200000</v>
      </c>
      <c r="G45" s="233">
        <v>43.2</v>
      </c>
      <c r="H45" s="233">
        <v>200000</v>
      </c>
      <c r="I45" s="233">
        <v>43.2</v>
      </c>
      <c r="J45" s="233">
        <v>0</v>
      </c>
      <c r="K45" s="233">
        <v>86384</v>
      </c>
      <c r="L45" s="233">
        <v>43.192</v>
      </c>
      <c r="M45" s="233">
        <v>113616</v>
      </c>
      <c r="N45" s="847">
        <v>43.2</v>
      </c>
    </row>
    <row r="46" spans="1:14">
      <c r="A46" s="156"/>
      <c r="B46" s="838" t="s">
        <v>445</v>
      </c>
      <c r="C46" s="839" t="s">
        <v>43</v>
      </c>
      <c r="D46" s="231">
        <v>0</v>
      </c>
      <c r="E46" s="231">
        <v>0</v>
      </c>
      <c r="F46" s="231">
        <v>0</v>
      </c>
      <c r="G46" s="231">
        <v>0</v>
      </c>
      <c r="H46" s="231">
        <v>0</v>
      </c>
      <c r="I46" s="231">
        <v>0</v>
      </c>
      <c r="J46" s="231">
        <v>0</v>
      </c>
      <c r="K46" s="230">
        <v>0</v>
      </c>
      <c r="L46" s="231">
        <v>0</v>
      </c>
      <c r="M46" s="231">
        <v>0</v>
      </c>
      <c r="N46" s="842">
        <v>0</v>
      </c>
    </row>
    <row r="47" spans="1:14">
      <c r="A47" s="156"/>
      <c r="B47" s="838" t="s">
        <v>446</v>
      </c>
      <c r="C47" s="839" t="s">
        <v>44</v>
      </c>
      <c r="D47" s="231">
        <v>0</v>
      </c>
      <c r="E47" s="231">
        <v>0</v>
      </c>
      <c r="F47" s="231">
        <v>0</v>
      </c>
      <c r="G47" s="231">
        <v>0</v>
      </c>
      <c r="H47" s="231">
        <v>0</v>
      </c>
      <c r="I47" s="231">
        <v>0</v>
      </c>
      <c r="J47" s="231">
        <v>0</v>
      </c>
      <c r="K47" s="230">
        <v>0</v>
      </c>
      <c r="L47" s="231">
        <v>0</v>
      </c>
      <c r="M47" s="231">
        <v>0</v>
      </c>
      <c r="N47" s="842">
        <v>0</v>
      </c>
    </row>
    <row r="48" spans="1:14" ht="25.5" customHeight="1">
      <c r="A48" s="156"/>
      <c r="B48" s="845"/>
      <c r="C48" s="848" t="s">
        <v>57</v>
      </c>
      <c r="D48" s="233">
        <v>0</v>
      </c>
      <c r="E48" s="233">
        <v>0</v>
      </c>
      <c r="F48" s="233">
        <v>0</v>
      </c>
      <c r="G48" s="233">
        <v>0</v>
      </c>
      <c r="H48" s="233">
        <v>0</v>
      </c>
      <c r="I48" s="233">
        <v>0</v>
      </c>
      <c r="J48" s="233">
        <v>0</v>
      </c>
      <c r="K48" s="232">
        <v>0</v>
      </c>
      <c r="L48" s="233">
        <v>0</v>
      </c>
      <c r="M48" s="233">
        <v>0</v>
      </c>
      <c r="N48" s="847">
        <v>0</v>
      </c>
    </row>
    <row r="49" spans="1:14">
      <c r="A49" s="156"/>
      <c r="B49" s="849"/>
      <c r="C49" s="850" t="s">
        <v>58</v>
      </c>
      <c r="D49" s="851">
        <v>197472</v>
      </c>
      <c r="E49" s="852">
        <v>43.2</v>
      </c>
      <c r="F49" s="852">
        <v>200000</v>
      </c>
      <c r="G49" s="852">
        <v>43.2</v>
      </c>
      <c r="H49" s="852">
        <v>200000</v>
      </c>
      <c r="I49" s="852">
        <v>43.2</v>
      </c>
      <c r="J49" s="852">
        <v>0</v>
      </c>
      <c r="K49" s="852">
        <v>86384</v>
      </c>
      <c r="L49" s="852">
        <v>43.2</v>
      </c>
      <c r="M49" s="852">
        <v>113648</v>
      </c>
      <c r="N49" s="853">
        <v>43.2</v>
      </c>
    </row>
    <row r="50" spans="1:14">
      <c r="A50" s="156"/>
      <c r="B50" s="849"/>
      <c r="C50" s="850" t="s">
        <v>59</v>
      </c>
      <c r="D50" s="851">
        <v>16343116</v>
      </c>
      <c r="E50" s="852">
        <v>55.2</v>
      </c>
      <c r="F50" s="852">
        <v>18640000</v>
      </c>
      <c r="G50" s="852">
        <v>55.2</v>
      </c>
      <c r="H50" s="852">
        <v>18740000</v>
      </c>
      <c r="I50" s="852">
        <v>55.2</v>
      </c>
      <c r="J50" s="852">
        <v>100000</v>
      </c>
      <c r="K50" s="852">
        <v>14961916</v>
      </c>
      <c r="L50" s="852">
        <v>79.839466382070441</v>
      </c>
      <c r="M50" s="852">
        <v>3778084</v>
      </c>
      <c r="N50" s="853">
        <v>79.839466382070441</v>
      </c>
    </row>
    <row r="51" spans="1:14" ht="24.95" customHeight="1">
      <c r="A51" s="156"/>
      <c r="B51" s="845"/>
      <c r="C51" s="848" t="s">
        <v>60</v>
      </c>
      <c r="D51" s="233">
        <v>0</v>
      </c>
      <c r="E51" s="233"/>
      <c r="F51" s="233"/>
      <c r="G51" s="233"/>
      <c r="H51" s="233"/>
      <c r="I51" s="233"/>
      <c r="J51" s="233"/>
      <c r="K51" s="233">
        <v>0</v>
      </c>
      <c r="L51" s="233"/>
      <c r="M51" s="233"/>
      <c r="N51" s="847"/>
    </row>
    <row r="52" spans="1:14" ht="24.95" customHeight="1">
      <c r="A52" s="156"/>
      <c r="B52" s="845"/>
      <c r="C52" s="848" t="s">
        <v>61</v>
      </c>
      <c r="D52" s="233">
        <v>0</v>
      </c>
      <c r="E52" s="233"/>
      <c r="F52" s="233"/>
      <c r="G52" s="233"/>
      <c r="H52" s="233"/>
      <c r="I52" s="233"/>
      <c r="J52" s="233"/>
      <c r="K52" s="233">
        <v>0</v>
      </c>
      <c r="L52" s="233"/>
      <c r="M52" s="233"/>
      <c r="N52" s="847"/>
    </row>
    <row r="53" spans="1:14" ht="15.75" thickBot="1">
      <c r="A53" s="156"/>
      <c r="B53" s="849"/>
      <c r="C53" s="850" t="s">
        <v>62</v>
      </c>
      <c r="D53" s="854">
        <v>16540588</v>
      </c>
      <c r="E53" s="852"/>
      <c r="F53" s="852"/>
      <c r="G53" s="852"/>
      <c r="H53" s="852"/>
      <c r="I53" s="852"/>
      <c r="J53" s="852"/>
      <c r="K53" s="852">
        <v>14961916</v>
      </c>
      <c r="L53" s="852"/>
      <c r="M53" s="852"/>
      <c r="N53" s="853"/>
    </row>
    <row r="54" spans="1:14" ht="19.5" customHeight="1" thickTop="1">
      <c r="A54" s="156"/>
      <c r="B54" s="2240" t="s">
        <v>63</v>
      </c>
      <c r="C54" s="2241"/>
      <c r="D54" s="855"/>
      <c r="E54" s="856"/>
      <c r="F54" s="855"/>
      <c r="G54" s="856"/>
      <c r="H54" s="855"/>
      <c r="I54" s="856"/>
      <c r="J54" s="857"/>
      <c r="K54" s="855"/>
      <c r="L54" s="856"/>
      <c r="M54" s="855"/>
      <c r="N54" s="858"/>
    </row>
    <row r="55" spans="1:14">
      <c r="A55" s="156"/>
      <c r="B55" s="859" t="s">
        <v>35</v>
      </c>
      <c r="C55" s="860" t="s">
        <v>29</v>
      </c>
      <c r="D55" s="861"/>
      <c r="E55" s="862"/>
      <c r="F55" s="861"/>
      <c r="G55" s="862"/>
      <c r="H55" s="861"/>
      <c r="I55" s="862"/>
      <c r="J55" s="863"/>
      <c r="K55" s="861"/>
      <c r="L55" s="862"/>
      <c r="M55" s="861"/>
      <c r="N55" s="864"/>
    </row>
    <row r="56" spans="1:14">
      <c r="A56" s="156"/>
      <c r="B56" s="838"/>
      <c r="C56" s="865" t="s">
        <v>64</v>
      </c>
      <c r="D56" s="851">
        <v>16540588</v>
      </c>
      <c r="E56" s="852">
        <v>99.2</v>
      </c>
      <c r="F56" s="852">
        <v>18440000</v>
      </c>
      <c r="G56" s="852">
        <v>98.9</v>
      </c>
      <c r="H56" s="852">
        <v>18540000</v>
      </c>
      <c r="I56" s="852">
        <v>98.9</v>
      </c>
      <c r="J56" s="852">
        <v>100000</v>
      </c>
      <c r="K56" s="852">
        <v>14961916</v>
      </c>
      <c r="L56" s="852">
        <v>80.700733549083068</v>
      </c>
      <c r="M56" s="852">
        <v>3778084</v>
      </c>
      <c r="N56" s="853">
        <v>80.700733549083068</v>
      </c>
    </row>
    <row r="57" spans="1:14">
      <c r="A57" s="156"/>
      <c r="B57" s="838" t="s">
        <v>65</v>
      </c>
      <c r="C57" s="866" t="s">
        <v>66</v>
      </c>
      <c r="D57" s="231"/>
      <c r="E57" s="231"/>
      <c r="F57" s="231"/>
      <c r="G57" s="231"/>
      <c r="H57" s="231"/>
      <c r="I57" s="231"/>
      <c r="J57" s="231"/>
      <c r="K57" s="231"/>
      <c r="L57" s="231"/>
      <c r="M57" s="231"/>
      <c r="N57" s="842"/>
    </row>
    <row r="58" spans="1:14">
      <c r="A58" s="156"/>
      <c r="B58" s="838" t="s">
        <v>200</v>
      </c>
      <c r="C58" s="866" t="s">
        <v>201</v>
      </c>
      <c r="D58" s="231">
        <v>16540588</v>
      </c>
      <c r="E58" s="231">
        <v>99.2</v>
      </c>
      <c r="F58" s="231">
        <v>18440000</v>
      </c>
      <c r="G58" s="231">
        <v>98.9</v>
      </c>
      <c r="H58" s="231">
        <v>18540000</v>
      </c>
      <c r="I58" s="231">
        <v>98.9</v>
      </c>
      <c r="J58" s="231">
        <v>100000</v>
      </c>
      <c r="K58" s="231">
        <v>14961916</v>
      </c>
      <c r="L58" s="231">
        <v>80.700733549083068</v>
      </c>
      <c r="M58" s="231">
        <v>3578084</v>
      </c>
      <c r="N58" s="842">
        <v>80.700733549083068</v>
      </c>
    </row>
    <row r="59" spans="1:14">
      <c r="A59" s="156"/>
      <c r="B59" s="838"/>
      <c r="C59" s="865" t="s">
        <v>67</v>
      </c>
      <c r="D59" s="852">
        <v>197472</v>
      </c>
      <c r="E59" s="852">
        <v>0.8</v>
      </c>
      <c r="F59" s="852">
        <v>200000</v>
      </c>
      <c r="G59" s="852">
        <v>1.1000000000000001</v>
      </c>
      <c r="H59" s="852">
        <v>200000</v>
      </c>
      <c r="I59" s="852">
        <v>1.1000000000000001</v>
      </c>
      <c r="J59" s="852">
        <v>0</v>
      </c>
      <c r="K59" s="852">
        <v>86384</v>
      </c>
      <c r="L59" s="852">
        <v>43.192</v>
      </c>
      <c r="M59" s="852">
        <v>113648</v>
      </c>
      <c r="N59" s="853">
        <v>43.192</v>
      </c>
    </row>
    <row r="60" spans="1:14">
      <c r="A60" s="156"/>
      <c r="B60" s="838" t="s">
        <v>65</v>
      </c>
      <c r="C60" s="866" t="s">
        <v>66</v>
      </c>
      <c r="D60" s="231"/>
      <c r="E60" s="231"/>
      <c r="F60" s="231"/>
      <c r="G60" s="231"/>
      <c r="H60" s="231"/>
      <c r="I60" s="231"/>
      <c r="J60" s="231"/>
      <c r="K60" s="231"/>
      <c r="L60" s="231"/>
      <c r="M60" s="231"/>
      <c r="N60" s="842"/>
    </row>
    <row r="61" spans="1:14">
      <c r="A61" s="156"/>
      <c r="B61" s="838" t="s">
        <v>202</v>
      </c>
      <c r="C61" s="866" t="s">
        <v>203</v>
      </c>
      <c r="D61" s="231">
        <v>0</v>
      </c>
      <c r="E61" s="231">
        <v>0.5</v>
      </c>
      <c r="F61" s="231">
        <v>200000</v>
      </c>
      <c r="G61" s="231">
        <v>1</v>
      </c>
      <c r="H61" s="231">
        <v>200000</v>
      </c>
      <c r="I61" s="231">
        <v>1</v>
      </c>
      <c r="J61" s="231">
        <v>0</v>
      </c>
      <c r="K61" s="231">
        <v>86384</v>
      </c>
      <c r="L61" s="231">
        <v>0.9</v>
      </c>
      <c r="M61" s="231">
        <v>113616</v>
      </c>
      <c r="N61" s="842">
        <v>43.2</v>
      </c>
    </row>
    <row r="62" spans="1:14">
      <c r="A62" s="156"/>
      <c r="B62" s="838" t="s">
        <v>204</v>
      </c>
      <c r="C62" s="866" t="s">
        <v>205</v>
      </c>
      <c r="D62" s="231">
        <v>197472</v>
      </c>
      <c r="E62" s="231">
        <v>1</v>
      </c>
      <c r="F62" s="231">
        <v>0</v>
      </c>
      <c r="G62" s="231">
        <v>0</v>
      </c>
      <c r="H62" s="231">
        <v>0</v>
      </c>
      <c r="I62" s="231">
        <v>0</v>
      </c>
      <c r="J62" s="231">
        <v>0</v>
      </c>
      <c r="K62" s="231">
        <v>0</v>
      </c>
      <c r="L62" s="231">
        <v>0</v>
      </c>
      <c r="M62" s="231"/>
      <c r="N62" s="842">
        <v>43.2</v>
      </c>
    </row>
    <row r="63" spans="1:14" ht="25.5">
      <c r="A63" s="156"/>
      <c r="B63" s="838"/>
      <c r="C63" s="848" t="s">
        <v>56</v>
      </c>
      <c r="D63" s="233">
        <v>197472</v>
      </c>
      <c r="E63" s="233">
        <v>0.8</v>
      </c>
      <c r="F63" s="233">
        <v>200000</v>
      </c>
      <c r="G63" s="233">
        <v>1.1000000000000001</v>
      </c>
      <c r="H63" s="233">
        <v>200000</v>
      </c>
      <c r="I63" s="233">
        <v>1.1000000000000001</v>
      </c>
      <c r="J63" s="233">
        <v>0</v>
      </c>
      <c r="K63" s="233">
        <v>86384</v>
      </c>
      <c r="L63" s="233">
        <v>0.9</v>
      </c>
      <c r="M63" s="233">
        <v>113616</v>
      </c>
      <c r="N63" s="847">
        <v>43.2</v>
      </c>
    </row>
    <row r="64" spans="1:14">
      <c r="A64" s="156"/>
      <c r="B64" s="838" t="s">
        <v>65</v>
      </c>
      <c r="C64" s="866" t="s">
        <v>66</v>
      </c>
      <c r="D64" s="231"/>
      <c r="E64" s="231"/>
      <c r="F64" s="231"/>
      <c r="G64" s="231"/>
      <c r="H64" s="231"/>
      <c r="I64" s="231"/>
      <c r="J64" s="231"/>
      <c r="K64" s="231"/>
      <c r="L64" s="231"/>
      <c r="M64" s="231"/>
      <c r="N64" s="842"/>
    </row>
    <row r="65" spans="1:19" ht="27" customHeight="1">
      <c r="A65" s="156"/>
      <c r="B65" s="838"/>
      <c r="C65" s="848" t="s">
        <v>57</v>
      </c>
      <c r="D65" s="233">
        <v>0</v>
      </c>
      <c r="E65" s="233">
        <v>0</v>
      </c>
      <c r="F65" s="233">
        <v>0</v>
      </c>
      <c r="G65" s="233">
        <v>0</v>
      </c>
      <c r="H65" s="233">
        <v>0</v>
      </c>
      <c r="I65" s="233">
        <v>0</v>
      </c>
      <c r="J65" s="233">
        <v>0</v>
      </c>
      <c r="K65" s="233">
        <v>0</v>
      </c>
      <c r="L65" s="233">
        <v>0</v>
      </c>
      <c r="M65" s="233">
        <v>0</v>
      </c>
      <c r="N65" s="847">
        <v>0</v>
      </c>
    </row>
    <row r="66" spans="1:19">
      <c r="A66" s="156"/>
      <c r="B66" s="838" t="s">
        <v>65</v>
      </c>
      <c r="C66" s="866" t="s">
        <v>66</v>
      </c>
      <c r="D66" s="231"/>
      <c r="E66" s="231"/>
      <c r="F66" s="231"/>
      <c r="G66" s="231"/>
      <c r="H66" s="231"/>
      <c r="I66" s="231"/>
      <c r="J66" s="231"/>
      <c r="K66" s="231"/>
      <c r="L66" s="231"/>
      <c r="M66" s="231"/>
      <c r="N66" s="842"/>
    </row>
    <row r="67" spans="1:19">
      <c r="A67" s="156"/>
      <c r="B67" s="838" t="s">
        <v>65</v>
      </c>
      <c r="C67" s="866" t="s">
        <v>66</v>
      </c>
      <c r="D67" s="231"/>
      <c r="E67" s="231"/>
      <c r="F67" s="231"/>
      <c r="G67" s="231"/>
      <c r="H67" s="231"/>
      <c r="I67" s="231"/>
      <c r="J67" s="231"/>
      <c r="K67" s="231"/>
      <c r="L67" s="231"/>
      <c r="M67" s="231"/>
      <c r="N67" s="842"/>
    </row>
    <row r="68" spans="1:19" ht="15.75" thickBot="1">
      <c r="A68" s="156"/>
      <c r="B68" s="838"/>
      <c r="C68" s="867" t="s">
        <v>62</v>
      </c>
      <c r="D68" s="868">
        <v>16540588</v>
      </c>
      <c r="E68" s="868"/>
      <c r="F68" s="868">
        <v>18640000</v>
      </c>
      <c r="G68" s="868"/>
      <c r="H68" s="868">
        <v>18740000</v>
      </c>
      <c r="I68" s="868"/>
      <c r="J68" s="868">
        <v>100000</v>
      </c>
      <c r="K68" s="868">
        <v>14961916</v>
      </c>
      <c r="L68" s="868"/>
      <c r="M68" s="868">
        <v>3778084</v>
      </c>
      <c r="N68" s="869"/>
    </row>
    <row r="69" spans="1:19" ht="15.75" thickTop="1">
      <c r="A69" s="156"/>
      <c r="B69" s="1576"/>
      <c r="C69" s="1576"/>
      <c r="D69" s="1576"/>
      <c r="E69" s="1576"/>
      <c r="F69" s="1576"/>
      <c r="G69" s="1576"/>
      <c r="H69" s="1576"/>
      <c r="I69" s="1576"/>
      <c r="J69" s="1576"/>
      <c r="K69" s="1576"/>
      <c r="L69" s="1576"/>
      <c r="M69" s="1576"/>
      <c r="N69" s="1576"/>
    </row>
    <row r="70" spans="1:19">
      <c r="A70" s="156"/>
      <c r="B70" s="671"/>
      <c r="C70" s="156"/>
      <c r="D70" s="156"/>
      <c r="E70" s="156"/>
      <c r="F70" s="156"/>
      <c r="G70" s="156"/>
      <c r="H70" s="156"/>
      <c r="I70" s="156"/>
      <c r="J70" s="156"/>
      <c r="K70" s="156"/>
      <c r="L70" s="156"/>
      <c r="M70" s="156"/>
      <c r="N70" s="156"/>
    </row>
    <row r="73" spans="1:19">
      <c r="B73" s="2246" t="s">
        <v>68</v>
      </c>
      <c r="C73" s="2246"/>
      <c r="D73" s="2246"/>
      <c r="E73" s="2246"/>
      <c r="F73" s="2246"/>
      <c r="G73" s="2246"/>
      <c r="H73" s="2246"/>
      <c r="I73" s="2246"/>
      <c r="J73" s="2246"/>
      <c r="K73" s="2246"/>
      <c r="L73" s="2246"/>
      <c r="M73" s="2246"/>
      <c r="N73" s="2246"/>
      <c r="O73" s="2246"/>
      <c r="P73" s="2246"/>
      <c r="Q73" s="2246"/>
      <c r="R73" s="156"/>
      <c r="S73" s="156"/>
    </row>
    <row r="74" spans="1:19" ht="15.75" thickBot="1">
      <c r="B74" s="2247" t="s">
        <v>597</v>
      </c>
      <c r="C74" s="2247"/>
      <c r="D74" s="2247"/>
      <c r="E74" s="2247"/>
      <c r="F74" s="2247"/>
      <c r="G74" s="2247"/>
      <c r="H74" s="2247"/>
      <c r="I74" s="2247"/>
      <c r="J74" s="2247"/>
      <c r="K74" s="2247"/>
      <c r="L74" s="2247"/>
      <c r="M74" s="2247"/>
      <c r="N74" s="2247"/>
      <c r="O74" s="2247"/>
      <c r="P74" s="2247"/>
      <c r="Q74" s="2247"/>
      <c r="R74" s="2247"/>
      <c r="S74" s="2247"/>
    </row>
    <row r="75" spans="1:19" ht="16.5" thickTop="1" thickBot="1">
      <c r="B75" s="2242" t="s">
        <v>0</v>
      </c>
      <c r="C75" s="2243" t="s">
        <v>28</v>
      </c>
      <c r="D75" s="2243" t="s">
        <v>45</v>
      </c>
      <c r="E75" s="2243" t="s">
        <v>1</v>
      </c>
      <c r="F75" s="2243" t="s">
        <v>2</v>
      </c>
      <c r="G75" s="2243" t="s">
        <v>3</v>
      </c>
      <c r="H75" s="2243" t="s">
        <v>4</v>
      </c>
      <c r="I75" s="2248" t="s">
        <v>5</v>
      </c>
      <c r="J75" s="2248"/>
      <c r="K75" s="2248"/>
      <c r="L75" s="2248"/>
      <c r="M75" s="2248"/>
      <c r="N75" s="2248"/>
      <c r="O75" s="2248"/>
      <c r="P75" s="2248"/>
      <c r="Q75" s="2248"/>
      <c r="R75" s="2248"/>
      <c r="S75" s="2248"/>
    </row>
    <row r="76" spans="1:19" ht="43.5" customHeight="1" thickTop="1" thickBot="1">
      <c r="B76" s="2242"/>
      <c r="C76" s="2243"/>
      <c r="D76" s="2243"/>
      <c r="E76" s="2243"/>
      <c r="F76" s="2243"/>
      <c r="G76" s="2243"/>
      <c r="H76" s="2243"/>
      <c r="I76" s="870" t="s">
        <v>445</v>
      </c>
      <c r="J76" s="870" t="s">
        <v>446</v>
      </c>
      <c r="K76" s="870" t="s">
        <v>438</v>
      </c>
      <c r="L76" s="870" t="s">
        <v>439</v>
      </c>
      <c r="M76" s="870" t="s">
        <v>440</v>
      </c>
      <c r="N76" s="870" t="s">
        <v>441</v>
      </c>
      <c r="O76" s="870" t="s">
        <v>442</v>
      </c>
      <c r="P76" s="870" t="s">
        <v>443</v>
      </c>
      <c r="Q76" s="2249" t="s">
        <v>444</v>
      </c>
      <c r="R76" s="2249"/>
      <c r="S76" s="871" t="s">
        <v>6</v>
      </c>
    </row>
    <row r="77" spans="1:19" ht="39" thickTop="1">
      <c r="B77" s="2242"/>
      <c r="C77" s="2243"/>
      <c r="D77" s="2243"/>
      <c r="E77" s="2243"/>
      <c r="F77" s="2243"/>
      <c r="G77" s="872" t="s">
        <v>7</v>
      </c>
      <c r="H77" s="2243"/>
      <c r="I77" s="873" t="s">
        <v>69</v>
      </c>
      <c r="J77" s="873" t="s">
        <v>70</v>
      </c>
      <c r="K77" s="873" t="s">
        <v>8</v>
      </c>
      <c r="L77" s="873" t="s">
        <v>71</v>
      </c>
      <c r="M77" s="873" t="s">
        <v>72</v>
      </c>
      <c r="N77" s="873" t="s">
        <v>73</v>
      </c>
      <c r="O77" s="873" t="s">
        <v>74</v>
      </c>
      <c r="P77" s="873" t="s">
        <v>75</v>
      </c>
      <c r="Q77" s="2250" t="s">
        <v>9</v>
      </c>
      <c r="R77" s="2250"/>
      <c r="S77" s="874" t="s">
        <v>6</v>
      </c>
    </row>
    <row r="78" spans="1:19" ht="33" customHeight="1">
      <c r="B78" s="875" t="s">
        <v>414</v>
      </c>
      <c r="C78" s="876" t="s">
        <v>432</v>
      </c>
      <c r="D78" s="877" t="s">
        <v>199</v>
      </c>
      <c r="E78" s="878" t="s">
        <v>455</v>
      </c>
      <c r="F78" s="879" t="s">
        <v>10</v>
      </c>
      <c r="G78" s="878">
        <v>2025</v>
      </c>
      <c r="H78" s="880" t="s">
        <v>11</v>
      </c>
      <c r="I78" s="824">
        <v>0</v>
      </c>
      <c r="J78" s="824">
        <v>200000</v>
      </c>
      <c r="K78" s="824">
        <v>12820000</v>
      </c>
      <c r="L78" s="824">
        <v>2180000</v>
      </c>
      <c r="M78" s="824">
        <v>3440000</v>
      </c>
      <c r="N78" s="824">
        <v>0</v>
      </c>
      <c r="O78" s="824">
        <v>0</v>
      </c>
      <c r="P78" s="824">
        <v>0</v>
      </c>
      <c r="Q78" s="2219">
        <v>0</v>
      </c>
      <c r="R78" s="2219"/>
      <c r="S78" s="881">
        <v>18640000</v>
      </c>
    </row>
    <row r="79" spans="1:19" ht="38.25">
      <c r="B79" s="875" t="s">
        <v>414</v>
      </c>
      <c r="C79" s="876" t="s">
        <v>432</v>
      </c>
      <c r="D79" s="877" t="s">
        <v>199</v>
      </c>
      <c r="E79" s="878" t="s">
        <v>455</v>
      </c>
      <c r="F79" s="879" t="s">
        <v>10</v>
      </c>
      <c r="G79" s="878">
        <v>2025</v>
      </c>
      <c r="H79" s="880" t="s">
        <v>12</v>
      </c>
      <c r="I79" s="824">
        <v>0</v>
      </c>
      <c r="J79" s="824">
        <v>200000</v>
      </c>
      <c r="K79" s="824">
        <v>12820000</v>
      </c>
      <c r="L79" s="824">
        <v>2180000</v>
      </c>
      <c r="M79" s="824">
        <v>3416000</v>
      </c>
      <c r="N79" s="824">
        <v>0</v>
      </c>
      <c r="O79" s="824">
        <v>0</v>
      </c>
      <c r="P79" s="824">
        <v>0</v>
      </c>
      <c r="Q79" s="2219">
        <v>124000</v>
      </c>
      <c r="R79" s="2219"/>
      <c r="S79" s="881">
        <v>18740000</v>
      </c>
    </row>
    <row r="80" spans="1:19" ht="38.25">
      <c r="B80" s="875" t="s">
        <v>414</v>
      </c>
      <c r="C80" s="876" t="s">
        <v>432</v>
      </c>
      <c r="D80" s="877" t="s">
        <v>199</v>
      </c>
      <c r="E80" s="878" t="s">
        <v>455</v>
      </c>
      <c r="F80" s="879" t="s">
        <v>10</v>
      </c>
      <c r="G80" s="878">
        <v>2025</v>
      </c>
      <c r="H80" s="880" t="s">
        <v>13</v>
      </c>
      <c r="I80" s="824">
        <v>0</v>
      </c>
      <c r="J80" s="824">
        <v>86384</v>
      </c>
      <c r="K80" s="824">
        <v>10907891.300000001</v>
      </c>
      <c r="L80" s="824">
        <v>1768526</v>
      </c>
      <c r="M80" s="824">
        <v>2521896.2000000002</v>
      </c>
      <c r="N80" s="824">
        <v>0</v>
      </c>
      <c r="O80" s="824">
        <v>0</v>
      </c>
      <c r="P80" s="824">
        <v>0</v>
      </c>
      <c r="Q80" s="2219">
        <v>69872</v>
      </c>
      <c r="R80" s="2219"/>
      <c r="S80" s="881">
        <v>15354569.5</v>
      </c>
    </row>
    <row r="81" spans="2:19" ht="38.25">
      <c r="B81" s="875" t="s">
        <v>414</v>
      </c>
      <c r="C81" s="876" t="s">
        <v>432</v>
      </c>
      <c r="D81" s="877" t="s">
        <v>199</v>
      </c>
      <c r="E81" s="878" t="s">
        <v>455</v>
      </c>
      <c r="F81" s="879" t="s">
        <v>10</v>
      </c>
      <c r="G81" s="878">
        <v>2025</v>
      </c>
      <c r="H81" s="880" t="s">
        <v>14</v>
      </c>
      <c r="I81" s="824">
        <v>0</v>
      </c>
      <c r="J81" s="824">
        <v>0</v>
      </c>
      <c r="K81" s="824">
        <v>0</v>
      </c>
      <c r="L81" s="824">
        <v>0</v>
      </c>
      <c r="M81" s="824">
        <v>0</v>
      </c>
      <c r="N81" s="824">
        <v>0</v>
      </c>
      <c r="O81" s="824">
        <v>0</v>
      </c>
      <c r="P81" s="824">
        <v>0</v>
      </c>
      <c r="Q81" s="2219">
        <v>0</v>
      </c>
      <c r="R81" s="2219"/>
      <c r="S81" s="881">
        <v>0</v>
      </c>
    </row>
    <row r="82" spans="2:19" ht="38.25">
      <c r="B82" s="875" t="s">
        <v>414</v>
      </c>
      <c r="C82" s="876" t="s">
        <v>432</v>
      </c>
      <c r="D82" s="877" t="s">
        <v>199</v>
      </c>
      <c r="E82" s="878"/>
      <c r="F82" s="879" t="s">
        <v>6</v>
      </c>
      <c r="G82" s="878">
        <v>2025</v>
      </c>
      <c r="H82" s="880" t="s">
        <v>11</v>
      </c>
      <c r="I82" s="824">
        <v>0</v>
      </c>
      <c r="J82" s="824">
        <v>200000</v>
      </c>
      <c r="K82" s="824">
        <v>12820000</v>
      </c>
      <c r="L82" s="824">
        <v>2180000</v>
      </c>
      <c r="M82" s="824">
        <v>3440000</v>
      </c>
      <c r="N82" s="824">
        <v>0</v>
      </c>
      <c r="O82" s="824">
        <v>0</v>
      </c>
      <c r="P82" s="824">
        <v>0</v>
      </c>
      <c r="Q82" s="2219">
        <v>0</v>
      </c>
      <c r="R82" s="2219"/>
      <c r="S82" s="881">
        <v>18640000</v>
      </c>
    </row>
    <row r="83" spans="2:19" ht="38.25">
      <c r="B83" s="875" t="s">
        <v>414</v>
      </c>
      <c r="C83" s="876" t="s">
        <v>432</v>
      </c>
      <c r="D83" s="877" t="s">
        <v>199</v>
      </c>
      <c r="E83" s="878"/>
      <c r="F83" s="879" t="s">
        <v>6</v>
      </c>
      <c r="G83" s="878">
        <v>2025</v>
      </c>
      <c r="H83" s="880" t="s">
        <v>12</v>
      </c>
      <c r="I83" s="824">
        <v>0</v>
      </c>
      <c r="J83" s="824">
        <v>200000</v>
      </c>
      <c r="K83" s="824">
        <v>12820000</v>
      </c>
      <c r="L83" s="824">
        <v>2180000</v>
      </c>
      <c r="M83" s="824">
        <v>3416000</v>
      </c>
      <c r="N83" s="824">
        <v>0</v>
      </c>
      <c r="O83" s="824">
        <v>0</v>
      </c>
      <c r="P83" s="824">
        <v>0</v>
      </c>
      <c r="Q83" s="2219">
        <v>124000</v>
      </c>
      <c r="R83" s="2219"/>
      <c r="S83" s="881">
        <v>18740000</v>
      </c>
    </row>
    <row r="84" spans="2:19" ht="38.25">
      <c r="B84" s="875" t="s">
        <v>414</v>
      </c>
      <c r="C84" s="876" t="s">
        <v>432</v>
      </c>
      <c r="D84" s="877" t="s">
        <v>199</v>
      </c>
      <c r="E84" s="878"/>
      <c r="F84" s="879" t="s">
        <v>6</v>
      </c>
      <c r="G84" s="878">
        <v>2025</v>
      </c>
      <c r="H84" s="880" t="s">
        <v>13</v>
      </c>
      <c r="I84" s="824">
        <v>0</v>
      </c>
      <c r="J84" s="824">
        <v>86384</v>
      </c>
      <c r="K84" s="882">
        <v>10907893</v>
      </c>
      <c r="L84" s="882">
        <v>1768526</v>
      </c>
      <c r="M84" s="882">
        <v>2174241</v>
      </c>
      <c r="N84" s="824">
        <v>0</v>
      </c>
      <c r="O84" s="824">
        <v>0</v>
      </c>
      <c r="P84" s="824">
        <v>0</v>
      </c>
      <c r="Q84" s="2219">
        <v>24872</v>
      </c>
      <c r="R84" s="2219"/>
      <c r="S84" s="881">
        <v>14961916</v>
      </c>
    </row>
    <row r="85" spans="2:19" ht="38.25">
      <c r="B85" s="875" t="s">
        <v>414</v>
      </c>
      <c r="C85" s="876" t="s">
        <v>432</v>
      </c>
      <c r="D85" s="877" t="s">
        <v>199</v>
      </c>
      <c r="E85" s="878"/>
      <c r="F85" s="879" t="s">
        <v>6</v>
      </c>
      <c r="G85" s="878">
        <v>2025</v>
      </c>
      <c r="H85" s="880" t="s">
        <v>14</v>
      </c>
      <c r="I85" s="824">
        <v>0</v>
      </c>
      <c r="J85" s="824">
        <v>0</v>
      </c>
      <c r="K85" s="824">
        <v>0</v>
      </c>
      <c r="L85" s="824">
        <v>0</v>
      </c>
      <c r="M85" s="824">
        <v>0</v>
      </c>
      <c r="N85" s="824">
        <v>0</v>
      </c>
      <c r="O85" s="824">
        <v>0</v>
      </c>
      <c r="P85" s="824">
        <v>0</v>
      </c>
      <c r="Q85" s="2219">
        <v>0</v>
      </c>
      <c r="R85" s="2219"/>
      <c r="S85" s="881">
        <v>0</v>
      </c>
    </row>
    <row r="86" spans="2:19" ht="21.75" customHeight="1">
      <c r="B86" s="875" t="s">
        <v>414</v>
      </c>
      <c r="C86" s="876" t="s">
        <v>432</v>
      </c>
      <c r="D86" s="883" t="s">
        <v>15</v>
      </c>
      <c r="E86" s="878"/>
      <c r="F86" s="879"/>
      <c r="G86" s="878">
        <v>2025</v>
      </c>
      <c r="H86" s="880"/>
      <c r="I86" s="824">
        <v>0</v>
      </c>
      <c r="J86" s="824">
        <v>113616</v>
      </c>
      <c r="K86" s="824">
        <v>1912107</v>
      </c>
      <c r="L86" s="824">
        <v>411474</v>
      </c>
      <c r="M86" s="824">
        <v>1241759</v>
      </c>
      <c r="N86" s="824">
        <v>0</v>
      </c>
      <c r="O86" s="824">
        <v>0</v>
      </c>
      <c r="P86" s="824">
        <v>0</v>
      </c>
      <c r="Q86" s="2219">
        <v>99128</v>
      </c>
      <c r="R86" s="2219"/>
      <c r="S86" s="881">
        <v>3778084</v>
      </c>
    </row>
    <row r="87" spans="2:19" ht="21" customHeight="1">
      <c r="B87" s="875" t="s">
        <v>414</v>
      </c>
      <c r="C87" s="876" t="s">
        <v>432</v>
      </c>
      <c r="D87" s="883" t="s">
        <v>16</v>
      </c>
      <c r="E87" s="878"/>
      <c r="F87" s="879"/>
      <c r="G87" s="878">
        <v>2025</v>
      </c>
      <c r="H87" s="880"/>
      <c r="I87" s="824">
        <v>0</v>
      </c>
      <c r="J87" s="824">
        <v>43.192</v>
      </c>
      <c r="K87" s="824">
        <v>85.084955538221536</v>
      </c>
      <c r="L87" s="824">
        <v>81.125045871559635</v>
      </c>
      <c r="M87" s="824">
        <v>73.826001170960197</v>
      </c>
      <c r="N87" s="824">
        <v>0</v>
      </c>
      <c r="O87" s="824">
        <v>0</v>
      </c>
      <c r="P87" s="824">
        <v>0</v>
      </c>
      <c r="Q87" s="2219">
        <v>56</v>
      </c>
      <c r="R87" s="2219"/>
      <c r="S87" s="881">
        <v>82</v>
      </c>
    </row>
    <row r="90" spans="2:19" ht="15.75">
      <c r="B90" s="2225" t="s">
        <v>78</v>
      </c>
      <c r="C90" s="2225"/>
      <c r="D90" s="2225"/>
      <c r="E90" s="2225"/>
      <c r="F90" s="2225"/>
      <c r="G90" s="2225"/>
      <c r="H90" s="2225"/>
      <c r="I90" s="2225"/>
      <c r="J90" s="2225"/>
      <c r="K90" s="2225"/>
      <c r="L90" s="2225"/>
      <c r="M90" s="2225"/>
      <c r="N90" s="2225"/>
      <c r="O90" s="2225"/>
      <c r="P90" s="2225"/>
      <c r="Q90" s="2225"/>
      <c r="R90" s="2225"/>
      <c r="S90" s="2225"/>
    </row>
    <row r="91" spans="2:19" ht="15.75">
      <c r="B91" s="2226" t="s">
        <v>597</v>
      </c>
      <c r="C91" s="2226"/>
      <c r="D91" s="2226"/>
      <c r="E91" s="2226"/>
      <c r="F91" s="2226"/>
      <c r="G91" s="2226"/>
      <c r="H91" s="2226"/>
      <c r="I91" s="2226"/>
      <c r="J91" s="2226"/>
      <c r="K91" s="2226"/>
      <c r="L91" s="2226"/>
      <c r="M91" s="2226"/>
      <c r="N91" s="2226"/>
      <c r="O91" s="2226"/>
      <c r="P91" s="2226"/>
      <c r="Q91" s="2226"/>
      <c r="R91" s="2226"/>
      <c r="S91" s="2226"/>
    </row>
    <row r="92" spans="2:19" ht="15.75" thickBot="1">
      <c r="B92" s="1553" t="s">
        <v>17</v>
      </c>
      <c r="C92" s="1553"/>
      <c r="D92" s="1553"/>
      <c r="E92" s="1553"/>
      <c r="F92" s="1553"/>
      <c r="G92" s="1553"/>
      <c r="H92" s="1553"/>
      <c r="I92" s="1553"/>
      <c r="J92" s="1553"/>
      <c r="K92" s="1553"/>
      <c r="L92" s="1553"/>
      <c r="M92" s="1553"/>
      <c r="N92" s="1553"/>
      <c r="O92" s="1553"/>
      <c r="P92" s="1553"/>
      <c r="Q92" s="1553"/>
      <c r="R92" s="1553"/>
      <c r="S92" s="1553"/>
    </row>
    <row r="93" spans="2:19" ht="26.25" thickTop="1">
      <c r="B93" s="884" t="s">
        <v>456</v>
      </c>
      <c r="C93" s="2256" t="s">
        <v>19</v>
      </c>
      <c r="D93" s="2256"/>
      <c r="E93" s="2256"/>
      <c r="F93" s="885" t="s">
        <v>20</v>
      </c>
      <c r="G93" s="2291" t="s">
        <v>414</v>
      </c>
      <c r="H93" s="2291"/>
      <c r="I93" s="2291"/>
      <c r="J93" s="2291"/>
      <c r="K93" s="2291"/>
      <c r="L93" s="2291"/>
      <c r="M93" s="2291"/>
      <c r="N93" s="2291"/>
      <c r="O93" s="2291"/>
      <c r="P93" s="2291"/>
      <c r="Q93" s="2291"/>
      <c r="R93" s="2291"/>
      <c r="S93" s="2291"/>
    </row>
    <row r="94" spans="2:19" ht="25.5">
      <c r="B94" s="886" t="s">
        <v>457</v>
      </c>
      <c r="C94" s="2257" t="s">
        <v>199</v>
      </c>
      <c r="D94" s="2257"/>
      <c r="E94" s="2257"/>
      <c r="F94" s="887" t="s">
        <v>49</v>
      </c>
      <c r="G94" s="2292" t="s">
        <v>432</v>
      </c>
      <c r="H94" s="2292"/>
      <c r="I94" s="2292"/>
      <c r="J94" s="2292"/>
      <c r="K94" s="2292"/>
      <c r="L94" s="2292"/>
      <c r="M94" s="2292"/>
      <c r="N94" s="2292"/>
      <c r="O94" s="2292"/>
      <c r="P94" s="2292"/>
      <c r="Q94" s="2292"/>
      <c r="R94" s="2292"/>
      <c r="S94" s="2292"/>
    </row>
    <row r="95" spans="2:19">
      <c r="B95" s="2258" t="s">
        <v>79</v>
      </c>
      <c r="C95" s="2259" t="s">
        <v>80</v>
      </c>
      <c r="D95" s="2286" t="s">
        <v>81</v>
      </c>
      <c r="E95" s="2236" t="s">
        <v>51</v>
      </c>
      <c r="F95" s="2236"/>
      <c r="G95" s="2236"/>
      <c r="H95" s="2236" t="s">
        <v>82</v>
      </c>
      <c r="I95" s="2236"/>
      <c r="J95" s="2236"/>
      <c r="K95" s="2236" t="s">
        <v>82</v>
      </c>
      <c r="L95" s="2236"/>
      <c r="M95" s="2236"/>
      <c r="N95" s="2236" t="s">
        <v>82</v>
      </c>
      <c r="O95" s="2236"/>
      <c r="P95" s="2236"/>
      <c r="Q95" s="2293" t="s">
        <v>83</v>
      </c>
      <c r="R95" s="2293"/>
      <c r="S95" s="2293"/>
    </row>
    <row r="96" spans="2:19" ht="89.25">
      <c r="B96" s="2258"/>
      <c r="C96" s="2259"/>
      <c r="D96" s="2286"/>
      <c r="E96" s="829" t="s">
        <v>460</v>
      </c>
      <c r="F96" s="888" t="s">
        <v>461</v>
      </c>
      <c r="G96" s="832" t="s">
        <v>462</v>
      </c>
      <c r="H96" s="831" t="s">
        <v>463</v>
      </c>
      <c r="I96" s="888" t="s">
        <v>464</v>
      </c>
      <c r="J96" s="889" t="s">
        <v>465</v>
      </c>
      <c r="K96" s="831" t="s">
        <v>466</v>
      </c>
      <c r="L96" s="888" t="s">
        <v>84</v>
      </c>
      <c r="M96" s="889" t="s">
        <v>85</v>
      </c>
      <c r="N96" s="831" t="s">
        <v>86</v>
      </c>
      <c r="O96" s="888" t="s">
        <v>87</v>
      </c>
      <c r="P96" s="889" t="s">
        <v>88</v>
      </c>
      <c r="Q96" s="831" t="s">
        <v>89</v>
      </c>
      <c r="R96" s="888" t="s">
        <v>90</v>
      </c>
      <c r="S96" s="890" t="s">
        <v>91</v>
      </c>
    </row>
    <row r="97" spans="2:20" ht="15.75" thickBot="1">
      <c r="B97" s="891"/>
      <c r="C97" s="834"/>
      <c r="D97" s="834"/>
      <c r="E97" s="834" t="s">
        <v>421</v>
      </c>
      <c r="F97" s="834" t="s">
        <v>422</v>
      </c>
      <c r="G97" s="834" t="s">
        <v>423</v>
      </c>
      <c r="H97" s="834" t="s">
        <v>424</v>
      </c>
      <c r="I97" s="834" t="s">
        <v>425</v>
      </c>
      <c r="J97" s="834" t="s">
        <v>426</v>
      </c>
      <c r="K97" s="834" t="s">
        <v>467</v>
      </c>
      <c r="L97" s="834" t="s">
        <v>427</v>
      </c>
      <c r="M97" s="834" t="s">
        <v>428</v>
      </c>
      <c r="N97" s="834" t="s">
        <v>468</v>
      </c>
      <c r="O97" s="834" t="s">
        <v>469</v>
      </c>
      <c r="P97" s="834" t="s">
        <v>470</v>
      </c>
      <c r="Q97" s="834" t="s">
        <v>471</v>
      </c>
      <c r="R97" s="834" t="s">
        <v>472</v>
      </c>
      <c r="S97" s="835" t="s">
        <v>473</v>
      </c>
    </row>
    <row r="98" spans="2:20" ht="15.75" thickTop="1">
      <c r="B98" s="2287" t="s">
        <v>92</v>
      </c>
      <c r="C98" s="2287"/>
      <c r="D98" s="892"/>
      <c r="E98" s="893"/>
      <c r="F98" s="892"/>
      <c r="G98" s="893"/>
      <c r="H98" s="892"/>
      <c r="I98" s="893"/>
      <c r="J98" s="894"/>
      <c r="K98" s="892"/>
      <c r="L98" s="893"/>
      <c r="M98" s="894"/>
      <c r="N98" s="892"/>
      <c r="O98" s="893"/>
      <c r="P98" s="894"/>
      <c r="Q98" s="892"/>
      <c r="R98" s="893"/>
      <c r="S98" s="895"/>
    </row>
    <row r="99" spans="2:20">
      <c r="B99" s="896" t="s">
        <v>200</v>
      </c>
      <c r="C99" s="897" t="s">
        <v>201</v>
      </c>
      <c r="D99" s="898" t="s">
        <v>178</v>
      </c>
      <c r="E99" s="899">
        <v>12</v>
      </c>
      <c r="F99" s="899">
        <v>16343116</v>
      </c>
      <c r="G99" s="899">
        <v>1361926.3333333333</v>
      </c>
      <c r="H99" s="899">
        <v>20</v>
      </c>
      <c r="I99" s="899">
        <v>18440000</v>
      </c>
      <c r="J99" s="899">
        <v>922000</v>
      </c>
      <c r="K99" s="899">
        <v>20</v>
      </c>
      <c r="L99" s="899">
        <v>18540000</v>
      </c>
      <c r="M99" s="899">
        <v>927000</v>
      </c>
      <c r="N99" s="899">
        <v>26</v>
      </c>
      <c r="O99" s="899">
        <v>14875532</v>
      </c>
      <c r="P99" s="899">
        <v>572135.84615384613</v>
      </c>
      <c r="Q99" s="899">
        <v>-789790.48717948713</v>
      </c>
      <c r="R99" s="899">
        <v>-349864.15384615387</v>
      </c>
      <c r="S99" s="900">
        <v>-354864.15384615387</v>
      </c>
    </row>
    <row r="100" spans="2:20">
      <c r="B100" s="896" t="s">
        <v>202</v>
      </c>
      <c r="C100" s="897" t="s">
        <v>203</v>
      </c>
      <c r="D100" s="898" t="s">
        <v>178</v>
      </c>
      <c r="E100" s="899"/>
      <c r="F100" s="901"/>
      <c r="G100" s="901"/>
      <c r="H100" s="901">
        <v>2</v>
      </c>
      <c r="I100" s="899">
        <v>100000</v>
      </c>
      <c r="J100" s="899">
        <v>50000</v>
      </c>
      <c r="K100" s="901">
        <v>4</v>
      </c>
      <c r="L100" s="899">
        <v>200000</v>
      </c>
      <c r="M100" s="899">
        <v>50000</v>
      </c>
      <c r="N100" s="901">
        <v>1</v>
      </c>
      <c r="O100" s="899">
        <v>86384</v>
      </c>
      <c r="P100" s="899">
        <v>86384</v>
      </c>
      <c r="Q100" s="899">
        <v>86384</v>
      </c>
      <c r="R100" s="899">
        <v>36384</v>
      </c>
      <c r="S100" s="900">
        <v>36384</v>
      </c>
    </row>
    <row r="101" spans="2:20">
      <c r="B101" s="896" t="s">
        <v>204</v>
      </c>
      <c r="C101" s="897" t="s">
        <v>205</v>
      </c>
      <c r="D101" s="898" t="s">
        <v>178</v>
      </c>
      <c r="E101" s="899">
        <v>2</v>
      </c>
      <c r="F101" s="899">
        <v>197472</v>
      </c>
      <c r="G101" s="899">
        <v>98736</v>
      </c>
      <c r="H101" s="899">
        <v>2</v>
      </c>
      <c r="I101" s="899">
        <v>100000</v>
      </c>
      <c r="J101" s="899">
        <v>50000</v>
      </c>
      <c r="K101" s="899"/>
      <c r="L101" s="899"/>
      <c r="M101" s="899"/>
      <c r="N101" s="899"/>
      <c r="O101" s="899"/>
      <c r="P101" s="899"/>
      <c r="Q101" s="899">
        <v>-98736</v>
      </c>
      <c r="R101" s="899">
        <v>-50000</v>
      </c>
      <c r="S101" s="900">
        <v>-98736</v>
      </c>
    </row>
    <row r="102" spans="2:20" ht="15.75" thickBot="1">
      <c r="B102" s="2288" t="s">
        <v>97</v>
      </c>
      <c r="C102" s="2288" t="s">
        <v>6</v>
      </c>
      <c r="D102" s="902"/>
      <c r="E102" s="903"/>
      <c r="F102" s="904">
        <v>16540588</v>
      </c>
      <c r="G102" s="903"/>
      <c r="H102" s="904"/>
      <c r="I102" s="903">
        <v>18640000</v>
      </c>
      <c r="J102" s="905"/>
      <c r="K102" s="904"/>
      <c r="L102" s="903">
        <v>18740000</v>
      </c>
      <c r="M102" s="905"/>
      <c r="N102" s="904"/>
      <c r="O102" s="903">
        <v>14961916</v>
      </c>
      <c r="P102" s="905"/>
      <c r="Q102" s="904"/>
      <c r="R102" s="903"/>
      <c r="S102" s="906"/>
    </row>
    <row r="103" spans="2:20" ht="15.75" thickTop="1">
      <c r="B103" s="1576"/>
      <c r="C103" s="1576"/>
      <c r="D103" s="1576"/>
      <c r="E103" s="1576"/>
      <c r="F103" s="1576"/>
      <c r="G103" s="1576"/>
      <c r="H103" s="1576"/>
      <c r="I103" s="1576"/>
      <c r="J103" s="1576"/>
      <c r="K103" s="1576"/>
      <c r="L103" s="1576"/>
      <c r="M103" s="1576"/>
      <c r="N103" s="1576"/>
      <c r="O103" s="1576"/>
      <c r="P103" s="1576"/>
      <c r="Q103" s="1576"/>
      <c r="R103" s="1576"/>
      <c r="S103" s="1576"/>
    </row>
    <row r="104" spans="2:20">
      <c r="B104" s="671"/>
      <c r="C104" s="156"/>
      <c r="D104" s="156"/>
      <c r="E104" s="156"/>
      <c r="F104" s="156"/>
      <c r="G104" s="156"/>
      <c r="H104" s="156"/>
      <c r="I104" s="156"/>
      <c r="J104" s="156"/>
      <c r="K104" s="156"/>
      <c r="L104" s="156"/>
      <c r="M104" s="156"/>
      <c r="N104" s="156"/>
      <c r="O104" s="156"/>
      <c r="P104" s="156"/>
      <c r="Q104" s="156"/>
      <c r="R104" s="156"/>
      <c r="S104" s="156"/>
    </row>
    <row r="106" spans="2:20">
      <c r="B106" s="2246" t="s">
        <v>146</v>
      </c>
      <c r="C106" s="2246"/>
      <c r="D106" s="2246"/>
      <c r="E106" s="2246"/>
      <c r="F106" s="2246"/>
      <c r="G106" s="2246"/>
      <c r="H106" s="2246"/>
      <c r="I106" s="2246"/>
      <c r="J106" s="2246"/>
      <c r="K106" s="2246"/>
      <c r="L106" s="2246"/>
      <c r="M106" s="2246"/>
      <c r="N106" s="2246"/>
      <c r="O106" s="2246"/>
      <c r="P106" s="2246"/>
      <c r="Q106" s="2246"/>
      <c r="R106" s="2246"/>
      <c r="S106" s="2246"/>
      <c r="T106" s="2246"/>
    </row>
    <row r="107" spans="2:20" ht="15.75" thickBot="1">
      <c r="B107" s="2247" t="s">
        <v>597</v>
      </c>
      <c r="C107" s="2247"/>
      <c r="D107" s="2247"/>
      <c r="E107" s="2247"/>
      <c r="F107" s="2247"/>
      <c r="G107" s="2247"/>
      <c r="H107" s="2247"/>
      <c r="I107" s="2247"/>
      <c r="J107" s="2247"/>
      <c r="K107" s="2247"/>
      <c r="L107" s="2247"/>
      <c r="M107" s="2247"/>
      <c r="N107" s="2247"/>
      <c r="O107" s="2247"/>
      <c r="P107" s="2247"/>
      <c r="Q107" s="2247"/>
      <c r="R107" s="2247"/>
      <c r="S107" s="2247"/>
      <c r="T107" s="2247"/>
    </row>
    <row r="108" spans="2:20" ht="16.5" thickTop="1" thickBot="1">
      <c r="B108" s="2289" t="s">
        <v>0</v>
      </c>
      <c r="C108" s="2251" t="s">
        <v>28</v>
      </c>
      <c r="D108" s="2251" t="s">
        <v>45</v>
      </c>
      <c r="E108" s="2251" t="s">
        <v>147</v>
      </c>
      <c r="F108" s="2290" t="s">
        <v>80</v>
      </c>
      <c r="G108" s="2290"/>
      <c r="H108" s="2251" t="s">
        <v>46</v>
      </c>
      <c r="I108" s="2251" t="s">
        <v>148</v>
      </c>
      <c r="J108" s="2253" t="s">
        <v>5</v>
      </c>
      <c r="K108" s="2253"/>
      <c r="L108" s="2253"/>
      <c r="M108" s="2253"/>
      <c r="N108" s="2253"/>
      <c r="O108" s="2253"/>
      <c r="P108" s="2253"/>
      <c r="Q108" s="2253"/>
      <c r="R108" s="2253"/>
      <c r="S108" s="2253"/>
      <c r="T108" s="2253"/>
    </row>
    <row r="109" spans="2:20" ht="16.5" thickTop="1" thickBot="1">
      <c r="B109" s="2289"/>
      <c r="C109" s="2251"/>
      <c r="D109" s="2251"/>
      <c r="E109" s="2251"/>
      <c r="F109" s="2290"/>
      <c r="G109" s="2290"/>
      <c r="H109" s="2251"/>
      <c r="I109" s="2251"/>
      <c r="J109" s="2252" t="s">
        <v>6</v>
      </c>
      <c r="K109" s="907" t="s">
        <v>445</v>
      </c>
      <c r="L109" s="907" t="s">
        <v>446</v>
      </c>
      <c r="M109" s="907" t="s">
        <v>438</v>
      </c>
      <c r="N109" s="907" t="s">
        <v>439</v>
      </c>
      <c r="O109" s="907" t="s">
        <v>440</v>
      </c>
      <c r="P109" s="2254" t="s">
        <v>441</v>
      </c>
      <c r="Q109" s="2254"/>
      <c r="R109" s="907" t="s">
        <v>442</v>
      </c>
      <c r="S109" s="907" t="s">
        <v>443</v>
      </c>
      <c r="T109" s="908" t="s">
        <v>444</v>
      </c>
    </row>
    <row r="110" spans="2:20" ht="86.25" thickTop="1">
      <c r="B110" s="2289"/>
      <c r="C110" s="2251"/>
      <c r="D110" s="2251"/>
      <c r="E110" s="2251"/>
      <c r="F110" s="2290"/>
      <c r="G110" s="2290"/>
      <c r="H110" s="2251"/>
      <c r="I110" s="2251"/>
      <c r="J110" s="2252"/>
      <c r="K110" s="909" t="s">
        <v>448</v>
      </c>
      <c r="L110" s="873" t="s">
        <v>449</v>
      </c>
      <c r="M110" s="910" t="s">
        <v>8</v>
      </c>
      <c r="N110" s="910" t="s">
        <v>450</v>
      </c>
      <c r="O110" s="910" t="s">
        <v>451</v>
      </c>
      <c r="P110" s="2255" t="s">
        <v>452</v>
      </c>
      <c r="Q110" s="2255"/>
      <c r="R110" s="910" t="s">
        <v>453</v>
      </c>
      <c r="S110" s="910" t="s">
        <v>454</v>
      </c>
      <c r="T110" s="911" t="s">
        <v>149</v>
      </c>
    </row>
    <row r="111" spans="2:20" ht="50.1" customHeight="1">
      <c r="B111" s="875" t="s">
        <v>414</v>
      </c>
      <c r="C111" s="878" t="s">
        <v>432</v>
      </c>
      <c r="D111" s="879" t="s">
        <v>199</v>
      </c>
      <c r="E111" s="878" t="s">
        <v>200</v>
      </c>
      <c r="F111" s="2235" t="s">
        <v>201</v>
      </c>
      <c r="G111" s="2235"/>
      <c r="H111" s="880" t="s">
        <v>11</v>
      </c>
      <c r="I111" s="824">
        <v>20</v>
      </c>
      <c r="J111" s="824">
        <v>18440000</v>
      </c>
      <c r="K111" s="824">
        <v>0</v>
      </c>
      <c r="L111" s="824">
        <v>0</v>
      </c>
      <c r="M111" s="824">
        <v>12820000</v>
      </c>
      <c r="N111" s="824">
        <v>2180000</v>
      </c>
      <c r="O111" s="824">
        <v>3440000</v>
      </c>
      <c r="P111" s="2219">
        <v>0</v>
      </c>
      <c r="Q111" s="2219"/>
      <c r="R111" s="824">
        <v>0</v>
      </c>
      <c r="S111" s="824">
        <v>0</v>
      </c>
      <c r="T111" s="881">
        <v>0</v>
      </c>
    </row>
    <row r="112" spans="2:20" ht="50.1" customHeight="1">
      <c r="B112" s="875" t="s">
        <v>414</v>
      </c>
      <c r="C112" s="878" t="s">
        <v>432</v>
      </c>
      <c r="D112" s="879" t="s">
        <v>199</v>
      </c>
      <c r="E112" s="878" t="s">
        <v>200</v>
      </c>
      <c r="F112" s="2235" t="s">
        <v>201</v>
      </c>
      <c r="G112" s="2235"/>
      <c r="H112" s="880" t="s">
        <v>12</v>
      </c>
      <c r="I112" s="824">
        <v>20</v>
      </c>
      <c r="J112" s="824">
        <v>18540000</v>
      </c>
      <c r="K112" s="824">
        <v>0</v>
      </c>
      <c r="L112" s="824">
        <v>0</v>
      </c>
      <c r="M112" s="824">
        <v>12820000</v>
      </c>
      <c r="N112" s="824">
        <v>2180000</v>
      </c>
      <c r="O112" s="824">
        <v>3416000</v>
      </c>
      <c r="P112" s="2219">
        <v>0</v>
      </c>
      <c r="Q112" s="2219"/>
      <c r="R112" s="824">
        <v>0</v>
      </c>
      <c r="S112" s="824">
        <v>0</v>
      </c>
      <c r="T112" s="881">
        <v>124000</v>
      </c>
    </row>
    <row r="113" spans="1:20" ht="50.1" customHeight="1">
      <c r="B113" s="875" t="s">
        <v>414</v>
      </c>
      <c r="C113" s="878" t="s">
        <v>432</v>
      </c>
      <c r="D113" s="879" t="s">
        <v>199</v>
      </c>
      <c r="E113" s="878" t="s">
        <v>200</v>
      </c>
      <c r="F113" s="2235" t="s">
        <v>201</v>
      </c>
      <c r="G113" s="2235"/>
      <c r="H113" s="880" t="s">
        <v>13</v>
      </c>
      <c r="I113" s="824">
        <v>9</v>
      </c>
      <c r="J113" s="824">
        <v>14875532</v>
      </c>
      <c r="K113" s="824">
        <v>0</v>
      </c>
      <c r="L113" s="824">
        <v>0</v>
      </c>
      <c r="M113" s="824">
        <v>10907893</v>
      </c>
      <c r="N113" s="824">
        <v>1768526</v>
      </c>
      <c r="O113" s="824">
        <v>2174241</v>
      </c>
      <c r="P113" s="2219">
        <v>0</v>
      </c>
      <c r="Q113" s="2219"/>
      <c r="R113" s="824">
        <v>0</v>
      </c>
      <c r="S113" s="824">
        <v>0</v>
      </c>
      <c r="T113" s="881">
        <v>24872</v>
      </c>
    </row>
    <row r="114" spans="1:20" ht="50.1" customHeight="1">
      <c r="B114" s="875" t="s">
        <v>414</v>
      </c>
      <c r="C114" s="878" t="s">
        <v>432</v>
      </c>
      <c r="D114" s="879" t="s">
        <v>199</v>
      </c>
      <c r="E114" s="878" t="s">
        <v>202</v>
      </c>
      <c r="F114" s="2235" t="s">
        <v>203</v>
      </c>
      <c r="G114" s="2235"/>
      <c r="H114" s="880" t="s">
        <v>11</v>
      </c>
      <c r="I114" s="824">
        <v>2</v>
      </c>
      <c r="J114" s="824">
        <v>200000</v>
      </c>
      <c r="K114" s="824">
        <v>0</v>
      </c>
      <c r="L114" s="824">
        <v>200000</v>
      </c>
      <c r="M114" s="824">
        <v>0</v>
      </c>
      <c r="N114" s="824">
        <v>0</v>
      </c>
      <c r="O114" s="824">
        <v>0</v>
      </c>
      <c r="P114" s="2219">
        <v>0</v>
      </c>
      <c r="Q114" s="2219"/>
      <c r="R114" s="824">
        <v>0</v>
      </c>
      <c r="S114" s="824">
        <v>0</v>
      </c>
      <c r="T114" s="881">
        <v>0</v>
      </c>
    </row>
    <row r="115" spans="1:20" ht="50.1" customHeight="1">
      <c r="B115" s="875" t="s">
        <v>414</v>
      </c>
      <c r="C115" s="878" t="s">
        <v>432</v>
      </c>
      <c r="D115" s="879" t="s">
        <v>199</v>
      </c>
      <c r="E115" s="878" t="s">
        <v>202</v>
      </c>
      <c r="F115" s="2235" t="s">
        <v>203</v>
      </c>
      <c r="G115" s="2235"/>
      <c r="H115" s="880" t="s">
        <v>12</v>
      </c>
      <c r="I115" s="824">
        <v>2</v>
      </c>
      <c r="J115" s="824">
        <v>200000</v>
      </c>
      <c r="K115" s="824">
        <v>0</v>
      </c>
      <c r="L115" s="824">
        <v>200000</v>
      </c>
      <c r="M115" s="824">
        <v>0</v>
      </c>
      <c r="N115" s="824">
        <v>0</v>
      </c>
      <c r="O115" s="824">
        <v>0</v>
      </c>
      <c r="P115" s="2219">
        <v>0</v>
      </c>
      <c r="Q115" s="2219"/>
      <c r="R115" s="824">
        <v>0</v>
      </c>
      <c r="S115" s="824">
        <v>0</v>
      </c>
      <c r="T115" s="881">
        <v>0</v>
      </c>
    </row>
    <row r="116" spans="1:20" ht="50.1" customHeight="1">
      <c r="B116" s="875" t="s">
        <v>414</v>
      </c>
      <c r="C116" s="878" t="s">
        <v>432</v>
      </c>
      <c r="D116" s="879" t="s">
        <v>199</v>
      </c>
      <c r="E116" s="878" t="s">
        <v>613</v>
      </c>
      <c r="F116" s="2235" t="s">
        <v>203</v>
      </c>
      <c r="G116" s="2235"/>
      <c r="H116" s="880" t="s">
        <v>13</v>
      </c>
      <c r="I116" s="824">
        <v>1</v>
      </c>
      <c r="J116" s="824">
        <v>86384</v>
      </c>
      <c r="K116" s="824">
        <v>0</v>
      </c>
      <c r="L116" s="824">
        <v>86384</v>
      </c>
      <c r="M116" s="824">
        <v>0</v>
      </c>
      <c r="N116" s="824">
        <v>0</v>
      </c>
      <c r="O116" s="824">
        <v>0</v>
      </c>
      <c r="P116" s="2219">
        <v>0</v>
      </c>
      <c r="Q116" s="2219"/>
      <c r="R116" s="824">
        <v>0</v>
      </c>
      <c r="S116" s="824">
        <v>0</v>
      </c>
      <c r="T116" s="881">
        <v>0</v>
      </c>
    </row>
    <row r="117" spans="1:20" ht="50.1" customHeight="1">
      <c r="B117" s="875" t="s">
        <v>414</v>
      </c>
      <c r="C117" s="878" t="s">
        <v>432</v>
      </c>
      <c r="D117" s="879" t="s">
        <v>199</v>
      </c>
      <c r="E117" s="878" t="s">
        <v>614</v>
      </c>
      <c r="F117" s="2235" t="s">
        <v>205</v>
      </c>
      <c r="G117" s="2235"/>
      <c r="H117" s="880" t="s">
        <v>11</v>
      </c>
      <c r="I117" s="824">
        <v>0</v>
      </c>
      <c r="J117" s="824">
        <v>0</v>
      </c>
      <c r="K117" s="824">
        <v>0</v>
      </c>
      <c r="L117" s="824">
        <v>0</v>
      </c>
      <c r="M117" s="824">
        <v>0</v>
      </c>
      <c r="N117" s="824">
        <v>0</v>
      </c>
      <c r="O117" s="824">
        <v>0</v>
      </c>
      <c r="P117" s="2219">
        <v>0</v>
      </c>
      <c r="Q117" s="2219"/>
      <c r="R117" s="824">
        <v>0</v>
      </c>
      <c r="S117" s="824">
        <v>0</v>
      </c>
      <c r="T117" s="881">
        <v>0</v>
      </c>
    </row>
    <row r="118" spans="1:20" ht="50.1" customHeight="1">
      <c r="B118" s="875" t="s">
        <v>414</v>
      </c>
      <c r="C118" s="878" t="s">
        <v>432</v>
      </c>
      <c r="D118" s="879" t="s">
        <v>199</v>
      </c>
      <c r="E118" s="878" t="s">
        <v>204</v>
      </c>
      <c r="F118" s="2235" t="s">
        <v>205</v>
      </c>
      <c r="G118" s="2235"/>
      <c r="H118" s="880" t="s">
        <v>12</v>
      </c>
      <c r="I118" s="824">
        <v>0</v>
      </c>
      <c r="J118" s="824">
        <v>0</v>
      </c>
      <c r="K118" s="824">
        <v>0</v>
      </c>
      <c r="L118" s="824">
        <v>0</v>
      </c>
      <c r="M118" s="824">
        <v>0</v>
      </c>
      <c r="N118" s="824">
        <v>0</v>
      </c>
      <c r="O118" s="824">
        <v>0</v>
      </c>
      <c r="P118" s="2219">
        <v>0</v>
      </c>
      <c r="Q118" s="2219"/>
      <c r="R118" s="824">
        <v>0</v>
      </c>
      <c r="S118" s="824">
        <v>0</v>
      </c>
      <c r="T118" s="881">
        <v>0</v>
      </c>
    </row>
    <row r="119" spans="1:20" ht="50.1" customHeight="1">
      <c r="B119" s="912" t="s">
        <v>414</v>
      </c>
      <c r="C119" s="913" t="s">
        <v>432</v>
      </c>
      <c r="D119" s="914" t="s">
        <v>199</v>
      </c>
      <c r="E119" s="913" t="s">
        <v>615</v>
      </c>
      <c r="F119" s="2264" t="s">
        <v>205</v>
      </c>
      <c r="G119" s="2264"/>
      <c r="H119" s="915" t="s">
        <v>13</v>
      </c>
      <c r="I119" s="916">
        <v>0</v>
      </c>
      <c r="J119" s="916">
        <v>0</v>
      </c>
      <c r="K119" s="916">
        <v>0</v>
      </c>
      <c r="L119" s="916">
        <v>0</v>
      </c>
      <c r="M119" s="916">
        <v>0</v>
      </c>
      <c r="N119" s="916">
        <v>0</v>
      </c>
      <c r="O119" s="916">
        <v>0</v>
      </c>
      <c r="P119" s="2220">
        <v>0</v>
      </c>
      <c r="Q119" s="2220"/>
      <c r="R119" s="916">
        <v>0</v>
      </c>
      <c r="S119" s="916">
        <v>0</v>
      </c>
      <c r="T119" s="917">
        <v>0</v>
      </c>
    </row>
    <row r="120" spans="1:20" ht="45">
      <c r="A120" s="918"/>
      <c r="B120" s="919"/>
      <c r="C120" s="920"/>
      <c r="D120" s="921"/>
      <c r="E120" s="920"/>
      <c r="F120" s="921" t="s">
        <v>150</v>
      </c>
      <c r="G120" s="921"/>
      <c r="H120" s="922" t="s">
        <v>11</v>
      </c>
      <c r="I120" s="923"/>
      <c r="J120" s="923">
        <v>18440000</v>
      </c>
      <c r="K120" s="923">
        <v>0</v>
      </c>
      <c r="L120" s="923">
        <v>200000</v>
      </c>
      <c r="M120" s="923">
        <v>12820000</v>
      </c>
      <c r="N120" s="923">
        <v>2180000</v>
      </c>
      <c r="O120" s="923">
        <v>3440000</v>
      </c>
      <c r="P120" s="2221">
        <v>0</v>
      </c>
      <c r="Q120" s="2222"/>
      <c r="R120" s="923">
        <v>0</v>
      </c>
      <c r="S120" s="923">
        <v>0</v>
      </c>
      <c r="T120" s="924">
        <v>0</v>
      </c>
    </row>
    <row r="121" spans="1:20" ht="45">
      <c r="A121" s="918"/>
      <c r="B121" s="919"/>
      <c r="C121" s="920"/>
      <c r="D121" s="921"/>
      <c r="E121" s="920"/>
      <c r="F121" s="921" t="s">
        <v>150</v>
      </c>
      <c r="G121" s="921"/>
      <c r="H121" s="922" t="s">
        <v>12</v>
      </c>
      <c r="I121" s="923"/>
      <c r="J121" s="923">
        <v>18740000</v>
      </c>
      <c r="K121" s="923">
        <v>0</v>
      </c>
      <c r="L121" s="923">
        <v>200000</v>
      </c>
      <c r="M121" s="923">
        <v>12820000</v>
      </c>
      <c r="N121" s="923">
        <v>2180000</v>
      </c>
      <c r="O121" s="923">
        <v>3416000</v>
      </c>
      <c r="P121" s="2221">
        <v>0</v>
      </c>
      <c r="Q121" s="2222"/>
      <c r="R121" s="923">
        <v>0</v>
      </c>
      <c r="S121" s="923">
        <v>0</v>
      </c>
      <c r="T121" s="924">
        <v>124000</v>
      </c>
    </row>
    <row r="122" spans="1:20" ht="15.75" thickBot="1">
      <c r="A122" s="918"/>
      <c r="B122" s="925"/>
      <c r="C122" s="926"/>
      <c r="D122" s="926"/>
      <c r="E122" s="926"/>
      <c r="F122" s="926" t="s">
        <v>150</v>
      </c>
      <c r="G122" s="926"/>
      <c r="H122" s="926" t="s">
        <v>13</v>
      </c>
      <c r="I122" s="927"/>
      <c r="J122" s="927">
        <v>14961916</v>
      </c>
      <c r="K122" s="927">
        <v>0</v>
      </c>
      <c r="L122" s="927">
        <v>86384</v>
      </c>
      <c r="M122" s="927">
        <v>10907893</v>
      </c>
      <c r="N122" s="927">
        <v>1768526</v>
      </c>
      <c r="O122" s="927">
        <v>2174241</v>
      </c>
      <c r="P122" s="2223">
        <v>0</v>
      </c>
      <c r="Q122" s="2224"/>
      <c r="R122" s="927">
        <v>0</v>
      </c>
      <c r="S122" s="927">
        <v>0</v>
      </c>
      <c r="T122" s="928">
        <v>24872</v>
      </c>
    </row>
    <row r="123" spans="1:20" ht="15.75" thickTop="1">
      <c r="I123" s="456"/>
      <c r="J123" s="456"/>
      <c r="K123" s="456"/>
      <c r="L123" s="456"/>
      <c r="M123" s="456"/>
      <c r="N123" s="456"/>
      <c r="O123" s="456"/>
      <c r="P123" s="456"/>
      <c r="Q123" s="456"/>
      <c r="R123" s="456"/>
      <c r="S123" s="456"/>
      <c r="T123" s="456"/>
    </row>
    <row r="124" spans="1:20" ht="15" customHeight="1" thickBot="1">
      <c r="B124" s="2265" t="s">
        <v>99</v>
      </c>
      <c r="C124" s="2265"/>
      <c r="D124" s="2265"/>
      <c r="E124" s="2265"/>
      <c r="F124" s="2265"/>
      <c r="G124" s="2265"/>
      <c r="H124" s="2265"/>
      <c r="I124" s="2265"/>
      <c r="J124" s="2265"/>
      <c r="K124" s="2265"/>
      <c r="L124" s="2265"/>
    </row>
    <row r="125" spans="1:20" ht="15" customHeight="1" thickTop="1">
      <c r="B125" s="929" t="s">
        <v>100</v>
      </c>
      <c r="C125" s="930" t="s">
        <v>101</v>
      </c>
      <c r="D125" s="930" t="s">
        <v>102</v>
      </c>
      <c r="E125" s="930" t="s">
        <v>103</v>
      </c>
      <c r="F125" s="930" t="s">
        <v>104</v>
      </c>
      <c r="G125" s="930" t="s">
        <v>105</v>
      </c>
      <c r="H125" s="930" t="s">
        <v>106</v>
      </c>
      <c r="I125" s="931">
        <v>2022</v>
      </c>
      <c r="J125" s="931">
        <v>2023</v>
      </c>
      <c r="K125" s="932">
        <v>2024</v>
      </c>
      <c r="L125" s="933">
        <v>2025</v>
      </c>
    </row>
    <row r="126" spans="1:20" ht="66.75" customHeight="1">
      <c r="B126" s="934" t="s">
        <v>414</v>
      </c>
      <c r="C126" s="935" t="s">
        <v>432</v>
      </c>
      <c r="D126" s="936" t="s">
        <v>199</v>
      </c>
      <c r="E126" s="935"/>
      <c r="F126" s="935" t="s">
        <v>200</v>
      </c>
      <c r="G126" s="937" t="s">
        <v>201</v>
      </c>
      <c r="H126" s="938" t="s">
        <v>107</v>
      </c>
      <c r="I126" s="939">
        <v>37</v>
      </c>
      <c r="J126" s="939">
        <v>25</v>
      </c>
      <c r="K126" s="939">
        <v>25</v>
      </c>
      <c r="L126" s="940">
        <v>20</v>
      </c>
    </row>
    <row r="127" spans="1:20" ht="61.5" customHeight="1">
      <c r="B127" s="934" t="s">
        <v>414</v>
      </c>
      <c r="C127" s="935" t="s">
        <v>432</v>
      </c>
      <c r="D127" s="936" t="s">
        <v>199</v>
      </c>
      <c r="E127" s="935"/>
      <c r="F127" s="935" t="s">
        <v>200</v>
      </c>
      <c r="G127" s="937" t="s">
        <v>201</v>
      </c>
      <c r="H127" s="937" t="s">
        <v>108</v>
      </c>
      <c r="I127" s="939">
        <v>15600000</v>
      </c>
      <c r="J127" s="939">
        <v>15560000</v>
      </c>
      <c r="K127" s="939">
        <v>17940000</v>
      </c>
      <c r="L127" s="940">
        <v>18440000</v>
      </c>
    </row>
    <row r="128" spans="1:20" ht="54" customHeight="1">
      <c r="B128" s="934" t="s">
        <v>414</v>
      </c>
      <c r="C128" s="935" t="s">
        <v>432</v>
      </c>
      <c r="D128" s="936" t="s">
        <v>199</v>
      </c>
      <c r="E128" s="935"/>
      <c r="F128" s="935" t="s">
        <v>200</v>
      </c>
      <c r="G128" s="937" t="s">
        <v>201</v>
      </c>
      <c r="H128" s="937" t="s">
        <v>109</v>
      </c>
      <c r="I128" s="939">
        <v>421622</v>
      </c>
      <c r="J128" s="939">
        <v>622400</v>
      </c>
      <c r="K128" s="939">
        <v>717600</v>
      </c>
      <c r="L128" s="940">
        <v>922000</v>
      </c>
    </row>
    <row r="129" spans="2:12" ht="68.25" customHeight="1">
      <c r="B129" s="934"/>
      <c r="C129" s="935"/>
      <c r="D129" s="936"/>
      <c r="E129" s="935"/>
      <c r="F129" s="935"/>
      <c r="G129" s="941" t="s">
        <v>110</v>
      </c>
      <c r="H129" s="942"/>
      <c r="I129" s="943">
        <v>46622</v>
      </c>
      <c r="J129" s="943">
        <v>200778</v>
      </c>
      <c r="K129" s="943">
        <v>95200</v>
      </c>
      <c r="L129" s="944">
        <v>204000</v>
      </c>
    </row>
    <row r="130" spans="2:12" ht="50.25" customHeight="1">
      <c r="B130" s="934" t="s">
        <v>414</v>
      </c>
      <c r="C130" s="935" t="s">
        <v>432</v>
      </c>
      <c r="D130" s="936" t="s">
        <v>199</v>
      </c>
      <c r="E130" s="935"/>
      <c r="F130" s="935" t="s">
        <v>200</v>
      </c>
      <c r="G130" s="937" t="s">
        <v>201</v>
      </c>
      <c r="H130" s="938" t="s">
        <v>111</v>
      </c>
      <c r="I130" s="939">
        <v>37</v>
      </c>
      <c r="J130" s="939">
        <v>22</v>
      </c>
      <c r="K130" s="939">
        <v>20</v>
      </c>
      <c r="L130" s="940">
        <v>20</v>
      </c>
    </row>
    <row r="131" spans="2:12" ht="51.75" customHeight="1">
      <c r="B131" s="934" t="s">
        <v>414</v>
      </c>
      <c r="C131" s="935" t="s">
        <v>432</v>
      </c>
      <c r="D131" s="936" t="s">
        <v>199</v>
      </c>
      <c r="E131" s="935"/>
      <c r="F131" s="935" t="s">
        <v>200</v>
      </c>
      <c r="G131" s="937" t="s">
        <v>201</v>
      </c>
      <c r="H131" s="937" t="s">
        <v>112</v>
      </c>
      <c r="I131" s="939">
        <v>12965000</v>
      </c>
      <c r="J131" s="939">
        <v>16460000</v>
      </c>
      <c r="K131" s="939">
        <v>18085000</v>
      </c>
      <c r="L131" s="940">
        <v>18540000</v>
      </c>
    </row>
    <row r="132" spans="2:12" ht="63.75" customHeight="1">
      <c r="B132" s="934" t="s">
        <v>414</v>
      </c>
      <c r="C132" s="935" t="s">
        <v>432</v>
      </c>
      <c r="D132" s="936" t="s">
        <v>199</v>
      </c>
      <c r="E132" s="935"/>
      <c r="F132" s="935" t="s">
        <v>200</v>
      </c>
      <c r="G132" s="937" t="s">
        <v>201</v>
      </c>
      <c r="H132" s="937" t="s">
        <v>113</v>
      </c>
      <c r="I132" s="939">
        <v>350405</v>
      </c>
      <c r="J132" s="939">
        <v>748182</v>
      </c>
      <c r="K132" s="939">
        <v>904250</v>
      </c>
      <c r="L132" s="940">
        <v>927000</v>
      </c>
    </row>
    <row r="133" spans="2:12" ht="78.75" customHeight="1">
      <c r="B133" s="934"/>
      <c r="C133" s="935"/>
      <c r="D133" s="936"/>
      <c r="E133" s="935"/>
      <c r="F133" s="935"/>
      <c r="G133" s="941" t="s">
        <v>114</v>
      </c>
      <c r="H133" s="942"/>
      <c r="I133" s="943">
        <v>86655</v>
      </c>
      <c r="J133" s="943">
        <v>397777</v>
      </c>
      <c r="K133" s="943">
        <v>156068</v>
      </c>
      <c r="L133" s="944">
        <v>22750</v>
      </c>
    </row>
    <row r="134" spans="2:12" ht="51.75" customHeight="1">
      <c r="B134" s="934" t="s">
        <v>414</v>
      </c>
      <c r="C134" s="935" t="s">
        <v>432</v>
      </c>
      <c r="D134" s="936" t="s">
        <v>199</v>
      </c>
      <c r="E134" s="935"/>
      <c r="F134" s="935" t="s">
        <v>200</v>
      </c>
      <c r="G134" s="937" t="s">
        <v>201</v>
      </c>
      <c r="H134" s="938" t="s">
        <v>115</v>
      </c>
      <c r="I134" s="939">
        <v>14</v>
      </c>
      <c r="J134" s="939">
        <v>22</v>
      </c>
      <c r="K134" s="939">
        <v>12</v>
      </c>
      <c r="L134" s="940">
        <v>26</v>
      </c>
    </row>
    <row r="135" spans="2:12" ht="48" customHeight="1">
      <c r="B135" s="934" t="s">
        <v>414</v>
      </c>
      <c r="C135" s="935" t="s">
        <v>432</v>
      </c>
      <c r="D135" s="936" t="s">
        <v>199</v>
      </c>
      <c r="E135" s="935"/>
      <c r="F135" s="935" t="s">
        <v>200</v>
      </c>
      <c r="G135" s="937" t="s">
        <v>201</v>
      </c>
      <c r="H135" s="937" t="s">
        <v>116</v>
      </c>
      <c r="I135" s="939">
        <v>10812626</v>
      </c>
      <c r="J135" s="939">
        <v>14848822</v>
      </c>
      <c r="K135" s="939">
        <v>16343116</v>
      </c>
      <c r="L135" s="940">
        <v>14875532</v>
      </c>
    </row>
    <row r="136" spans="2:12" ht="56.25" customHeight="1">
      <c r="B136" s="934" t="s">
        <v>414</v>
      </c>
      <c r="C136" s="935" t="s">
        <v>432</v>
      </c>
      <c r="D136" s="936" t="s">
        <v>199</v>
      </c>
      <c r="E136" s="935"/>
      <c r="F136" s="935" t="s">
        <v>200</v>
      </c>
      <c r="G136" s="937" t="s">
        <v>201</v>
      </c>
      <c r="H136" s="937" t="s">
        <v>117</v>
      </c>
      <c r="I136" s="939">
        <v>772330</v>
      </c>
      <c r="J136" s="939">
        <v>674946</v>
      </c>
      <c r="K136" s="939">
        <v>1361926</v>
      </c>
      <c r="L136" s="940">
        <v>572135.84615384613</v>
      </c>
    </row>
    <row r="137" spans="2:12" ht="66" customHeight="1">
      <c r="B137" s="934"/>
      <c r="C137" s="935"/>
      <c r="D137" s="936"/>
      <c r="E137" s="935"/>
      <c r="F137" s="935"/>
      <c r="G137" s="945" t="s">
        <v>118</v>
      </c>
      <c r="H137" s="946"/>
      <c r="I137" s="947">
        <v>459189</v>
      </c>
      <c r="J137" s="947">
        <v>-97384</v>
      </c>
      <c r="K137" s="947">
        <v>686980</v>
      </c>
      <c r="L137" s="948">
        <v>-789790.15384615387</v>
      </c>
    </row>
    <row r="138" spans="2:12" ht="45">
      <c r="B138" s="934" t="s">
        <v>414</v>
      </c>
      <c r="C138" s="935" t="s">
        <v>432</v>
      </c>
      <c r="D138" s="936" t="s">
        <v>199</v>
      </c>
      <c r="E138" s="935"/>
      <c r="F138" s="935" t="s">
        <v>202</v>
      </c>
      <c r="G138" s="937" t="s">
        <v>203</v>
      </c>
      <c r="H138" s="938" t="s">
        <v>107</v>
      </c>
      <c r="I138" s="939">
        <v>2</v>
      </c>
      <c r="J138" s="939">
        <v>2</v>
      </c>
      <c r="K138" s="939">
        <v>0</v>
      </c>
      <c r="L138" s="940">
        <v>2</v>
      </c>
    </row>
    <row r="139" spans="2:12" ht="45">
      <c r="B139" s="934" t="s">
        <v>414</v>
      </c>
      <c r="C139" s="935" t="s">
        <v>432</v>
      </c>
      <c r="D139" s="936" t="s">
        <v>199</v>
      </c>
      <c r="E139" s="935"/>
      <c r="F139" s="935" t="s">
        <v>202</v>
      </c>
      <c r="G139" s="937" t="s">
        <v>203</v>
      </c>
      <c r="H139" s="937" t="s">
        <v>108</v>
      </c>
      <c r="I139" s="939">
        <v>120000</v>
      </c>
      <c r="J139" s="939">
        <v>120000</v>
      </c>
      <c r="K139" s="939">
        <v>0</v>
      </c>
      <c r="L139" s="940">
        <v>100000</v>
      </c>
    </row>
    <row r="140" spans="2:12" ht="45">
      <c r="B140" s="934" t="s">
        <v>414</v>
      </c>
      <c r="C140" s="935" t="s">
        <v>432</v>
      </c>
      <c r="D140" s="936" t="s">
        <v>199</v>
      </c>
      <c r="E140" s="935"/>
      <c r="F140" s="935" t="s">
        <v>202</v>
      </c>
      <c r="G140" s="937" t="s">
        <v>203</v>
      </c>
      <c r="H140" s="937" t="s">
        <v>109</v>
      </c>
      <c r="I140" s="939">
        <v>60000</v>
      </c>
      <c r="J140" s="939">
        <v>60000</v>
      </c>
      <c r="K140" s="939">
        <v>0</v>
      </c>
      <c r="L140" s="940">
        <v>50000</v>
      </c>
    </row>
    <row r="141" spans="2:12" ht="63.75" customHeight="1">
      <c r="B141" s="934"/>
      <c r="C141" s="935"/>
      <c r="D141" s="936"/>
      <c r="E141" s="935"/>
      <c r="F141" s="935"/>
      <c r="G141" s="941" t="s">
        <v>110</v>
      </c>
      <c r="H141" s="942"/>
      <c r="I141" s="943">
        <v>0</v>
      </c>
      <c r="J141" s="943">
        <v>0</v>
      </c>
      <c r="K141" s="943"/>
      <c r="L141" s="944"/>
    </row>
    <row r="142" spans="2:12" ht="45">
      <c r="B142" s="934" t="s">
        <v>414</v>
      </c>
      <c r="C142" s="935" t="s">
        <v>432</v>
      </c>
      <c r="D142" s="936" t="s">
        <v>199</v>
      </c>
      <c r="E142" s="935"/>
      <c r="F142" s="935" t="s">
        <v>202</v>
      </c>
      <c r="G142" s="937" t="s">
        <v>203</v>
      </c>
      <c r="H142" s="938" t="s">
        <v>111</v>
      </c>
      <c r="I142" s="939">
        <v>2</v>
      </c>
      <c r="J142" s="939">
        <v>1</v>
      </c>
      <c r="K142" s="939">
        <v>0</v>
      </c>
      <c r="L142" s="940">
        <v>4</v>
      </c>
    </row>
    <row r="143" spans="2:12" ht="45">
      <c r="B143" s="934" t="s">
        <v>414</v>
      </c>
      <c r="C143" s="935" t="s">
        <v>432</v>
      </c>
      <c r="D143" s="936" t="s">
        <v>199</v>
      </c>
      <c r="E143" s="935"/>
      <c r="F143" s="935" t="s">
        <v>202</v>
      </c>
      <c r="G143" s="937" t="s">
        <v>203</v>
      </c>
      <c r="H143" s="937" t="s">
        <v>112</v>
      </c>
      <c r="I143" s="939">
        <v>120000</v>
      </c>
      <c r="J143" s="939">
        <v>159000</v>
      </c>
      <c r="K143" s="939">
        <v>0</v>
      </c>
      <c r="L143" s="940">
        <v>200000</v>
      </c>
    </row>
    <row r="144" spans="2:12" ht="45">
      <c r="B144" s="934" t="s">
        <v>414</v>
      </c>
      <c r="C144" s="935" t="s">
        <v>432</v>
      </c>
      <c r="D144" s="936" t="s">
        <v>199</v>
      </c>
      <c r="E144" s="935"/>
      <c r="F144" s="935" t="s">
        <v>202</v>
      </c>
      <c r="G144" s="937" t="s">
        <v>203</v>
      </c>
      <c r="H144" s="937" t="s">
        <v>113</v>
      </c>
      <c r="I144" s="939">
        <v>60000</v>
      </c>
      <c r="J144" s="939">
        <v>159000</v>
      </c>
      <c r="K144" s="939">
        <v>0</v>
      </c>
      <c r="L144" s="940">
        <v>50000</v>
      </c>
    </row>
    <row r="145" spans="2:12" ht="69.75" customHeight="1">
      <c r="B145" s="934"/>
      <c r="C145" s="935"/>
      <c r="D145" s="936"/>
      <c r="E145" s="935"/>
      <c r="F145" s="935"/>
      <c r="G145" s="941" t="s">
        <v>114</v>
      </c>
      <c r="H145" s="942"/>
      <c r="I145" s="943">
        <v>0</v>
      </c>
      <c r="J145" s="943">
        <v>99000</v>
      </c>
      <c r="K145" s="943"/>
      <c r="L145" s="944"/>
    </row>
    <row r="146" spans="2:12" ht="45">
      <c r="B146" s="934" t="s">
        <v>414</v>
      </c>
      <c r="C146" s="935" t="s">
        <v>432</v>
      </c>
      <c r="D146" s="936" t="s">
        <v>199</v>
      </c>
      <c r="E146" s="935"/>
      <c r="F146" s="935" t="s">
        <v>202</v>
      </c>
      <c r="G146" s="937" t="s">
        <v>203</v>
      </c>
      <c r="H146" s="938" t="s">
        <v>115</v>
      </c>
      <c r="I146" s="939">
        <v>1</v>
      </c>
      <c r="J146" s="939">
        <v>1</v>
      </c>
      <c r="K146" s="939"/>
      <c r="L146" s="940">
        <v>1</v>
      </c>
    </row>
    <row r="147" spans="2:12" ht="45">
      <c r="B147" s="934" t="s">
        <v>414</v>
      </c>
      <c r="C147" s="935" t="s">
        <v>432</v>
      </c>
      <c r="D147" s="936" t="s">
        <v>199</v>
      </c>
      <c r="E147" s="935"/>
      <c r="F147" s="935" t="s">
        <v>202</v>
      </c>
      <c r="G147" s="937" t="s">
        <v>203</v>
      </c>
      <c r="H147" s="937" t="s">
        <v>116</v>
      </c>
      <c r="I147" s="939">
        <v>101000</v>
      </c>
      <c r="J147" s="939">
        <v>79500</v>
      </c>
      <c r="K147" s="939">
        <v>0</v>
      </c>
      <c r="L147" s="940">
        <v>86384</v>
      </c>
    </row>
    <row r="148" spans="2:12" ht="45">
      <c r="B148" s="934" t="s">
        <v>414</v>
      </c>
      <c r="C148" s="935" t="s">
        <v>432</v>
      </c>
      <c r="D148" s="936" t="s">
        <v>199</v>
      </c>
      <c r="E148" s="935"/>
      <c r="F148" s="935" t="s">
        <v>202</v>
      </c>
      <c r="G148" s="937" t="s">
        <v>203</v>
      </c>
      <c r="H148" s="937" t="s">
        <v>117</v>
      </c>
      <c r="I148" s="939">
        <v>101000</v>
      </c>
      <c r="J148" s="939">
        <v>79500</v>
      </c>
      <c r="K148" s="939">
        <v>0</v>
      </c>
      <c r="L148" s="940">
        <v>86384</v>
      </c>
    </row>
    <row r="149" spans="2:12" ht="60">
      <c r="B149" s="934"/>
      <c r="C149" s="935"/>
      <c r="D149" s="936"/>
      <c r="E149" s="935"/>
      <c r="F149" s="935"/>
      <c r="G149" s="945" t="s">
        <v>118</v>
      </c>
      <c r="H149" s="946"/>
      <c r="I149" s="947">
        <v>42200</v>
      </c>
      <c r="J149" s="947">
        <v>-21500</v>
      </c>
      <c r="K149" s="947">
        <v>-79500</v>
      </c>
      <c r="L149" s="948">
        <v>86384</v>
      </c>
    </row>
    <row r="150" spans="2:12" ht="45">
      <c r="B150" s="934" t="s">
        <v>414</v>
      </c>
      <c r="C150" s="935" t="s">
        <v>432</v>
      </c>
      <c r="D150" s="936" t="s">
        <v>199</v>
      </c>
      <c r="E150" s="935"/>
      <c r="F150" s="935" t="s">
        <v>204</v>
      </c>
      <c r="G150" s="937" t="s">
        <v>205</v>
      </c>
      <c r="H150" s="938" t="s">
        <v>107</v>
      </c>
      <c r="I150" s="939">
        <v>3</v>
      </c>
      <c r="J150" s="939">
        <v>0</v>
      </c>
      <c r="K150" s="939">
        <v>2</v>
      </c>
      <c r="L150" s="940">
        <v>2</v>
      </c>
    </row>
    <row r="151" spans="2:12" ht="45">
      <c r="B151" s="934" t="s">
        <v>414</v>
      </c>
      <c r="C151" s="935" t="s">
        <v>432</v>
      </c>
      <c r="D151" s="936" t="s">
        <v>199</v>
      </c>
      <c r="E151" s="935"/>
      <c r="F151" s="935" t="s">
        <v>204</v>
      </c>
      <c r="G151" s="937" t="s">
        <v>205</v>
      </c>
      <c r="H151" s="937" t="s">
        <v>108</v>
      </c>
      <c r="I151" s="939">
        <v>80000</v>
      </c>
      <c r="J151" s="939">
        <v>80000</v>
      </c>
      <c r="K151" s="939">
        <v>200000</v>
      </c>
      <c r="L151" s="940">
        <v>100000</v>
      </c>
    </row>
    <row r="152" spans="2:12" ht="45">
      <c r="B152" s="934" t="s">
        <v>414</v>
      </c>
      <c r="C152" s="935" t="s">
        <v>432</v>
      </c>
      <c r="D152" s="936" t="s">
        <v>199</v>
      </c>
      <c r="E152" s="935"/>
      <c r="F152" s="935" t="s">
        <v>204</v>
      </c>
      <c r="G152" s="937" t="s">
        <v>205</v>
      </c>
      <c r="H152" s="937" t="s">
        <v>109</v>
      </c>
      <c r="I152" s="939">
        <v>26667</v>
      </c>
      <c r="J152" s="939"/>
      <c r="K152" s="939">
        <v>100000</v>
      </c>
      <c r="L152" s="940">
        <v>50000</v>
      </c>
    </row>
    <row r="153" spans="2:12" ht="64.5" customHeight="1">
      <c r="B153" s="934"/>
      <c r="C153" s="935"/>
      <c r="D153" s="936"/>
      <c r="E153" s="935"/>
      <c r="F153" s="935"/>
      <c r="G153" s="941" t="s">
        <v>110</v>
      </c>
      <c r="H153" s="942"/>
      <c r="I153" s="943">
        <v>-13333</v>
      </c>
      <c r="J153" s="943"/>
      <c r="K153" s="943"/>
      <c r="L153" s="944"/>
    </row>
    <row r="154" spans="2:12" ht="45">
      <c r="B154" s="934" t="s">
        <v>414</v>
      </c>
      <c r="C154" s="935" t="s">
        <v>432</v>
      </c>
      <c r="D154" s="936" t="s">
        <v>199</v>
      </c>
      <c r="E154" s="935"/>
      <c r="F154" s="935" t="s">
        <v>204</v>
      </c>
      <c r="G154" s="937" t="s">
        <v>205</v>
      </c>
      <c r="H154" s="938" t="s">
        <v>111</v>
      </c>
      <c r="I154" s="939">
        <v>3</v>
      </c>
      <c r="J154" s="939">
        <v>1</v>
      </c>
      <c r="K154" s="939">
        <v>2</v>
      </c>
      <c r="L154" s="940">
        <v>0</v>
      </c>
    </row>
    <row r="155" spans="2:12" ht="45">
      <c r="B155" s="934" t="s">
        <v>414</v>
      </c>
      <c r="C155" s="935" t="s">
        <v>432</v>
      </c>
      <c r="D155" s="936" t="s">
        <v>199</v>
      </c>
      <c r="E155" s="935"/>
      <c r="F155" s="935" t="s">
        <v>204</v>
      </c>
      <c r="G155" s="937" t="s">
        <v>205</v>
      </c>
      <c r="H155" s="937" t="s">
        <v>112</v>
      </c>
      <c r="I155" s="939">
        <v>80000</v>
      </c>
      <c r="J155" s="939">
        <v>41000</v>
      </c>
      <c r="K155" s="939">
        <v>200000</v>
      </c>
      <c r="L155" s="940">
        <v>0</v>
      </c>
    </row>
    <row r="156" spans="2:12" ht="45">
      <c r="B156" s="934" t="s">
        <v>414</v>
      </c>
      <c r="C156" s="935" t="s">
        <v>432</v>
      </c>
      <c r="D156" s="936" t="s">
        <v>199</v>
      </c>
      <c r="E156" s="935"/>
      <c r="F156" s="935" t="s">
        <v>204</v>
      </c>
      <c r="G156" s="937" t="s">
        <v>205</v>
      </c>
      <c r="H156" s="937" t="s">
        <v>113</v>
      </c>
      <c r="I156" s="939">
        <v>26667</v>
      </c>
      <c r="J156" s="939">
        <v>41000</v>
      </c>
      <c r="K156" s="939">
        <v>100000</v>
      </c>
      <c r="L156" s="940">
        <v>0</v>
      </c>
    </row>
    <row r="157" spans="2:12" ht="57.75" customHeight="1">
      <c r="B157" s="934"/>
      <c r="C157" s="935"/>
      <c r="D157" s="936"/>
      <c r="E157" s="935"/>
      <c r="F157" s="935"/>
      <c r="G157" s="941" t="s">
        <v>114</v>
      </c>
      <c r="H157" s="942"/>
      <c r="I157" s="943">
        <v>-13333</v>
      </c>
      <c r="J157" s="943">
        <v>14333</v>
      </c>
      <c r="K157" s="943">
        <v>59000</v>
      </c>
      <c r="L157" s="944">
        <v>0</v>
      </c>
    </row>
    <row r="158" spans="2:12" ht="45">
      <c r="B158" s="934" t="s">
        <v>414</v>
      </c>
      <c r="C158" s="935" t="s">
        <v>432</v>
      </c>
      <c r="D158" s="936" t="s">
        <v>199</v>
      </c>
      <c r="E158" s="935"/>
      <c r="F158" s="935" t="s">
        <v>204</v>
      </c>
      <c r="G158" s="937" t="s">
        <v>205</v>
      </c>
      <c r="H158" s="938" t="s">
        <v>115</v>
      </c>
      <c r="I158" s="939">
        <v>2</v>
      </c>
      <c r="J158" s="939">
        <v>1</v>
      </c>
      <c r="K158" s="939">
        <v>2</v>
      </c>
      <c r="L158" s="940">
        <v>0</v>
      </c>
    </row>
    <row r="159" spans="2:12" ht="45">
      <c r="B159" s="934" t="s">
        <v>414</v>
      </c>
      <c r="C159" s="935" t="s">
        <v>432</v>
      </c>
      <c r="D159" s="936" t="s">
        <v>199</v>
      </c>
      <c r="E159" s="935"/>
      <c r="F159" s="935" t="s">
        <v>204</v>
      </c>
      <c r="G159" s="937" t="s">
        <v>205</v>
      </c>
      <c r="H159" s="937" t="s">
        <v>116</v>
      </c>
      <c r="I159" s="939">
        <v>73200</v>
      </c>
      <c r="J159" s="939">
        <v>37200</v>
      </c>
      <c r="K159" s="939">
        <v>197472</v>
      </c>
      <c r="L159" s="940">
        <v>0</v>
      </c>
    </row>
    <row r="160" spans="2:12" ht="45">
      <c r="B160" s="934" t="s">
        <v>414</v>
      </c>
      <c r="C160" s="935" t="s">
        <v>432</v>
      </c>
      <c r="D160" s="936" t="s">
        <v>199</v>
      </c>
      <c r="E160" s="935"/>
      <c r="F160" s="935" t="s">
        <v>204</v>
      </c>
      <c r="G160" s="937" t="s">
        <v>205</v>
      </c>
      <c r="H160" s="937" t="s">
        <v>117</v>
      </c>
      <c r="I160" s="939">
        <v>36600</v>
      </c>
      <c r="J160" s="939">
        <v>37200</v>
      </c>
      <c r="K160" s="939">
        <v>98736</v>
      </c>
      <c r="L160" s="940">
        <v>0</v>
      </c>
    </row>
    <row r="161" spans="2:12" ht="63" customHeight="1">
      <c r="B161" s="934"/>
      <c r="C161" s="935"/>
      <c r="D161" s="936"/>
      <c r="E161" s="935"/>
      <c r="F161" s="935"/>
      <c r="G161" s="945" t="s">
        <v>118</v>
      </c>
      <c r="H161" s="946"/>
      <c r="I161" s="947">
        <v>-41601</v>
      </c>
      <c r="J161" s="947">
        <v>600</v>
      </c>
      <c r="K161" s="947">
        <v>61536</v>
      </c>
      <c r="L161" s="948">
        <v>-98736</v>
      </c>
    </row>
    <row r="164" spans="2:12" ht="17.25">
      <c r="B164" s="2266" t="s">
        <v>119</v>
      </c>
      <c r="C164" s="2266"/>
      <c r="D164" s="2266"/>
      <c r="E164" s="2266"/>
      <c r="F164" s="2266"/>
      <c r="G164" s="2266"/>
      <c r="H164" s="2266"/>
      <c r="I164" s="2266"/>
      <c r="J164" s="2266"/>
      <c r="K164" s="2266"/>
    </row>
    <row r="165" spans="2:12" ht="18" thickBot="1">
      <c r="B165" s="2267" t="s">
        <v>597</v>
      </c>
      <c r="C165" s="2267"/>
      <c r="D165" s="2267"/>
      <c r="E165" s="2267"/>
      <c r="F165" s="2267"/>
      <c r="G165" s="156"/>
      <c r="H165" s="156"/>
      <c r="I165" s="156"/>
      <c r="J165" s="156"/>
      <c r="K165" s="156"/>
    </row>
    <row r="166" spans="2:12" ht="30">
      <c r="B166" s="949" t="s">
        <v>18</v>
      </c>
      <c r="C166" s="2268" t="s">
        <v>19</v>
      </c>
      <c r="D166" s="2268"/>
      <c r="E166" s="2269" t="s">
        <v>120</v>
      </c>
      <c r="F166" s="2269"/>
      <c r="G166" s="2270" t="s">
        <v>414</v>
      </c>
      <c r="H166" s="2270"/>
      <c r="I166" s="2270"/>
      <c r="J166" s="2270"/>
      <c r="K166" s="2270"/>
    </row>
    <row r="167" spans="2:12" ht="45.75" thickBot="1">
      <c r="B167" s="950" t="s">
        <v>121</v>
      </c>
      <c r="C167" s="2271" t="s">
        <v>206</v>
      </c>
      <c r="D167" s="2271"/>
      <c r="E167" s="2272" t="s">
        <v>28</v>
      </c>
      <c r="F167" s="2272"/>
      <c r="G167" s="2273" t="s">
        <v>432</v>
      </c>
      <c r="H167" s="2273"/>
      <c r="I167" s="2273"/>
      <c r="J167" s="2273"/>
      <c r="K167" s="2273"/>
    </row>
    <row r="168" spans="2:12" ht="104.25" thickTop="1">
      <c r="B168" s="951" t="s">
        <v>122</v>
      </c>
      <c r="C168" s="2276" t="s">
        <v>207</v>
      </c>
      <c r="D168" s="2276"/>
      <c r="E168" s="2276"/>
      <c r="F168" s="2276"/>
      <c r="G168" s="2276"/>
      <c r="H168" s="2276"/>
      <c r="I168" s="2276"/>
      <c r="J168" s="2276"/>
      <c r="K168" s="2277"/>
    </row>
    <row r="169" spans="2:12" ht="17.25">
      <c r="B169" s="2278" t="s">
        <v>123</v>
      </c>
      <c r="C169" s="2279"/>
      <c r="D169" s="2280" t="s">
        <v>124</v>
      </c>
      <c r="E169" s="2280"/>
      <c r="F169" s="2280"/>
      <c r="G169" s="2280"/>
      <c r="H169" s="2280"/>
      <c r="I169" s="2280"/>
      <c r="J169" s="2280"/>
      <c r="K169" s="2281"/>
    </row>
    <row r="170" spans="2:12" ht="60">
      <c r="B170" s="952" t="s">
        <v>125</v>
      </c>
      <c r="C170" s="220" t="s">
        <v>126</v>
      </c>
      <c r="D170" s="953" t="s">
        <v>475</v>
      </c>
      <c r="E170" s="953" t="s">
        <v>127</v>
      </c>
      <c r="F170" s="953" t="s">
        <v>476</v>
      </c>
      <c r="G170" s="954" t="s">
        <v>616</v>
      </c>
      <c r="H170" s="954" t="s">
        <v>617</v>
      </c>
      <c r="I170" s="954" t="s">
        <v>479</v>
      </c>
      <c r="J170" s="953" t="s">
        <v>480</v>
      </c>
      <c r="K170" s="955" t="s">
        <v>128</v>
      </c>
    </row>
    <row r="171" spans="2:12" ht="54.75" customHeight="1">
      <c r="B171" s="956"/>
      <c r="C171" s="957" t="s">
        <v>208</v>
      </c>
      <c r="D171" s="221"/>
      <c r="E171" s="958"/>
      <c r="F171" s="959"/>
      <c r="G171" s="960" t="s">
        <v>481</v>
      </c>
      <c r="H171" s="960" t="s">
        <v>481</v>
      </c>
      <c r="I171" s="960" t="s">
        <v>481</v>
      </c>
      <c r="J171" s="222"/>
      <c r="K171" s="960" t="s">
        <v>481</v>
      </c>
    </row>
    <row r="172" spans="2:12" ht="17.25">
      <c r="B172" s="2278" t="s">
        <v>130</v>
      </c>
      <c r="C172" s="2279"/>
      <c r="D172" s="2282"/>
      <c r="E172" s="2282"/>
      <c r="F172" s="2282"/>
      <c r="G172" s="2282"/>
      <c r="H172" s="2282"/>
      <c r="I172" s="2282"/>
      <c r="J172" s="2282"/>
      <c r="K172" s="2283"/>
    </row>
    <row r="173" spans="2:12">
      <c r="B173" s="961" t="s">
        <v>131</v>
      </c>
      <c r="C173" s="2284" t="s">
        <v>209</v>
      </c>
      <c r="D173" s="2284"/>
      <c r="E173" s="2284"/>
      <c r="F173" s="2284"/>
      <c r="G173" s="2284"/>
      <c r="H173" s="2284"/>
      <c r="I173" s="2284"/>
      <c r="J173" s="2284"/>
      <c r="K173" s="2285"/>
    </row>
    <row r="174" spans="2:12" ht="40.5" customHeight="1">
      <c r="B174" s="962"/>
      <c r="C174" s="963" t="s">
        <v>210</v>
      </c>
      <c r="D174" s="964"/>
      <c r="E174" s="964"/>
      <c r="F174" s="965"/>
      <c r="G174" s="966">
        <v>0.85</v>
      </c>
      <c r="H174" s="966">
        <v>0.85</v>
      </c>
      <c r="I174" s="964"/>
      <c r="J174" s="964"/>
      <c r="K174" s="967"/>
    </row>
    <row r="175" spans="2:12" ht="59.25" customHeight="1">
      <c r="B175" s="962"/>
      <c r="C175" s="963" t="s">
        <v>211</v>
      </c>
      <c r="D175" s="964"/>
      <c r="E175" s="964"/>
      <c r="F175" s="965"/>
      <c r="G175" s="968">
        <v>0.46400000000000002</v>
      </c>
      <c r="H175" s="968">
        <v>0.46400000000000002</v>
      </c>
      <c r="I175" s="964"/>
      <c r="J175" s="964"/>
      <c r="K175" s="967"/>
    </row>
    <row r="176" spans="2:12" ht="60" customHeight="1">
      <c r="B176" s="962"/>
      <c r="C176" s="963" t="s">
        <v>212</v>
      </c>
      <c r="D176" s="964"/>
      <c r="E176" s="964"/>
      <c r="F176" s="965"/>
      <c r="G176" s="969">
        <v>2.2000000000000002</v>
      </c>
      <c r="H176" s="969">
        <v>2.2000000000000002</v>
      </c>
      <c r="I176" s="964"/>
      <c r="J176" s="964"/>
      <c r="K176" s="967"/>
    </row>
    <row r="177" spans="2:12" ht="45" customHeight="1">
      <c r="B177" s="962"/>
      <c r="C177" s="963" t="s">
        <v>213</v>
      </c>
      <c r="D177" s="964" t="s">
        <v>129</v>
      </c>
      <c r="E177" s="964"/>
      <c r="F177" s="965"/>
      <c r="G177" s="969" t="s">
        <v>481</v>
      </c>
      <c r="H177" s="969" t="s">
        <v>481</v>
      </c>
      <c r="I177" s="964"/>
      <c r="J177" s="964"/>
      <c r="K177" s="967"/>
    </row>
    <row r="178" spans="2:12" ht="42" customHeight="1">
      <c r="B178" s="962"/>
      <c r="C178" s="963" t="s">
        <v>214</v>
      </c>
      <c r="D178" s="964" t="s">
        <v>129</v>
      </c>
      <c r="E178" s="964"/>
      <c r="F178" s="965"/>
      <c r="G178" s="969" t="s">
        <v>481</v>
      </c>
      <c r="H178" s="969" t="s">
        <v>481</v>
      </c>
      <c r="I178" s="964"/>
      <c r="J178" s="964"/>
      <c r="K178" s="967"/>
    </row>
    <row r="179" spans="2:12">
      <c r="B179" s="2274" t="s">
        <v>132</v>
      </c>
      <c r="C179" s="2275"/>
      <c r="D179" s="2260"/>
      <c r="E179" s="2260"/>
      <c r="F179" s="2260"/>
      <c r="G179" s="2260"/>
      <c r="H179" s="2260"/>
      <c r="I179" s="2260"/>
      <c r="J179" s="2260"/>
      <c r="K179" s="2261"/>
    </row>
    <row r="180" spans="2:12" ht="30">
      <c r="B180" s="979" t="s">
        <v>133</v>
      </c>
      <c r="C180" s="980" t="s">
        <v>134</v>
      </c>
      <c r="D180" s="2262"/>
      <c r="E180" s="2262"/>
      <c r="F180" s="2262"/>
      <c r="G180" s="2262"/>
      <c r="H180" s="2262"/>
      <c r="I180" s="2262"/>
      <c r="J180" s="2262"/>
      <c r="K180" s="2263"/>
    </row>
    <row r="181" spans="2:12" ht="15.75">
      <c r="B181" s="983" t="s">
        <v>200</v>
      </c>
      <c r="C181" s="984" t="s">
        <v>201</v>
      </c>
      <c r="D181" s="985"/>
      <c r="E181" s="986" t="s">
        <v>178</v>
      </c>
      <c r="F181" s="987">
        <v>12</v>
      </c>
      <c r="G181" s="988">
        <v>20</v>
      </c>
      <c r="H181" s="988">
        <v>20</v>
      </c>
      <c r="I181" s="988">
        <v>26</v>
      </c>
      <c r="J181" s="988"/>
      <c r="K181" s="989"/>
    </row>
    <row r="182" spans="2:12" ht="15.75">
      <c r="B182" s="990"/>
      <c r="C182" s="970"/>
      <c r="D182" s="971"/>
      <c r="E182" s="972" t="s">
        <v>135</v>
      </c>
      <c r="F182" s="973">
        <v>16434116</v>
      </c>
      <c r="G182" s="974">
        <v>18440000</v>
      </c>
      <c r="H182" s="974">
        <v>18540000</v>
      </c>
      <c r="I182" s="974">
        <v>14875532</v>
      </c>
      <c r="J182" s="974"/>
      <c r="K182" s="991"/>
    </row>
    <row r="183" spans="2:12" ht="15.75">
      <c r="B183" s="990" t="s">
        <v>204</v>
      </c>
      <c r="C183" s="970" t="s">
        <v>215</v>
      </c>
      <c r="D183" s="971"/>
      <c r="E183" s="972" t="s">
        <v>178</v>
      </c>
      <c r="F183" s="973">
        <v>2</v>
      </c>
      <c r="G183" s="974"/>
      <c r="H183" s="974"/>
      <c r="I183" s="974"/>
      <c r="J183" s="974"/>
      <c r="K183" s="991"/>
    </row>
    <row r="184" spans="2:12">
      <c r="B184" s="992"/>
      <c r="C184" s="993"/>
      <c r="D184" s="994"/>
      <c r="E184" s="995" t="s">
        <v>135</v>
      </c>
      <c r="F184" s="996">
        <v>197472</v>
      </c>
      <c r="G184" s="997">
        <v>100000</v>
      </c>
      <c r="H184" s="997"/>
      <c r="I184" s="997"/>
      <c r="J184" s="997"/>
      <c r="K184" s="998"/>
    </row>
    <row r="185" spans="2:12" ht="21">
      <c r="B185" s="975" t="s">
        <v>202</v>
      </c>
      <c r="C185" s="286" t="s">
        <v>203</v>
      </c>
      <c r="D185" s="286"/>
      <c r="E185" s="981" t="s">
        <v>178</v>
      </c>
      <c r="F185" s="982"/>
      <c r="G185" s="982"/>
      <c r="H185" s="982"/>
      <c r="I185" s="982"/>
      <c r="J185" s="982"/>
      <c r="K185" s="982"/>
      <c r="L185" s="1038" t="s">
        <v>618</v>
      </c>
    </row>
    <row r="186" spans="2:12" ht="15.75" thickBot="1">
      <c r="B186" s="977"/>
      <c r="C186" s="978"/>
      <c r="D186" s="286"/>
      <c r="E186" s="286" t="s">
        <v>135</v>
      </c>
      <c r="F186" s="976">
        <v>0</v>
      </c>
      <c r="G186" s="976">
        <v>100000</v>
      </c>
      <c r="H186" s="976">
        <v>200000</v>
      </c>
      <c r="I186" s="976">
        <v>86384</v>
      </c>
      <c r="J186" s="976"/>
      <c r="K186" s="976"/>
    </row>
    <row r="187" spans="2:12" ht="24.95" customHeight="1" thickTop="1"/>
    <row r="188" spans="2:12" ht="24.95" customHeight="1"/>
    <row r="189" spans="2:12" ht="24.95" customHeight="1"/>
    <row r="190" spans="2:12" ht="24.95" customHeight="1"/>
  </sheetData>
  <mergeCells count="113">
    <mergeCell ref="B92:S92"/>
    <mergeCell ref="G93:S93"/>
    <mergeCell ref="G94:S94"/>
    <mergeCell ref="Q95:S95"/>
    <mergeCell ref="K95:M95"/>
    <mergeCell ref="N95:P95"/>
    <mergeCell ref="B98:C98"/>
    <mergeCell ref="B102:C102"/>
    <mergeCell ref="B108:B110"/>
    <mergeCell ref="C108:C110"/>
    <mergeCell ref="D108:D110"/>
    <mergeCell ref="E108:E110"/>
    <mergeCell ref="F108:G110"/>
    <mergeCell ref="H108:H110"/>
    <mergeCell ref="D179:K179"/>
    <mergeCell ref="D180:K180"/>
    <mergeCell ref="F118:G118"/>
    <mergeCell ref="F119:G119"/>
    <mergeCell ref="B124:L124"/>
    <mergeCell ref="B164:K164"/>
    <mergeCell ref="B165:F165"/>
    <mergeCell ref="C166:D166"/>
    <mergeCell ref="E166:F166"/>
    <mergeCell ref="G166:K166"/>
    <mergeCell ref="C167:D167"/>
    <mergeCell ref="E167:F167"/>
    <mergeCell ref="G167:K167"/>
    <mergeCell ref="B179:C179"/>
    <mergeCell ref="C168:K168"/>
    <mergeCell ref="B169:C169"/>
    <mergeCell ref="D169:K169"/>
    <mergeCell ref="B172:C172"/>
    <mergeCell ref="D172:K172"/>
    <mergeCell ref="C173:K173"/>
    <mergeCell ref="Q87:R87"/>
    <mergeCell ref="B90:S90"/>
    <mergeCell ref="P115:Q115"/>
    <mergeCell ref="P116:Q116"/>
    <mergeCell ref="F117:G117"/>
    <mergeCell ref="P117:Q117"/>
    <mergeCell ref="I108:I110"/>
    <mergeCell ref="J109:J110"/>
    <mergeCell ref="B103:S103"/>
    <mergeCell ref="B106:T106"/>
    <mergeCell ref="B107:T107"/>
    <mergeCell ref="J108:T108"/>
    <mergeCell ref="P109:Q109"/>
    <mergeCell ref="P110:Q110"/>
    <mergeCell ref="C93:E93"/>
    <mergeCell ref="C94:E94"/>
    <mergeCell ref="B95:B96"/>
    <mergeCell ref="C95:C96"/>
    <mergeCell ref="D95:D96"/>
    <mergeCell ref="E95:G95"/>
    <mergeCell ref="H95:J95"/>
    <mergeCell ref="P113:Q113"/>
    <mergeCell ref="P114:Q114"/>
    <mergeCell ref="B91:S91"/>
    <mergeCell ref="Q78:R78"/>
    <mergeCell ref="Q79:R79"/>
    <mergeCell ref="Q80:R80"/>
    <mergeCell ref="Q81:R81"/>
    <mergeCell ref="Q82:R82"/>
    <mergeCell ref="Q83:R83"/>
    <mergeCell ref="Q84:R84"/>
    <mergeCell ref="Q85:R85"/>
    <mergeCell ref="Q86:R86"/>
    <mergeCell ref="K30:L30"/>
    <mergeCell ref="M30:M31"/>
    <mergeCell ref="N30:N31"/>
    <mergeCell ref="B33:C33"/>
    <mergeCell ref="B54:C54"/>
    <mergeCell ref="B69:N69"/>
    <mergeCell ref="B75:B77"/>
    <mergeCell ref="C75:C77"/>
    <mergeCell ref="E75:E77"/>
    <mergeCell ref="F75:F77"/>
    <mergeCell ref="G75:G76"/>
    <mergeCell ref="H75:H77"/>
    <mergeCell ref="D75:D77"/>
    <mergeCell ref="B29:C32"/>
    <mergeCell ref="D29:N29"/>
    <mergeCell ref="F30:G30"/>
    <mergeCell ref="H30:I30"/>
    <mergeCell ref="B73:Q73"/>
    <mergeCell ref="B74:S74"/>
    <mergeCell ref="I75:S75"/>
    <mergeCell ref="Q76:R76"/>
    <mergeCell ref="Q77:R77"/>
    <mergeCell ref="P118:Q118"/>
    <mergeCell ref="P119:Q119"/>
    <mergeCell ref="P120:Q120"/>
    <mergeCell ref="P121:Q121"/>
    <mergeCell ref="P122:Q122"/>
    <mergeCell ref="B22:N22"/>
    <mergeCell ref="B23:N23"/>
    <mergeCell ref="B24:N24"/>
    <mergeCell ref="A25:A26"/>
    <mergeCell ref="B26:B27"/>
    <mergeCell ref="C26:E27"/>
    <mergeCell ref="F26:G27"/>
    <mergeCell ref="H26:N27"/>
    <mergeCell ref="C28:E28"/>
    <mergeCell ref="F28:G28"/>
    <mergeCell ref="H28:N28"/>
    <mergeCell ref="F115:G115"/>
    <mergeCell ref="F116:G116"/>
    <mergeCell ref="F111:G111"/>
    <mergeCell ref="F112:G112"/>
    <mergeCell ref="F113:G113"/>
    <mergeCell ref="F114:G114"/>
    <mergeCell ref="P111:Q111"/>
    <mergeCell ref="P112:Q112"/>
  </mergeCells>
  <pageMargins left="0.25" right="0.25" top="0.75" bottom="0.75" header="0.3" footer="0.3"/>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8D8E-C707-40E5-B5E6-EE4A5C3CB867}">
  <dimension ref="A1:R253"/>
  <sheetViews>
    <sheetView topLeftCell="A241" workbookViewId="0">
      <selection activeCell="J52" sqref="J52"/>
    </sheetView>
  </sheetViews>
  <sheetFormatPr defaultRowHeight="15"/>
  <cols>
    <col min="2" max="2" width="34.140625" customWidth="1"/>
    <col min="3" max="3" width="44.5703125" customWidth="1"/>
    <col min="4" max="4" width="30.85546875" customWidth="1"/>
    <col min="5" max="5" width="21.85546875" customWidth="1"/>
    <col min="6" max="6" width="18.28515625" customWidth="1"/>
    <col min="7" max="7" width="24.85546875" customWidth="1"/>
    <col min="8" max="8" width="15" customWidth="1"/>
    <col min="9" max="9" width="18.28515625" customWidth="1"/>
    <col min="10" max="10" width="14.42578125" customWidth="1"/>
    <col min="11" max="11" width="16.5703125" customWidth="1"/>
    <col min="12" max="12" width="15.7109375" customWidth="1"/>
    <col min="14" max="14" width="18.85546875" customWidth="1"/>
    <col min="15" max="15" width="16.5703125" customWidth="1"/>
  </cols>
  <sheetData>
    <row r="1" spans="1:15">
      <c r="A1" s="1953" t="s">
        <v>601</v>
      </c>
      <c r="B1" s="1953"/>
      <c r="C1" s="1953"/>
      <c r="D1" s="1953"/>
      <c r="E1" s="1953"/>
      <c r="F1" s="1953"/>
      <c r="G1" s="1953"/>
      <c r="H1" s="1953"/>
      <c r="I1" s="1953"/>
      <c r="J1" s="1953"/>
      <c r="K1" s="1953"/>
      <c r="L1" s="1953"/>
      <c r="M1" s="1953"/>
      <c r="N1" s="1953"/>
      <c r="O1" s="1953"/>
    </row>
    <row r="2" spans="1:15" ht="15.75" thickBot="1">
      <c r="A2" s="1954" t="s">
        <v>597</v>
      </c>
      <c r="B2" s="1954"/>
      <c r="C2" s="1954"/>
      <c r="D2" s="1954"/>
      <c r="E2" s="1954"/>
      <c r="F2" s="1954"/>
      <c r="G2" s="1954"/>
      <c r="H2" s="1954"/>
      <c r="I2" s="1954"/>
      <c r="J2" s="1954"/>
      <c r="K2" s="1954"/>
      <c r="L2" s="1954"/>
      <c r="M2" s="1954"/>
      <c r="N2" s="1954"/>
      <c r="O2" s="1954"/>
    </row>
    <row r="3" spans="1:15" ht="31.5" thickTop="1" thickBot="1">
      <c r="A3" s="651" t="s">
        <v>532</v>
      </c>
      <c r="B3" s="652" t="s">
        <v>533</v>
      </c>
      <c r="C3" s="652" t="s">
        <v>45</v>
      </c>
      <c r="D3" s="652" t="s">
        <v>534</v>
      </c>
      <c r="E3" s="652" t="s">
        <v>46</v>
      </c>
      <c r="F3" s="653" t="s">
        <v>535</v>
      </c>
      <c r="G3" s="653" t="s">
        <v>536</v>
      </c>
      <c r="H3" s="653" t="s">
        <v>537</v>
      </c>
      <c r="I3" s="653" t="s">
        <v>538</v>
      </c>
      <c r="J3" s="653" t="s">
        <v>539</v>
      </c>
      <c r="K3" s="653" t="s">
        <v>540</v>
      </c>
      <c r="L3" s="653" t="s">
        <v>541</v>
      </c>
      <c r="M3" s="653" t="s">
        <v>542</v>
      </c>
      <c r="N3" s="653" t="s">
        <v>543</v>
      </c>
      <c r="O3" s="654" t="s">
        <v>6</v>
      </c>
    </row>
    <row r="4" spans="1:15">
      <c r="A4" s="655">
        <v>14</v>
      </c>
      <c r="B4" s="656">
        <v>1180</v>
      </c>
      <c r="C4" s="656" t="s">
        <v>216</v>
      </c>
      <c r="D4" s="656">
        <v>2025</v>
      </c>
      <c r="E4" s="657" t="s">
        <v>11</v>
      </c>
      <c r="F4" s="666">
        <v>0</v>
      </c>
      <c r="G4" s="667">
        <v>3000000</v>
      </c>
      <c r="H4" s="667">
        <v>223600000</v>
      </c>
      <c r="I4" s="667">
        <v>37306000</v>
      </c>
      <c r="J4" s="667">
        <v>56400000</v>
      </c>
      <c r="K4" s="666">
        <v>0</v>
      </c>
      <c r="L4" s="667">
        <v>2095140000</v>
      </c>
      <c r="M4" s="666">
        <v>0</v>
      </c>
      <c r="N4" s="658">
        <v>0</v>
      </c>
      <c r="O4" s="659">
        <v>2415446000</v>
      </c>
    </row>
    <row r="5" spans="1:15">
      <c r="A5" s="655">
        <v>14</v>
      </c>
      <c r="B5" s="656">
        <v>1180</v>
      </c>
      <c r="C5" s="656" t="s">
        <v>216</v>
      </c>
      <c r="D5" s="656">
        <v>2025</v>
      </c>
      <c r="E5" s="660" t="s">
        <v>12</v>
      </c>
      <c r="F5" s="666">
        <v>0</v>
      </c>
      <c r="G5" s="668">
        <v>3000000</v>
      </c>
      <c r="H5" s="668">
        <v>196600000</v>
      </c>
      <c r="I5" s="668">
        <v>32506000</v>
      </c>
      <c r="J5" s="668">
        <v>41432000</v>
      </c>
      <c r="K5" s="666">
        <v>0</v>
      </c>
      <c r="L5" s="667">
        <v>2095140000</v>
      </c>
      <c r="M5" s="666">
        <v>0</v>
      </c>
      <c r="N5" s="661">
        <v>368000</v>
      </c>
      <c r="O5" s="662">
        <v>2369046000</v>
      </c>
    </row>
    <row r="6" spans="1:15">
      <c r="A6" s="655">
        <v>14</v>
      </c>
      <c r="B6" s="656">
        <v>1180</v>
      </c>
      <c r="C6" s="656" t="s">
        <v>216</v>
      </c>
      <c r="D6" s="656">
        <v>2025</v>
      </c>
      <c r="E6" s="660" t="s">
        <v>544</v>
      </c>
      <c r="F6" s="666">
        <v>0</v>
      </c>
      <c r="G6" s="669">
        <v>0</v>
      </c>
      <c r="H6" s="668">
        <v>196201496</v>
      </c>
      <c r="I6" s="668">
        <v>32455029</v>
      </c>
      <c r="J6" s="668">
        <v>29330308</v>
      </c>
      <c r="K6" s="666">
        <v>0</v>
      </c>
      <c r="L6" s="667">
        <v>2095140000</v>
      </c>
      <c r="M6" s="666">
        <v>0</v>
      </c>
      <c r="N6" s="661">
        <v>255662</v>
      </c>
      <c r="O6" s="662">
        <v>2353382495</v>
      </c>
    </row>
    <row r="7" spans="1:15">
      <c r="A7" s="655">
        <v>14</v>
      </c>
      <c r="B7" s="656">
        <v>1180</v>
      </c>
      <c r="C7" s="656" t="s">
        <v>216</v>
      </c>
      <c r="D7" s="656">
        <v>2025</v>
      </c>
      <c r="E7" s="657" t="s">
        <v>14</v>
      </c>
      <c r="F7" s="666">
        <v>0</v>
      </c>
      <c r="G7" s="670">
        <v>0</v>
      </c>
      <c r="H7" s="670">
        <v>0</v>
      </c>
      <c r="I7" s="670">
        <v>0</v>
      </c>
      <c r="J7" s="667">
        <v>2294995</v>
      </c>
      <c r="K7" s="666"/>
      <c r="L7" s="666">
        <v>0</v>
      </c>
      <c r="M7" s="666">
        <v>0</v>
      </c>
      <c r="N7" s="658">
        <v>0</v>
      </c>
      <c r="O7" s="659">
        <v>2294995</v>
      </c>
    </row>
    <row r="8" spans="1:15">
      <c r="A8" s="655">
        <v>14</v>
      </c>
      <c r="B8" s="656"/>
      <c r="C8" s="656" t="s">
        <v>15</v>
      </c>
      <c r="D8" s="656">
        <v>2025</v>
      </c>
      <c r="E8" s="657"/>
      <c r="F8" s="666">
        <v>0</v>
      </c>
      <c r="G8" s="667">
        <v>3000000</v>
      </c>
      <c r="H8" s="667">
        <v>398504</v>
      </c>
      <c r="I8" s="667">
        <v>50971</v>
      </c>
      <c r="J8" s="667">
        <v>12101692</v>
      </c>
      <c r="K8" s="666">
        <v>0</v>
      </c>
      <c r="L8" s="666">
        <v>0</v>
      </c>
      <c r="M8" s="666">
        <v>0</v>
      </c>
      <c r="N8" s="661">
        <v>112338</v>
      </c>
      <c r="O8" s="659">
        <v>13368510</v>
      </c>
    </row>
    <row r="9" spans="1:15">
      <c r="A9" s="655">
        <v>14</v>
      </c>
      <c r="B9" s="656"/>
      <c r="C9" s="656" t="s">
        <v>16</v>
      </c>
      <c r="D9" s="656">
        <v>2025</v>
      </c>
      <c r="E9" s="657"/>
      <c r="F9" s="666">
        <v>0</v>
      </c>
      <c r="G9" s="670">
        <v>0</v>
      </c>
      <c r="H9" s="670">
        <v>100</v>
      </c>
      <c r="I9" s="670">
        <v>100</v>
      </c>
      <c r="J9" s="670">
        <v>71</v>
      </c>
      <c r="K9" s="666">
        <v>0</v>
      </c>
      <c r="L9" s="666">
        <v>100</v>
      </c>
      <c r="M9" s="666">
        <v>0</v>
      </c>
      <c r="N9" s="658">
        <v>69</v>
      </c>
      <c r="O9" s="663">
        <v>99</v>
      </c>
    </row>
    <row r="10" spans="1:15">
      <c r="A10" s="655">
        <v>14</v>
      </c>
      <c r="B10" s="656"/>
      <c r="C10" s="656" t="s">
        <v>602</v>
      </c>
      <c r="D10" s="656">
        <v>2025</v>
      </c>
      <c r="E10" s="657" t="s">
        <v>11</v>
      </c>
      <c r="F10" s="658">
        <v>0</v>
      </c>
      <c r="G10" s="661">
        <v>3000000</v>
      </c>
      <c r="H10" s="661">
        <v>223600000</v>
      </c>
      <c r="I10" s="661">
        <v>37306000</v>
      </c>
      <c r="J10" s="661">
        <v>56400000</v>
      </c>
      <c r="K10" s="658">
        <v>0</v>
      </c>
      <c r="L10" s="661">
        <v>2095140000</v>
      </c>
      <c r="M10" s="658">
        <v>0</v>
      </c>
      <c r="N10" s="658">
        <v>0</v>
      </c>
      <c r="O10" s="661">
        <v>2415446000</v>
      </c>
    </row>
    <row r="11" spans="1:15">
      <c r="A11" s="655">
        <v>14</v>
      </c>
      <c r="B11" s="656"/>
      <c r="C11" s="656" t="s">
        <v>602</v>
      </c>
      <c r="D11" s="656">
        <v>2025</v>
      </c>
      <c r="E11" s="660" t="s">
        <v>12</v>
      </c>
      <c r="F11" s="664">
        <v>0</v>
      </c>
      <c r="G11" s="665">
        <v>3000000</v>
      </c>
      <c r="H11" s="665">
        <v>196600000</v>
      </c>
      <c r="I11" s="665">
        <v>32506000</v>
      </c>
      <c r="J11" s="665">
        <v>41432000</v>
      </c>
      <c r="K11" s="664">
        <v>0</v>
      </c>
      <c r="L11" s="665">
        <v>2095140000</v>
      </c>
      <c r="M11" s="664">
        <v>0</v>
      </c>
      <c r="N11" s="665">
        <v>368000</v>
      </c>
      <c r="O11" s="665">
        <v>2369046000</v>
      </c>
    </row>
    <row r="12" spans="1:15">
      <c r="A12" s="655">
        <v>14</v>
      </c>
      <c r="B12" s="656"/>
      <c r="C12" s="656" t="s">
        <v>602</v>
      </c>
      <c r="D12" s="656">
        <v>2025</v>
      </c>
      <c r="E12" s="660" t="s">
        <v>544</v>
      </c>
      <c r="F12" s="664">
        <v>0</v>
      </c>
      <c r="G12" s="664">
        <v>0</v>
      </c>
      <c r="H12" s="665">
        <v>196201496</v>
      </c>
      <c r="I12" s="665">
        <v>32455029</v>
      </c>
      <c r="J12" s="665">
        <v>29330308</v>
      </c>
      <c r="K12" s="664">
        <v>0</v>
      </c>
      <c r="L12" s="665">
        <v>2095140000</v>
      </c>
      <c r="M12" s="664">
        <v>0</v>
      </c>
      <c r="N12" s="665">
        <v>255662</v>
      </c>
      <c r="O12" s="665">
        <v>2353382495</v>
      </c>
    </row>
    <row r="13" spans="1:15">
      <c r="A13" s="655">
        <v>14</v>
      </c>
      <c r="B13" s="656"/>
      <c r="C13" s="656" t="s">
        <v>602</v>
      </c>
      <c r="D13" s="656">
        <v>2025</v>
      </c>
      <c r="E13" s="657" t="s">
        <v>14</v>
      </c>
      <c r="F13" s="658">
        <v>0</v>
      </c>
      <c r="G13" s="658">
        <v>0</v>
      </c>
      <c r="H13" s="658">
        <v>0</v>
      </c>
      <c r="I13" s="658">
        <v>0</v>
      </c>
      <c r="J13" s="661">
        <v>2294995</v>
      </c>
      <c r="K13" s="658">
        <v>0</v>
      </c>
      <c r="L13" s="658">
        <v>0</v>
      </c>
      <c r="M13" s="658">
        <v>0</v>
      </c>
      <c r="N13" s="658">
        <v>0</v>
      </c>
      <c r="O13" s="661">
        <v>2294995</v>
      </c>
    </row>
    <row r="14" spans="1:15">
      <c r="A14" s="655">
        <v>14</v>
      </c>
      <c r="B14" s="656"/>
      <c r="C14" s="656" t="s">
        <v>546</v>
      </c>
      <c r="D14" s="656">
        <v>2025</v>
      </c>
      <c r="E14" s="657" t="s">
        <v>11</v>
      </c>
      <c r="F14" s="658">
        <v>153</v>
      </c>
      <c r="G14" s="658"/>
      <c r="H14" s="658"/>
      <c r="I14" s="658"/>
      <c r="J14" s="658"/>
      <c r="K14" s="658"/>
      <c r="L14" s="658"/>
      <c r="M14" s="658"/>
      <c r="N14" s="658"/>
      <c r="O14" s="663">
        <v>0</v>
      </c>
    </row>
    <row r="15" spans="1:15">
      <c r="A15" s="655">
        <v>14</v>
      </c>
      <c r="B15" s="656"/>
      <c r="C15" s="656" t="s">
        <v>546</v>
      </c>
      <c r="D15" s="656">
        <v>2025</v>
      </c>
      <c r="E15" s="657" t="s">
        <v>12</v>
      </c>
      <c r="F15" s="658">
        <v>153</v>
      </c>
      <c r="G15" s="658"/>
      <c r="H15" s="658"/>
      <c r="I15" s="658"/>
      <c r="J15" s="658"/>
      <c r="K15" s="658"/>
      <c r="L15" s="658"/>
      <c r="M15" s="658"/>
      <c r="N15" s="658"/>
      <c r="O15" s="663">
        <v>0</v>
      </c>
    </row>
    <row r="16" spans="1:15">
      <c r="A16" s="655">
        <v>14</v>
      </c>
      <c r="B16" s="656"/>
      <c r="C16" s="656" t="s">
        <v>546</v>
      </c>
      <c r="D16" s="656">
        <v>2025</v>
      </c>
      <c r="E16" s="657" t="s">
        <v>547</v>
      </c>
      <c r="F16" s="658">
        <v>142</v>
      </c>
      <c r="G16" s="658"/>
      <c r="H16" s="658"/>
      <c r="I16" s="658"/>
      <c r="J16" s="658"/>
      <c r="K16" s="658"/>
      <c r="L16" s="658"/>
      <c r="M16" s="658"/>
      <c r="N16" s="658"/>
      <c r="O16" s="663">
        <v>0</v>
      </c>
    </row>
    <row r="20" spans="1:13">
      <c r="A20" s="463"/>
      <c r="B20" s="464"/>
      <c r="C20" s="464"/>
      <c r="D20" s="464"/>
      <c r="E20" s="464"/>
      <c r="F20" s="464"/>
      <c r="G20" s="464"/>
      <c r="H20" s="464"/>
      <c r="I20" s="464"/>
      <c r="J20" s="464"/>
      <c r="K20" s="464"/>
      <c r="L20" s="464"/>
      <c r="M20" s="464"/>
    </row>
    <row r="21" spans="1:13">
      <c r="A21" s="2403" t="s">
        <v>48</v>
      </c>
      <c r="B21" s="2403"/>
      <c r="C21" s="2403"/>
      <c r="D21" s="2403"/>
      <c r="E21" s="2403"/>
      <c r="F21" s="2403"/>
      <c r="G21" s="2403"/>
      <c r="H21" s="2403"/>
      <c r="I21" s="2403"/>
      <c r="J21" s="2403"/>
      <c r="K21" s="2403"/>
      <c r="L21" s="2403"/>
      <c r="M21" s="2403"/>
    </row>
    <row r="22" spans="1:13">
      <c r="A22" s="2404" t="s">
        <v>597</v>
      </c>
      <c r="B22" s="2404"/>
      <c r="C22" s="2404"/>
      <c r="D22" s="2404"/>
      <c r="E22" s="2404"/>
      <c r="F22" s="2404"/>
      <c r="G22" s="2404"/>
      <c r="H22" s="2404"/>
      <c r="I22" s="2404"/>
      <c r="J22" s="2404"/>
      <c r="K22" s="2404"/>
      <c r="L22" s="2404"/>
      <c r="M22" s="2404"/>
    </row>
    <row r="23" spans="1:13">
      <c r="A23" s="2405" t="s">
        <v>17</v>
      </c>
      <c r="B23" s="2405"/>
      <c r="C23" s="2405"/>
      <c r="D23" s="2405"/>
      <c r="E23" s="2405"/>
      <c r="F23" s="2405"/>
      <c r="G23" s="2405"/>
      <c r="H23" s="2405"/>
      <c r="I23" s="2405"/>
      <c r="J23" s="2405"/>
      <c r="K23" s="2405"/>
      <c r="L23" s="2405"/>
      <c r="M23" s="2405"/>
    </row>
    <row r="24" spans="1:13" ht="15.75" thickBot="1">
      <c r="A24" s="464"/>
      <c r="B24" s="464"/>
      <c r="C24" s="464"/>
      <c r="D24" s="464"/>
      <c r="E24" s="464"/>
      <c r="F24" s="464"/>
      <c r="G24" s="464"/>
      <c r="H24" s="464"/>
      <c r="I24" s="464"/>
      <c r="J24" s="464"/>
      <c r="K24" s="464"/>
      <c r="L24" s="464"/>
      <c r="M24" s="464"/>
    </row>
    <row r="25" spans="1:13" ht="15.75" thickTop="1">
      <c r="A25" s="2406" t="s">
        <v>18</v>
      </c>
      <c r="B25" s="2408" t="s">
        <v>19</v>
      </c>
      <c r="C25" s="2408"/>
      <c r="D25" s="2408"/>
      <c r="E25" s="2410" t="s">
        <v>20</v>
      </c>
      <c r="F25" s="2410"/>
      <c r="G25" s="2408">
        <v>14</v>
      </c>
      <c r="H25" s="2408"/>
      <c r="I25" s="2408"/>
      <c r="J25" s="2408"/>
      <c r="K25" s="2408"/>
      <c r="L25" s="2408"/>
      <c r="M25" s="2412"/>
    </row>
    <row r="26" spans="1:13">
      <c r="A26" s="2407"/>
      <c r="B26" s="2409"/>
      <c r="C26" s="2409"/>
      <c r="D26" s="2409"/>
      <c r="E26" s="2411"/>
      <c r="F26" s="2411"/>
      <c r="G26" s="2409"/>
      <c r="H26" s="2409"/>
      <c r="I26" s="2409"/>
      <c r="J26" s="2409"/>
      <c r="K26" s="2409"/>
      <c r="L26" s="2409"/>
      <c r="M26" s="2413"/>
    </row>
    <row r="27" spans="1:13">
      <c r="A27" s="465" t="s">
        <v>322</v>
      </c>
      <c r="B27" s="2414" t="s">
        <v>216</v>
      </c>
      <c r="C27" s="2414"/>
      <c r="D27" s="2414"/>
      <c r="E27" s="2415" t="s">
        <v>49</v>
      </c>
      <c r="F27" s="2415"/>
      <c r="G27" s="2414">
        <v>1180</v>
      </c>
      <c r="H27" s="2414"/>
      <c r="I27" s="2414"/>
      <c r="J27" s="2414"/>
      <c r="K27" s="2414"/>
      <c r="L27" s="2414"/>
      <c r="M27" s="2416"/>
    </row>
    <row r="28" spans="1:13">
      <c r="A28" s="2424" t="s">
        <v>21</v>
      </c>
      <c r="B28" s="2425"/>
      <c r="C28" s="2417" t="s">
        <v>50</v>
      </c>
      <c r="D28" s="2418"/>
      <c r="E28" s="2418"/>
      <c r="F28" s="2418"/>
      <c r="G28" s="2418"/>
      <c r="H28" s="2418"/>
      <c r="I28" s="2418"/>
      <c r="J28" s="2418"/>
      <c r="K28" s="2418"/>
      <c r="L28" s="2418"/>
      <c r="M28" s="2419"/>
    </row>
    <row r="29" spans="1:13" ht="65.25" customHeight="1">
      <c r="A29" s="2426"/>
      <c r="B29" s="2427"/>
      <c r="C29" s="466" t="s">
        <v>51</v>
      </c>
      <c r="D29" s="467">
        <v>2024</v>
      </c>
      <c r="E29" s="2420" t="s">
        <v>3</v>
      </c>
      <c r="F29" s="2421"/>
      <c r="G29" s="2422" t="s">
        <v>3</v>
      </c>
      <c r="H29" s="2423"/>
      <c r="I29" s="468" t="s">
        <v>3</v>
      </c>
      <c r="J29" s="2420" t="s">
        <v>3</v>
      </c>
      <c r="K29" s="2421"/>
      <c r="L29" s="2430" t="s">
        <v>52</v>
      </c>
      <c r="M29" s="2433" t="s">
        <v>22</v>
      </c>
    </row>
    <row r="30" spans="1:13" ht="36" customHeight="1">
      <c r="A30" s="2426"/>
      <c r="B30" s="2427"/>
      <c r="C30" s="2358" t="s">
        <v>53</v>
      </c>
      <c r="D30" s="2361" t="s">
        <v>23</v>
      </c>
      <c r="E30" s="470" t="s">
        <v>323</v>
      </c>
      <c r="F30" s="2364" t="s">
        <v>23</v>
      </c>
      <c r="G30" s="470" t="s">
        <v>325</v>
      </c>
      <c r="H30" s="2364" t="s">
        <v>23</v>
      </c>
      <c r="I30" s="2365" t="s">
        <v>54</v>
      </c>
      <c r="J30" s="2368" t="s">
        <v>24</v>
      </c>
      <c r="K30" s="2364" t="s">
        <v>23</v>
      </c>
      <c r="L30" s="2431"/>
      <c r="M30" s="2434"/>
    </row>
    <row r="31" spans="1:13">
      <c r="A31" s="2426"/>
      <c r="B31" s="2427"/>
      <c r="C31" s="2359"/>
      <c r="D31" s="2362"/>
      <c r="E31" s="469" t="s">
        <v>324</v>
      </c>
      <c r="F31" s="2362"/>
      <c r="G31" s="469" t="s">
        <v>326</v>
      </c>
      <c r="H31" s="2362"/>
      <c r="I31" s="2366"/>
      <c r="J31" s="2359"/>
      <c r="K31" s="2362"/>
      <c r="L31" s="2431"/>
      <c r="M31" s="2434"/>
    </row>
    <row r="32" spans="1:13">
      <c r="A32" s="2426"/>
      <c r="B32" s="2427"/>
      <c r="C32" s="2360"/>
      <c r="D32" s="2363"/>
      <c r="E32" s="471" t="s">
        <v>483</v>
      </c>
      <c r="F32" s="2363"/>
      <c r="G32" s="471" t="s">
        <v>484</v>
      </c>
      <c r="H32" s="2363"/>
      <c r="I32" s="2367"/>
      <c r="J32" s="2360"/>
      <c r="K32" s="2363"/>
      <c r="L32" s="2432"/>
      <c r="M32" s="2435"/>
    </row>
    <row r="33" spans="1:13" ht="15.75" thickBot="1">
      <c r="A33" s="2428"/>
      <c r="B33" s="2429"/>
      <c r="C33" s="472">
        <v>-1</v>
      </c>
      <c r="D33" s="472">
        <v>-2</v>
      </c>
      <c r="E33" s="472">
        <v>-3</v>
      </c>
      <c r="F33" s="472">
        <v>-4</v>
      </c>
      <c r="G33" s="472">
        <v>-5</v>
      </c>
      <c r="H33" s="472">
        <v>-6</v>
      </c>
      <c r="I33" s="472" t="s">
        <v>25</v>
      </c>
      <c r="J33" s="472">
        <v>-8</v>
      </c>
      <c r="K33" s="472">
        <v>-9</v>
      </c>
      <c r="L33" s="472" t="s">
        <v>26</v>
      </c>
      <c r="M33" s="473" t="s">
        <v>27</v>
      </c>
    </row>
    <row r="34" spans="1:13" ht="15.75" thickTop="1">
      <c r="A34" s="2385" t="s">
        <v>34</v>
      </c>
      <c r="B34" s="2386"/>
      <c r="C34" s="474"/>
      <c r="D34" s="475"/>
      <c r="E34" s="474"/>
      <c r="F34" s="475"/>
      <c r="G34" s="474"/>
      <c r="H34" s="475"/>
      <c r="I34" s="476"/>
      <c r="J34" s="474"/>
      <c r="K34" s="475"/>
      <c r="L34" s="474"/>
      <c r="M34" s="477"/>
    </row>
    <row r="35" spans="1:13">
      <c r="A35" s="478" t="s">
        <v>28</v>
      </c>
      <c r="B35" s="479" t="s">
        <v>29</v>
      </c>
      <c r="C35" s="474"/>
      <c r="D35" s="475"/>
      <c r="E35" s="474"/>
      <c r="F35" s="475"/>
      <c r="G35" s="474"/>
      <c r="H35" s="475"/>
      <c r="I35" s="480"/>
      <c r="J35" s="474"/>
      <c r="K35" s="475"/>
      <c r="L35" s="474"/>
      <c r="M35" s="477"/>
    </row>
    <row r="36" spans="1:13">
      <c r="A36" s="481">
        <v>600</v>
      </c>
      <c r="B36" s="482" t="s">
        <v>36</v>
      </c>
      <c r="C36" s="483">
        <v>176088292</v>
      </c>
      <c r="D36" s="484">
        <v>59</v>
      </c>
      <c r="E36" s="483">
        <v>223600000</v>
      </c>
      <c r="F36" s="484">
        <v>59</v>
      </c>
      <c r="G36" s="483">
        <v>196600000</v>
      </c>
      <c r="H36" s="484">
        <v>59</v>
      </c>
      <c r="I36" s="483">
        <v>-27000000</v>
      </c>
      <c r="J36" s="483">
        <v>196201496</v>
      </c>
      <c r="K36" s="484">
        <v>100</v>
      </c>
      <c r="L36" s="483">
        <v>398504</v>
      </c>
      <c r="M36" s="485">
        <v>100</v>
      </c>
    </row>
    <row r="37" spans="1:13">
      <c r="A37" s="481">
        <v>601</v>
      </c>
      <c r="B37" s="482" t="s">
        <v>37</v>
      </c>
      <c r="C37" s="483">
        <v>29182618</v>
      </c>
      <c r="D37" s="484">
        <v>58</v>
      </c>
      <c r="E37" s="483">
        <v>37306000</v>
      </c>
      <c r="F37" s="484">
        <v>58</v>
      </c>
      <c r="G37" s="483">
        <v>32506000</v>
      </c>
      <c r="H37" s="484">
        <v>58</v>
      </c>
      <c r="I37" s="483">
        <v>-4800000</v>
      </c>
      <c r="J37" s="483">
        <v>32455029</v>
      </c>
      <c r="K37" s="484">
        <v>100</v>
      </c>
      <c r="L37" s="483">
        <v>50971</v>
      </c>
      <c r="M37" s="485">
        <v>100</v>
      </c>
    </row>
    <row r="38" spans="1:13">
      <c r="A38" s="481">
        <v>602</v>
      </c>
      <c r="B38" s="482" t="s">
        <v>38</v>
      </c>
      <c r="C38" s="483">
        <v>33019081</v>
      </c>
      <c r="D38" s="484">
        <v>29</v>
      </c>
      <c r="E38" s="483">
        <v>56400000</v>
      </c>
      <c r="F38" s="484">
        <v>29</v>
      </c>
      <c r="G38" s="483">
        <v>41432000</v>
      </c>
      <c r="H38" s="484">
        <v>29</v>
      </c>
      <c r="I38" s="483">
        <v>-14968000</v>
      </c>
      <c r="J38" s="483">
        <v>29330308</v>
      </c>
      <c r="K38" s="484">
        <v>71</v>
      </c>
      <c r="L38" s="483">
        <v>12101692</v>
      </c>
      <c r="M38" s="485">
        <v>71</v>
      </c>
    </row>
    <row r="39" spans="1:13">
      <c r="A39" s="481">
        <v>603</v>
      </c>
      <c r="B39" s="482" t="s">
        <v>39</v>
      </c>
      <c r="C39" s="484" t="s">
        <v>599</v>
      </c>
      <c r="D39" s="484">
        <v>0</v>
      </c>
      <c r="E39" s="484">
        <v>0</v>
      </c>
      <c r="F39" s="484">
        <v>0</v>
      </c>
      <c r="G39" s="484">
        <v>0</v>
      </c>
      <c r="H39" s="484">
        <v>0</v>
      </c>
      <c r="I39" s="484">
        <v>0</v>
      </c>
      <c r="J39" s="484" t="s">
        <v>599</v>
      </c>
      <c r="K39" s="484">
        <v>0</v>
      </c>
      <c r="L39" s="484">
        <v>0</v>
      </c>
      <c r="M39" s="485" t="s">
        <v>599</v>
      </c>
    </row>
    <row r="40" spans="1:13">
      <c r="A40" s="481">
        <v>604</v>
      </c>
      <c r="B40" s="482" t="s">
        <v>40</v>
      </c>
      <c r="C40" s="483">
        <v>4095140000</v>
      </c>
      <c r="D40" s="484">
        <v>33</v>
      </c>
      <c r="E40" s="483">
        <v>2095140000</v>
      </c>
      <c r="F40" s="484">
        <v>33</v>
      </c>
      <c r="G40" s="483">
        <v>2095140000</v>
      </c>
      <c r="H40" s="484">
        <v>33</v>
      </c>
      <c r="I40" s="484">
        <v>0</v>
      </c>
      <c r="J40" s="483">
        <v>2095140000</v>
      </c>
      <c r="K40" s="484">
        <v>100</v>
      </c>
      <c r="L40" s="484">
        <v>0</v>
      </c>
      <c r="M40" s="485">
        <v>100</v>
      </c>
    </row>
    <row r="41" spans="1:13">
      <c r="A41" s="481">
        <v>605</v>
      </c>
      <c r="B41" s="482" t="s">
        <v>41</v>
      </c>
      <c r="C41" s="484" t="s">
        <v>599</v>
      </c>
      <c r="D41" s="484">
        <v>0</v>
      </c>
      <c r="E41" s="484">
        <v>0</v>
      </c>
      <c r="F41" s="484">
        <v>0</v>
      </c>
      <c r="G41" s="484">
        <v>0</v>
      </c>
      <c r="H41" s="484">
        <v>0</v>
      </c>
      <c r="I41" s="484">
        <v>0</v>
      </c>
      <c r="J41" s="484" t="s">
        <v>599</v>
      </c>
      <c r="K41" s="484">
        <v>0</v>
      </c>
      <c r="L41" s="484">
        <v>0</v>
      </c>
      <c r="M41" s="485" t="s">
        <v>599</v>
      </c>
    </row>
    <row r="42" spans="1:13">
      <c r="A42" s="481">
        <v>606</v>
      </c>
      <c r="B42" s="482" t="s">
        <v>42</v>
      </c>
      <c r="C42" s="483">
        <v>163071</v>
      </c>
      <c r="D42" s="484">
        <v>55</v>
      </c>
      <c r="E42" s="484">
        <v>0</v>
      </c>
      <c r="F42" s="484">
        <v>55</v>
      </c>
      <c r="G42" s="483">
        <v>368000</v>
      </c>
      <c r="H42" s="484">
        <v>55</v>
      </c>
      <c r="I42" s="483">
        <v>368000</v>
      </c>
      <c r="J42" s="483">
        <v>255662</v>
      </c>
      <c r="K42" s="484">
        <v>69</v>
      </c>
      <c r="L42" s="483">
        <v>112338</v>
      </c>
      <c r="M42" s="485">
        <v>69</v>
      </c>
    </row>
    <row r="43" spans="1:13">
      <c r="A43" s="486"/>
      <c r="B43" s="487" t="s">
        <v>55</v>
      </c>
      <c r="C43" s="488">
        <v>4333593062</v>
      </c>
      <c r="D43" s="489">
        <v>36</v>
      </c>
      <c r="E43" s="488">
        <v>2412446000</v>
      </c>
      <c r="F43" s="489">
        <v>36</v>
      </c>
      <c r="G43" s="488">
        <v>2412646000</v>
      </c>
      <c r="H43" s="489">
        <v>36</v>
      </c>
      <c r="I43" s="488">
        <v>-46400000</v>
      </c>
      <c r="J43" s="488">
        <v>2353382495</v>
      </c>
      <c r="K43" s="490">
        <v>98</v>
      </c>
      <c r="L43" s="488">
        <v>12663505</v>
      </c>
      <c r="M43" s="491">
        <v>98</v>
      </c>
    </row>
    <row r="44" spans="1:13">
      <c r="A44" s="481">
        <v>230</v>
      </c>
      <c r="B44" s="482" t="s">
        <v>43</v>
      </c>
      <c r="C44" s="484" t="s">
        <v>599</v>
      </c>
      <c r="D44" s="484">
        <v>0</v>
      </c>
      <c r="E44" s="484">
        <v>0</v>
      </c>
      <c r="F44" s="484">
        <v>0</v>
      </c>
      <c r="G44" s="484">
        <v>0</v>
      </c>
      <c r="H44" s="484">
        <v>0</v>
      </c>
      <c r="I44" s="484">
        <v>0</v>
      </c>
      <c r="J44" s="484" t="s">
        <v>599</v>
      </c>
      <c r="K44" s="484">
        <v>0</v>
      </c>
      <c r="L44" s="484">
        <v>0</v>
      </c>
      <c r="M44" s="485" t="s">
        <v>599</v>
      </c>
    </row>
    <row r="45" spans="1:13">
      <c r="A45" s="481">
        <v>231</v>
      </c>
      <c r="B45" s="482" t="s">
        <v>44</v>
      </c>
      <c r="C45" s="483">
        <v>1225440</v>
      </c>
      <c r="D45" s="484">
        <v>0</v>
      </c>
      <c r="E45" s="483">
        <v>3000000</v>
      </c>
      <c r="F45" s="484">
        <v>0</v>
      </c>
      <c r="G45" s="483">
        <v>3000000</v>
      </c>
      <c r="H45" s="484">
        <v>0</v>
      </c>
      <c r="I45" s="484">
        <v>0</v>
      </c>
      <c r="J45" s="484" t="s">
        <v>599</v>
      </c>
      <c r="K45" s="484">
        <v>0</v>
      </c>
      <c r="L45" s="483">
        <v>3000000</v>
      </c>
      <c r="M45" s="485" t="s">
        <v>599</v>
      </c>
    </row>
    <row r="46" spans="1:13" ht="30">
      <c r="A46" s="492"/>
      <c r="B46" s="493" t="s">
        <v>56</v>
      </c>
      <c r="C46" s="494">
        <v>1225440</v>
      </c>
      <c r="D46" s="495">
        <v>0</v>
      </c>
      <c r="E46" s="494">
        <v>3000000</v>
      </c>
      <c r="F46" s="495">
        <v>0</v>
      </c>
      <c r="G46" s="494">
        <v>3000000</v>
      </c>
      <c r="H46" s="495">
        <v>0</v>
      </c>
      <c r="I46" s="484">
        <v>0</v>
      </c>
      <c r="J46" s="495" t="s">
        <v>599</v>
      </c>
      <c r="K46" s="484">
        <v>0</v>
      </c>
      <c r="L46" s="494">
        <v>3000000</v>
      </c>
      <c r="M46" s="485" t="s">
        <v>599</v>
      </c>
    </row>
    <row r="47" spans="1:13">
      <c r="A47" s="481">
        <v>230</v>
      </c>
      <c r="B47" s="482" t="s">
        <v>43</v>
      </c>
      <c r="C47" s="484" t="s">
        <v>599</v>
      </c>
      <c r="D47" s="484">
        <v>0</v>
      </c>
      <c r="E47" s="484">
        <v>0</v>
      </c>
      <c r="F47" s="484">
        <v>0</v>
      </c>
      <c r="G47" s="484">
        <v>0</v>
      </c>
      <c r="H47" s="484">
        <v>0</v>
      </c>
      <c r="I47" s="484">
        <v>0</v>
      </c>
      <c r="J47" s="484" t="s">
        <v>599</v>
      </c>
      <c r="K47" s="484">
        <v>0</v>
      </c>
      <c r="L47" s="484">
        <v>0</v>
      </c>
      <c r="M47" s="485" t="s">
        <v>599</v>
      </c>
    </row>
    <row r="48" spans="1:13">
      <c r="A48" s="481">
        <v>231</v>
      </c>
      <c r="B48" s="482" t="s">
        <v>44</v>
      </c>
      <c r="C48" s="484" t="s">
        <v>599</v>
      </c>
      <c r="D48" s="484">
        <v>0</v>
      </c>
      <c r="E48" s="484">
        <v>0</v>
      </c>
      <c r="F48" s="484">
        <v>0</v>
      </c>
      <c r="G48" s="484">
        <v>0</v>
      </c>
      <c r="H48" s="484">
        <v>0</v>
      </c>
      <c r="I48" s="484">
        <v>0</v>
      </c>
      <c r="J48" s="484" t="s">
        <v>599</v>
      </c>
      <c r="K48" s="484">
        <v>0</v>
      </c>
      <c r="L48" s="484">
        <v>0</v>
      </c>
      <c r="M48" s="485" t="s">
        <v>599</v>
      </c>
    </row>
    <row r="49" spans="1:13" ht="30">
      <c r="A49" s="486"/>
      <c r="B49" s="496" t="s">
        <v>57</v>
      </c>
      <c r="C49" s="489" t="s">
        <v>599</v>
      </c>
      <c r="D49" s="489">
        <v>0</v>
      </c>
      <c r="E49" s="489">
        <v>0</v>
      </c>
      <c r="F49" s="489">
        <v>0</v>
      </c>
      <c r="G49" s="489">
        <v>0</v>
      </c>
      <c r="H49" s="489">
        <v>0</v>
      </c>
      <c r="I49" s="490">
        <v>0</v>
      </c>
      <c r="J49" s="489" t="s">
        <v>599</v>
      </c>
      <c r="K49" s="490">
        <v>0</v>
      </c>
      <c r="L49" s="489">
        <v>0</v>
      </c>
      <c r="M49" s="491" t="s">
        <v>599</v>
      </c>
    </row>
    <row r="50" spans="1:13">
      <c r="A50" s="497"/>
      <c r="B50" s="498" t="s">
        <v>58</v>
      </c>
      <c r="C50" s="499">
        <v>1225440</v>
      </c>
      <c r="D50" s="500">
        <v>0</v>
      </c>
      <c r="E50" s="499">
        <v>3000000</v>
      </c>
      <c r="F50" s="500">
        <v>0</v>
      </c>
      <c r="G50" s="499">
        <v>3000000</v>
      </c>
      <c r="H50" s="500">
        <v>0</v>
      </c>
      <c r="I50" s="484">
        <v>0</v>
      </c>
      <c r="J50" s="500" t="s">
        <v>599</v>
      </c>
      <c r="K50" s="484">
        <v>0</v>
      </c>
      <c r="L50" s="499">
        <v>3000000</v>
      </c>
      <c r="M50" s="485" t="s">
        <v>599</v>
      </c>
    </row>
    <row r="51" spans="1:13" ht="30">
      <c r="A51" s="501"/>
      <c r="B51" s="502" t="s">
        <v>59</v>
      </c>
      <c r="C51" s="503">
        <v>4334818502</v>
      </c>
      <c r="D51" s="504">
        <v>36</v>
      </c>
      <c r="E51" s="503">
        <v>2415446000</v>
      </c>
      <c r="F51" s="504">
        <v>36</v>
      </c>
      <c r="G51" s="503">
        <v>2415646000</v>
      </c>
      <c r="H51" s="504">
        <v>36</v>
      </c>
      <c r="I51" s="503">
        <v>-46400000</v>
      </c>
      <c r="J51" s="503">
        <v>2353382495</v>
      </c>
      <c r="K51" s="505">
        <v>97</v>
      </c>
      <c r="L51" s="503">
        <v>15663505</v>
      </c>
      <c r="M51" s="506">
        <v>97</v>
      </c>
    </row>
    <row r="52" spans="1:13" ht="30">
      <c r="A52" s="492"/>
      <c r="B52" s="493" t="s">
        <v>60</v>
      </c>
      <c r="C52" s="494">
        <v>234032</v>
      </c>
      <c r="D52" s="495"/>
      <c r="E52" s="495"/>
      <c r="F52" s="495"/>
      <c r="G52" s="495"/>
      <c r="H52" s="495"/>
      <c r="I52" s="495"/>
      <c r="J52" s="494">
        <v>269953</v>
      </c>
      <c r="K52" s="495">
        <v>100</v>
      </c>
      <c r="L52" s="495"/>
      <c r="M52" s="507"/>
    </row>
    <row r="53" spans="1:13" ht="30">
      <c r="A53" s="492"/>
      <c r="B53" s="493" t="s">
        <v>61</v>
      </c>
      <c r="C53" s="495" t="s">
        <v>599</v>
      </c>
      <c r="D53" s="495"/>
      <c r="E53" s="495"/>
      <c r="F53" s="495"/>
      <c r="G53" s="495"/>
      <c r="H53" s="495"/>
      <c r="I53" s="495"/>
      <c r="J53" s="495" t="s">
        <v>600</v>
      </c>
      <c r="K53" s="495"/>
      <c r="L53" s="495"/>
      <c r="M53" s="507"/>
    </row>
    <row r="54" spans="1:13" ht="15.75" thickBot="1">
      <c r="A54" s="508"/>
      <c r="B54" s="509" t="s">
        <v>62</v>
      </c>
      <c r="C54" s="510">
        <v>4335052534</v>
      </c>
      <c r="D54" s="511"/>
      <c r="E54" s="511"/>
      <c r="F54" s="511"/>
      <c r="G54" s="511"/>
      <c r="H54" s="511"/>
      <c r="I54" s="511"/>
      <c r="J54" s="510">
        <v>2353652448</v>
      </c>
      <c r="K54" s="511"/>
      <c r="L54" s="511"/>
      <c r="M54" s="512"/>
    </row>
    <row r="55" spans="1:13" ht="15.75" thickTop="1">
      <c r="A55" s="2387" t="s">
        <v>63</v>
      </c>
      <c r="B55" s="2388"/>
      <c r="C55" s="513"/>
      <c r="D55" s="514"/>
      <c r="E55" s="513"/>
      <c r="F55" s="514"/>
      <c r="G55" s="513"/>
      <c r="H55" s="514"/>
      <c r="I55" s="515"/>
      <c r="J55" s="513"/>
      <c r="K55" s="514"/>
      <c r="L55" s="513"/>
      <c r="M55" s="516"/>
    </row>
    <row r="56" spans="1:13">
      <c r="A56" s="478" t="s">
        <v>35</v>
      </c>
      <c r="B56" s="479" t="s">
        <v>29</v>
      </c>
      <c r="C56" s="474"/>
      <c r="D56" s="475"/>
      <c r="E56" s="474"/>
      <c r="F56" s="475"/>
      <c r="G56" s="474"/>
      <c r="H56" s="475"/>
      <c r="I56" s="480"/>
      <c r="J56" s="474"/>
      <c r="K56" s="475"/>
      <c r="L56" s="474"/>
      <c r="M56" s="477"/>
    </row>
    <row r="57" spans="1:13">
      <c r="A57" s="517"/>
      <c r="B57" s="518" t="s">
        <v>64</v>
      </c>
      <c r="C57" s="519">
        <v>4333593062</v>
      </c>
      <c r="D57" s="520">
        <v>100</v>
      </c>
      <c r="E57" s="519">
        <v>2412446000</v>
      </c>
      <c r="F57" s="520">
        <v>100</v>
      </c>
      <c r="G57" s="519">
        <v>2412646000</v>
      </c>
      <c r="H57" s="520">
        <v>100</v>
      </c>
      <c r="I57" s="519">
        <v>-46400000</v>
      </c>
      <c r="J57" s="519">
        <v>2353382495</v>
      </c>
      <c r="K57" s="520">
        <v>100</v>
      </c>
      <c r="L57" s="519">
        <v>12663505</v>
      </c>
      <c r="M57" s="521">
        <v>98</v>
      </c>
    </row>
    <row r="58" spans="1:13">
      <c r="A58" s="481" t="s">
        <v>65</v>
      </c>
      <c r="B58" s="522" t="s">
        <v>66</v>
      </c>
      <c r="C58" s="484"/>
      <c r="D58" s="484"/>
      <c r="E58" s="484"/>
      <c r="F58" s="484"/>
      <c r="G58" s="484"/>
      <c r="H58" s="484"/>
      <c r="I58" s="484"/>
      <c r="J58" s="484"/>
      <c r="K58" s="484"/>
      <c r="L58" s="484"/>
      <c r="M58" s="485"/>
    </row>
    <row r="59" spans="1:13" ht="30">
      <c r="A59" s="481" t="s">
        <v>217</v>
      </c>
      <c r="B59" s="522" t="s">
        <v>218</v>
      </c>
      <c r="C59" s="483">
        <v>1226958636</v>
      </c>
      <c r="D59" s="484">
        <v>28</v>
      </c>
      <c r="E59" s="483">
        <v>2384246000</v>
      </c>
      <c r="F59" s="484">
        <v>99</v>
      </c>
      <c r="G59" s="483">
        <v>951886000</v>
      </c>
      <c r="H59" s="484">
        <v>39</v>
      </c>
      <c r="I59" s="483">
        <v>-1432360000</v>
      </c>
      <c r="J59" s="483">
        <v>947769019</v>
      </c>
      <c r="K59" s="484">
        <v>40</v>
      </c>
      <c r="L59" s="483">
        <v>4116981</v>
      </c>
      <c r="M59" s="485">
        <v>100</v>
      </c>
    </row>
    <row r="60" spans="1:13">
      <c r="A60" s="481" t="s">
        <v>219</v>
      </c>
      <c r="B60" s="522" t="s">
        <v>220</v>
      </c>
      <c r="C60" s="483">
        <v>7679564</v>
      </c>
      <c r="D60" s="484">
        <v>0</v>
      </c>
      <c r="E60" s="483">
        <v>28200000</v>
      </c>
      <c r="F60" s="484">
        <v>1</v>
      </c>
      <c r="G60" s="483">
        <v>17400000</v>
      </c>
      <c r="H60" s="484">
        <v>1</v>
      </c>
      <c r="I60" s="483">
        <v>-10800000</v>
      </c>
      <c r="J60" s="483">
        <v>8853476</v>
      </c>
      <c r="K60" s="484">
        <v>0</v>
      </c>
      <c r="L60" s="483">
        <v>8546524</v>
      </c>
      <c r="M60" s="485">
        <v>50.88</v>
      </c>
    </row>
    <row r="61" spans="1:13" ht="30">
      <c r="A61" s="481" t="s">
        <v>221</v>
      </c>
      <c r="B61" s="522" t="s">
        <v>222</v>
      </c>
      <c r="C61" s="483">
        <v>3814862</v>
      </c>
      <c r="D61" s="484">
        <v>0</v>
      </c>
      <c r="E61" s="484">
        <v>0</v>
      </c>
      <c r="F61" s="484">
        <v>0</v>
      </c>
      <c r="G61" s="484">
        <v>0</v>
      </c>
      <c r="H61" s="484">
        <v>0</v>
      </c>
      <c r="I61" s="484">
        <v>0</v>
      </c>
      <c r="J61" s="484" t="s">
        <v>599</v>
      </c>
      <c r="K61" s="484">
        <v>0</v>
      </c>
      <c r="L61" s="484">
        <v>0</v>
      </c>
      <c r="M61" s="485">
        <v>0</v>
      </c>
    </row>
    <row r="62" spans="1:13" ht="30">
      <c r="A62" s="481" t="s">
        <v>362</v>
      </c>
      <c r="B62" s="522" t="s">
        <v>363</v>
      </c>
      <c r="C62" s="483">
        <v>3095140000</v>
      </c>
      <c r="D62" s="484">
        <v>71</v>
      </c>
      <c r="E62" s="484">
        <v>0</v>
      </c>
      <c r="F62" s="484">
        <v>0</v>
      </c>
      <c r="G62" s="483">
        <v>1396760000</v>
      </c>
      <c r="H62" s="484">
        <v>58</v>
      </c>
      <c r="I62" s="483">
        <v>1396760000</v>
      </c>
      <c r="J62" s="483">
        <v>1396760000</v>
      </c>
      <c r="K62" s="484">
        <v>59</v>
      </c>
      <c r="L62" s="484">
        <v>0</v>
      </c>
      <c r="M62" s="485">
        <v>100</v>
      </c>
    </row>
    <row r="63" spans="1:13">
      <c r="A63" s="517"/>
      <c r="B63" s="518" t="s">
        <v>67</v>
      </c>
      <c r="C63" s="519">
        <v>1225440</v>
      </c>
      <c r="D63" s="520">
        <v>0</v>
      </c>
      <c r="E63" s="519">
        <v>3000000</v>
      </c>
      <c r="F63" s="520">
        <v>0</v>
      </c>
      <c r="G63" s="519">
        <v>3000000</v>
      </c>
      <c r="H63" s="520">
        <v>0</v>
      </c>
      <c r="I63" s="520">
        <v>0</v>
      </c>
      <c r="J63" s="520" t="s">
        <v>599</v>
      </c>
      <c r="K63" s="520">
        <v>0</v>
      </c>
      <c r="L63" s="519">
        <v>3000000</v>
      </c>
      <c r="M63" s="521">
        <v>0</v>
      </c>
    </row>
    <row r="64" spans="1:13">
      <c r="A64" s="481" t="s">
        <v>65</v>
      </c>
      <c r="B64" s="522" t="s">
        <v>66</v>
      </c>
      <c r="C64" s="484"/>
      <c r="D64" s="484"/>
      <c r="E64" s="484"/>
      <c r="F64" s="484"/>
      <c r="G64" s="484"/>
      <c r="H64" s="484"/>
      <c r="I64" s="484"/>
      <c r="J64" s="484"/>
      <c r="K64" s="484"/>
      <c r="L64" s="484"/>
      <c r="M64" s="485"/>
    </row>
    <row r="65" spans="1:18">
      <c r="A65" s="481" t="s">
        <v>223</v>
      </c>
      <c r="B65" s="522" t="s">
        <v>224</v>
      </c>
      <c r="C65" s="483">
        <v>1225440</v>
      </c>
      <c r="D65" s="484">
        <v>0</v>
      </c>
      <c r="E65" s="483">
        <v>3000000</v>
      </c>
      <c r="F65" s="484">
        <v>0</v>
      </c>
      <c r="G65" s="483">
        <v>3000000</v>
      </c>
      <c r="H65" s="484">
        <v>0</v>
      </c>
      <c r="I65" s="484">
        <v>0</v>
      </c>
      <c r="J65" s="484" t="s">
        <v>599</v>
      </c>
      <c r="K65" s="484">
        <v>0</v>
      </c>
      <c r="L65" s="483">
        <v>3000000</v>
      </c>
      <c r="M65" s="485">
        <v>0</v>
      </c>
    </row>
    <row r="66" spans="1:18" ht="30">
      <c r="A66" s="481"/>
      <c r="B66" s="493" t="s">
        <v>56</v>
      </c>
      <c r="C66" s="494">
        <v>1225440</v>
      </c>
      <c r="D66" s="495">
        <v>0</v>
      </c>
      <c r="E66" s="494">
        <v>3000000</v>
      </c>
      <c r="F66" s="495">
        <v>0</v>
      </c>
      <c r="G66" s="494">
        <v>3000000</v>
      </c>
      <c r="H66" s="495">
        <v>0</v>
      </c>
      <c r="I66" s="495">
        <v>0</v>
      </c>
      <c r="J66" s="495" t="s">
        <v>599</v>
      </c>
      <c r="K66" s="495">
        <v>0</v>
      </c>
      <c r="L66" s="494">
        <v>3000000</v>
      </c>
      <c r="M66" s="507">
        <v>0</v>
      </c>
    </row>
    <row r="67" spans="1:18">
      <c r="A67" s="481" t="s">
        <v>65</v>
      </c>
      <c r="B67" s="522" t="s">
        <v>66</v>
      </c>
      <c r="C67" s="484"/>
      <c r="D67" s="484"/>
      <c r="E67" s="484"/>
      <c r="F67" s="484"/>
      <c r="G67" s="484"/>
      <c r="H67" s="484"/>
      <c r="I67" s="484"/>
      <c r="J67" s="484"/>
      <c r="K67" s="484"/>
      <c r="L67" s="484"/>
      <c r="M67" s="485"/>
    </row>
    <row r="68" spans="1:18" ht="30">
      <c r="A68" s="481"/>
      <c r="B68" s="493" t="s">
        <v>57</v>
      </c>
      <c r="C68" s="495" t="s">
        <v>599</v>
      </c>
      <c r="D68" s="495">
        <v>0</v>
      </c>
      <c r="E68" s="495">
        <v>0</v>
      </c>
      <c r="F68" s="495">
        <v>0</v>
      </c>
      <c r="G68" s="495">
        <v>0</v>
      </c>
      <c r="H68" s="495">
        <v>0</v>
      </c>
      <c r="I68" s="495">
        <v>0</v>
      </c>
      <c r="J68" s="495" t="s">
        <v>599</v>
      </c>
      <c r="K68" s="495">
        <v>0</v>
      </c>
      <c r="L68" s="495">
        <v>0</v>
      </c>
      <c r="M68" s="507">
        <v>0</v>
      </c>
    </row>
    <row r="69" spans="1:18" ht="30">
      <c r="A69" s="517"/>
      <c r="B69" s="518" t="s">
        <v>144</v>
      </c>
      <c r="C69" s="519">
        <v>234032</v>
      </c>
      <c r="D69" s="520">
        <v>100</v>
      </c>
      <c r="E69" s="520"/>
      <c r="F69" s="520"/>
      <c r="G69" s="520"/>
      <c r="H69" s="520"/>
      <c r="I69" s="520"/>
      <c r="J69" s="519">
        <v>269953</v>
      </c>
      <c r="K69" s="520">
        <v>100</v>
      </c>
      <c r="L69" s="520"/>
      <c r="M69" s="521"/>
    </row>
    <row r="70" spans="1:18" ht="30">
      <c r="A70" s="517"/>
      <c r="B70" s="518" t="s">
        <v>145</v>
      </c>
      <c r="C70" s="519">
        <v>234032</v>
      </c>
      <c r="D70" s="520">
        <v>100</v>
      </c>
      <c r="E70" s="520"/>
      <c r="F70" s="520"/>
      <c r="G70" s="520"/>
      <c r="H70" s="520"/>
      <c r="I70" s="520"/>
      <c r="J70" s="519">
        <v>269953</v>
      </c>
      <c r="K70" s="520">
        <v>100</v>
      </c>
      <c r="L70" s="520"/>
      <c r="M70" s="521"/>
    </row>
    <row r="71" spans="1:18">
      <c r="A71" s="481" t="s">
        <v>65</v>
      </c>
      <c r="B71" s="522" t="s">
        <v>66</v>
      </c>
      <c r="C71" s="484"/>
      <c r="D71" s="484"/>
      <c r="E71" s="484"/>
      <c r="F71" s="484"/>
      <c r="G71" s="484"/>
      <c r="H71" s="484"/>
      <c r="I71" s="484"/>
      <c r="J71" s="484"/>
      <c r="K71" s="484"/>
      <c r="L71" s="484"/>
      <c r="M71" s="485"/>
    </row>
    <row r="72" spans="1:18" ht="30">
      <c r="A72" s="481" t="s">
        <v>217</v>
      </c>
      <c r="B72" s="522" t="s">
        <v>218</v>
      </c>
      <c r="C72" s="483">
        <v>234032</v>
      </c>
      <c r="D72" s="484">
        <v>100</v>
      </c>
      <c r="E72" s="484"/>
      <c r="F72" s="484"/>
      <c r="G72" s="484"/>
      <c r="H72" s="484"/>
      <c r="I72" s="484"/>
      <c r="J72" s="483">
        <v>269953</v>
      </c>
      <c r="K72" s="484">
        <v>100</v>
      </c>
      <c r="L72" s="484"/>
      <c r="M72" s="485"/>
    </row>
    <row r="73" spans="1:18">
      <c r="A73" s="481" t="s">
        <v>65</v>
      </c>
      <c r="B73" s="522" t="s">
        <v>66</v>
      </c>
      <c r="C73" s="484"/>
      <c r="D73" s="484"/>
      <c r="E73" s="484"/>
      <c r="F73" s="484"/>
      <c r="G73" s="484"/>
      <c r="H73" s="484"/>
      <c r="I73" s="484"/>
      <c r="J73" s="484"/>
      <c r="K73" s="484"/>
      <c r="L73" s="484"/>
      <c r="M73" s="485"/>
    </row>
    <row r="74" spans="1:18" ht="15.75" thickBot="1">
      <c r="A74" s="523"/>
      <c r="B74" s="524" t="s">
        <v>62</v>
      </c>
      <c r="C74" s="525">
        <v>4335052534</v>
      </c>
      <c r="D74" s="526"/>
      <c r="E74" s="525">
        <v>2415446000</v>
      </c>
      <c r="F74" s="526"/>
      <c r="G74" s="525">
        <v>2415646000</v>
      </c>
      <c r="H74" s="526"/>
      <c r="I74" s="525">
        <v>-46400000</v>
      </c>
      <c r="J74" s="525">
        <v>2353652448</v>
      </c>
      <c r="K74" s="526"/>
      <c r="L74" s="525">
        <v>15663505</v>
      </c>
      <c r="M74" s="527"/>
    </row>
    <row r="75" spans="1:18" ht="15.75" thickTop="1">
      <c r="A75" s="2389"/>
      <c r="B75" s="2389"/>
      <c r="C75" s="2389"/>
      <c r="D75" s="2389"/>
      <c r="E75" s="2389"/>
      <c r="F75" s="2389"/>
      <c r="G75" s="2389"/>
      <c r="H75" s="2389"/>
      <c r="I75" s="2389"/>
      <c r="J75" s="2389"/>
      <c r="K75" s="2389"/>
      <c r="L75" s="2389"/>
      <c r="M75" s="2389"/>
    </row>
    <row r="79" spans="1:18">
      <c r="A79" s="528"/>
      <c r="B79" s="464"/>
      <c r="C79" s="464"/>
      <c r="D79" s="464"/>
      <c r="E79" s="464"/>
      <c r="F79" s="464"/>
      <c r="G79" s="464"/>
      <c r="H79" s="464"/>
      <c r="I79" s="464"/>
      <c r="J79" s="464"/>
      <c r="K79" s="464"/>
      <c r="L79" s="464"/>
      <c r="M79" s="464"/>
      <c r="N79" s="464"/>
      <c r="O79" s="464"/>
      <c r="P79" s="464"/>
      <c r="Q79" s="464"/>
      <c r="R79" s="464"/>
    </row>
    <row r="80" spans="1:18" ht="15.75" thickBot="1">
      <c r="A80" s="2325" t="s">
        <v>68</v>
      </c>
      <c r="B80" s="2325"/>
      <c r="C80" s="2325"/>
      <c r="D80" s="2325"/>
      <c r="E80" s="2325"/>
      <c r="F80" s="2325"/>
      <c r="G80" s="2325"/>
      <c r="H80" s="2325"/>
      <c r="I80" s="2325"/>
      <c r="J80" s="2325"/>
      <c r="K80" s="2325"/>
      <c r="L80" s="2325"/>
      <c r="M80" s="2325"/>
      <c r="N80" s="2325"/>
      <c r="O80" s="2325"/>
      <c r="P80" s="2325"/>
      <c r="Q80" s="2325"/>
      <c r="R80" s="464"/>
    </row>
    <row r="81" spans="1:18" ht="15.75" thickBot="1">
      <c r="A81" s="2326" t="s">
        <v>597</v>
      </c>
      <c r="B81" s="2327"/>
      <c r="C81" s="2327"/>
      <c r="D81" s="2327"/>
      <c r="E81" s="2327"/>
      <c r="F81" s="2327"/>
      <c r="G81" s="2327"/>
      <c r="H81" s="2327"/>
      <c r="I81" s="2327"/>
      <c r="J81" s="2327"/>
      <c r="K81" s="2327"/>
      <c r="L81" s="2327"/>
      <c r="M81" s="2327"/>
      <c r="N81" s="2327"/>
      <c r="O81" s="2327"/>
      <c r="P81" s="2327"/>
      <c r="Q81" s="2327"/>
      <c r="R81" s="2327"/>
    </row>
    <row r="82" spans="1:18" ht="15.75" thickTop="1">
      <c r="A82" s="2369" t="s">
        <v>0</v>
      </c>
      <c r="B82" s="2372" t="s">
        <v>28</v>
      </c>
      <c r="C82" s="2373"/>
      <c r="D82" s="2378" t="s">
        <v>45</v>
      </c>
      <c r="E82" s="2378" t="s">
        <v>1</v>
      </c>
      <c r="F82" s="2378" t="s">
        <v>2</v>
      </c>
      <c r="G82" s="2378" t="s">
        <v>3</v>
      </c>
      <c r="H82" s="2372" t="s">
        <v>4</v>
      </c>
      <c r="I82" s="2382" t="s">
        <v>5</v>
      </c>
      <c r="J82" s="2383"/>
      <c r="K82" s="2383"/>
      <c r="L82" s="2383"/>
      <c r="M82" s="2383"/>
      <c r="N82" s="2383"/>
      <c r="O82" s="2383"/>
      <c r="P82" s="2383"/>
      <c r="Q82" s="2383"/>
      <c r="R82" s="2384"/>
    </row>
    <row r="83" spans="1:18">
      <c r="A83" s="2370"/>
      <c r="B83" s="2374"/>
      <c r="C83" s="2375"/>
      <c r="D83" s="2379"/>
      <c r="E83" s="2379"/>
      <c r="F83" s="2379"/>
      <c r="G83" s="2381"/>
      <c r="H83" s="2374"/>
      <c r="I83" s="529">
        <v>230</v>
      </c>
      <c r="J83" s="529">
        <v>231</v>
      </c>
      <c r="K83" s="529">
        <v>600</v>
      </c>
      <c r="L83" s="529">
        <v>601</v>
      </c>
      <c r="M83" s="529">
        <v>602</v>
      </c>
      <c r="N83" s="529">
        <v>603</v>
      </c>
      <c r="O83" s="529">
        <v>604</v>
      </c>
      <c r="P83" s="529">
        <v>605</v>
      </c>
      <c r="Q83" s="529">
        <v>606</v>
      </c>
      <c r="R83" s="530" t="s">
        <v>6</v>
      </c>
    </row>
    <row r="84" spans="1:18" ht="105">
      <c r="A84" s="2371"/>
      <c r="B84" s="2376"/>
      <c r="C84" s="2377"/>
      <c r="D84" s="2380"/>
      <c r="E84" s="2380"/>
      <c r="F84" s="2380"/>
      <c r="G84" s="531" t="s">
        <v>7</v>
      </c>
      <c r="H84" s="2376"/>
      <c r="I84" s="531" t="s">
        <v>69</v>
      </c>
      <c r="J84" s="531" t="s">
        <v>70</v>
      </c>
      <c r="K84" s="531" t="s">
        <v>8</v>
      </c>
      <c r="L84" s="531" t="s">
        <v>71</v>
      </c>
      <c r="M84" s="531" t="s">
        <v>72</v>
      </c>
      <c r="N84" s="531" t="s">
        <v>73</v>
      </c>
      <c r="O84" s="531" t="s">
        <v>74</v>
      </c>
      <c r="P84" s="531" t="s">
        <v>75</v>
      </c>
      <c r="Q84" s="531" t="s">
        <v>9</v>
      </c>
      <c r="R84" s="532" t="s">
        <v>6</v>
      </c>
    </row>
    <row r="85" spans="1:18" ht="24">
      <c r="A85" s="533">
        <v>14</v>
      </c>
      <c r="B85" s="2318" t="s">
        <v>433</v>
      </c>
      <c r="C85" s="2319"/>
      <c r="D85" s="555" t="s">
        <v>216</v>
      </c>
      <c r="E85" s="557" t="s">
        <v>455</v>
      </c>
      <c r="F85" s="536" t="s">
        <v>10</v>
      </c>
      <c r="G85" s="535">
        <v>2025</v>
      </c>
      <c r="H85" s="534" t="s">
        <v>11</v>
      </c>
      <c r="I85" s="537">
        <v>0</v>
      </c>
      <c r="J85" s="538">
        <v>3000000</v>
      </c>
      <c r="K85" s="538">
        <v>223600000</v>
      </c>
      <c r="L85" s="538">
        <v>37306000</v>
      </c>
      <c r="M85" s="538">
        <v>56400000</v>
      </c>
      <c r="N85" s="537">
        <v>0</v>
      </c>
      <c r="O85" s="538">
        <v>2095140000</v>
      </c>
      <c r="P85" s="537">
        <v>0</v>
      </c>
      <c r="Q85" s="539">
        <v>0</v>
      </c>
      <c r="R85" s="540">
        <v>2415446000</v>
      </c>
    </row>
    <row r="86" spans="1:18" ht="24">
      <c r="A86" s="533">
        <v>14</v>
      </c>
      <c r="B86" s="2318" t="s">
        <v>433</v>
      </c>
      <c r="C86" s="2319"/>
      <c r="D86" s="555" t="s">
        <v>216</v>
      </c>
      <c r="E86" s="557" t="s">
        <v>455</v>
      </c>
      <c r="F86" s="536" t="s">
        <v>10</v>
      </c>
      <c r="G86" s="535">
        <v>2025</v>
      </c>
      <c r="H86" s="534" t="s">
        <v>12</v>
      </c>
      <c r="I86" s="537">
        <v>0</v>
      </c>
      <c r="J86" s="538">
        <v>3000000</v>
      </c>
      <c r="K86" s="538">
        <v>196600000</v>
      </c>
      <c r="L86" s="538">
        <v>32506000</v>
      </c>
      <c r="M86" s="538">
        <v>41432000</v>
      </c>
      <c r="N86" s="537">
        <v>0</v>
      </c>
      <c r="O86" s="538">
        <v>2095140000</v>
      </c>
      <c r="P86" s="537">
        <v>0</v>
      </c>
      <c r="Q86" s="541">
        <v>368000</v>
      </c>
      <c r="R86" s="540">
        <v>2369046000</v>
      </c>
    </row>
    <row r="87" spans="1:18" ht="24">
      <c r="A87" s="533">
        <v>14</v>
      </c>
      <c r="B87" s="2318" t="s">
        <v>433</v>
      </c>
      <c r="C87" s="2319"/>
      <c r="D87" s="555" t="s">
        <v>216</v>
      </c>
      <c r="E87" s="557" t="s">
        <v>455</v>
      </c>
      <c r="F87" s="536" t="s">
        <v>10</v>
      </c>
      <c r="G87" s="535">
        <v>2025</v>
      </c>
      <c r="H87" s="534" t="s">
        <v>13</v>
      </c>
      <c r="I87" s="537">
        <v>0</v>
      </c>
      <c r="J87" s="537">
        <v>0</v>
      </c>
      <c r="K87" s="538">
        <v>196201496</v>
      </c>
      <c r="L87" s="538">
        <v>32455029</v>
      </c>
      <c r="M87" s="538">
        <v>29330308</v>
      </c>
      <c r="N87" s="537">
        <v>0</v>
      </c>
      <c r="O87" s="538">
        <v>2095140000</v>
      </c>
      <c r="P87" s="537">
        <v>0</v>
      </c>
      <c r="Q87" s="541">
        <v>255662</v>
      </c>
      <c r="R87" s="540">
        <v>2353382495</v>
      </c>
    </row>
    <row r="88" spans="1:18" ht="24">
      <c r="A88" s="533">
        <v>14</v>
      </c>
      <c r="B88" s="2318" t="s">
        <v>433</v>
      </c>
      <c r="C88" s="2319"/>
      <c r="D88" s="555" t="s">
        <v>216</v>
      </c>
      <c r="E88" s="557" t="s">
        <v>455</v>
      </c>
      <c r="F88" s="536" t="s">
        <v>10</v>
      </c>
      <c r="G88" s="535">
        <v>2025</v>
      </c>
      <c r="H88" s="534" t="s">
        <v>14</v>
      </c>
      <c r="I88" s="537">
        <v>0</v>
      </c>
      <c r="J88" s="537">
        <v>0</v>
      </c>
      <c r="K88" s="537">
        <v>0</v>
      </c>
      <c r="L88" s="537">
        <v>0</v>
      </c>
      <c r="M88" s="537">
        <v>0</v>
      </c>
      <c r="N88" s="537">
        <v>0</v>
      </c>
      <c r="O88" s="537">
        <v>0</v>
      </c>
      <c r="P88" s="537">
        <v>0</v>
      </c>
      <c r="Q88" s="539">
        <v>0</v>
      </c>
      <c r="R88" s="542">
        <v>0</v>
      </c>
    </row>
    <row r="89" spans="1:18" ht="31.5" customHeight="1">
      <c r="A89" s="533">
        <v>14</v>
      </c>
      <c r="B89" s="2318" t="s">
        <v>433</v>
      </c>
      <c r="C89" s="2319"/>
      <c r="D89" s="555" t="s">
        <v>216</v>
      </c>
      <c r="E89" s="535"/>
      <c r="F89" s="536" t="s">
        <v>6</v>
      </c>
      <c r="G89" s="535">
        <v>2025</v>
      </c>
      <c r="H89" s="534" t="s">
        <v>11</v>
      </c>
      <c r="I89" s="537">
        <v>0</v>
      </c>
      <c r="J89" s="538">
        <v>3000000</v>
      </c>
      <c r="K89" s="538">
        <v>223600000</v>
      </c>
      <c r="L89" s="538">
        <v>37306000</v>
      </c>
      <c r="M89" s="538">
        <v>56400000</v>
      </c>
      <c r="N89" s="537">
        <v>0</v>
      </c>
      <c r="O89" s="538">
        <v>2095140000</v>
      </c>
      <c r="P89" s="537">
        <v>0</v>
      </c>
      <c r="Q89" s="539">
        <v>0</v>
      </c>
      <c r="R89" s="540">
        <v>2415446000</v>
      </c>
    </row>
    <row r="90" spans="1:18" ht="37.5" customHeight="1">
      <c r="A90" s="533">
        <v>14</v>
      </c>
      <c r="B90" s="2318" t="s">
        <v>433</v>
      </c>
      <c r="C90" s="2319"/>
      <c r="D90" s="555" t="s">
        <v>216</v>
      </c>
      <c r="E90" s="556"/>
      <c r="F90" s="536" t="s">
        <v>6</v>
      </c>
      <c r="G90" s="535">
        <v>2025</v>
      </c>
      <c r="H90" s="534" t="s">
        <v>12</v>
      </c>
      <c r="I90" s="537">
        <v>0</v>
      </c>
      <c r="J90" s="538">
        <v>3000000</v>
      </c>
      <c r="K90" s="538">
        <v>196600000</v>
      </c>
      <c r="L90" s="538">
        <v>32506000</v>
      </c>
      <c r="M90" s="538">
        <v>41432000</v>
      </c>
      <c r="N90" s="537">
        <v>0</v>
      </c>
      <c r="O90" s="538">
        <v>2095140000</v>
      </c>
      <c r="P90" s="537">
        <v>0</v>
      </c>
      <c r="Q90" s="541">
        <v>368000</v>
      </c>
      <c r="R90" s="540">
        <v>2369046000</v>
      </c>
    </row>
    <row r="91" spans="1:18" ht="24">
      <c r="A91" s="533">
        <v>14</v>
      </c>
      <c r="B91" s="2318" t="s">
        <v>433</v>
      </c>
      <c r="C91" s="2319"/>
      <c r="D91" s="555" t="s">
        <v>216</v>
      </c>
      <c r="E91" s="535"/>
      <c r="F91" s="536" t="s">
        <v>6</v>
      </c>
      <c r="G91" s="535">
        <v>2025</v>
      </c>
      <c r="H91" s="534" t="s">
        <v>13</v>
      </c>
      <c r="I91" s="537">
        <v>0</v>
      </c>
      <c r="J91" s="537">
        <v>0</v>
      </c>
      <c r="K91" s="538">
        <v>196201496</v>
      </c>
      <c r="L91" s="538">
        <v>32455029</v>
      </c>
      <c r="M91" s="538">
        <v>29330308</v>
      </c>
      <c r="N91" s="537">
        <v>0</v>
      </c>
      <c r="O91" s="538">
        <v>2095140000</v>
      </c>
      <c r="P91" s="537">
        <v>0</v>
      </c>
      <c r="Q91" s="541">
        <v>255662</v>
      </c>
      <c r="R91" s="540">
        <v>2353382495</v>
      </c>
    </row>
    <row r="92" spans="1:18" ht="24">
      <c r="A92" s="533">
        <v>14</v>
      </c>
      <c r="B92" s="2318" t="s">
        <v>433</v>
      </c>
      <c r="C92" s="2319"/>
      <c r="D92" s="555" t="s">
        <v>216</v>
      </c>
      <c r="E92" s="535"/>
      <c r="F92" s="536" t="s">
        <v>6</v>
      </c>
      <c r="G92" s="535">
        <v>2025</v>
      </c>
      <c r="H92" s="534" t="s">
        <v>14</v>
      </c>
      <c r="I92" s="537">
        <v>0</v>
      </c>
      <c r="J92" s="537">
        <v>0</v>
      </c>
      <c r="K92" s="537">
        <v>0</v>
      </c>
      <c r="L92" s="537">
        <v>0</v>
      </c>
      <c r="M92" s="537">
        <v>0</v>
      </c>
      <c r="N92" s="537">
        <v>0</v>
      </c>
      <c r="O92" s="537">
        <v>0</v>
      </c>
      <c r="P92" s="537">
        <v>0</v>
      </c>
      <c r="Q92" s="539">
        <v>0</v>
      </c>
      <c r="R92" s="542">
        <v>0</v>
      </c>
    </row>
    <row r="93" spans="1:18">
      <c r="A93" s="543">
        <v>14</v>
      </c>
      <c r="B93" s="2318" t="s">
        <v>433</v>
      </c>
      <c r="C93" s="2319"/>
      <c r="D93" s="544" t="s">
        <v>15</v>
      </c>
      <c r="E93" s="545"/>
      <c r="F93" s="546"/>
      <c r="G93" s="545">
        <v>2025</v>
      </c>
      <c r="H93" s="544"/>
      <c r="I93" s="547">
        <v>0</v>
      </c>
      <c r="J93" s="548">
        <v>3000000</v>
      </c>
      <c r="K93" s="548">
        <v>398504</v>
      </c>
      <c r="L93" s="548">
        <v>50971</v>
      </c>
      <c r="M93" s="548">
        <v>12101692</v>
      </c>
      <c r="N93" s="547">
        <v>0</v>
      </c>
      <c r="O93" s="547">
        <v>0</v>
      </c>
      <c r="P93" s="547">
        <v>0</v>
      </c>
      <c r="Q93" s="548">
        <v>112338</v>
      </c>
      <c r="R93" s="540">
        <v>15663505</v>
      </c>
    </row>
    <row r="94" spans="1:18" ht="15.75" thickBot="1">
      <c r="A94" s="549">
        <v>14</v>
      </c>
      <c r="B94" s="2318" t="s">
        <v>433</v>
      </c>
      <c r="C94" s="2319"/>
      <c r="D94" s="550" t="s">
        <v>16</v>
      </c>
      <c r="E94" s="551"/>
      <c r="F94" s="552"/>
      <c r="G94" s="551">
        <v>2025</v>
      </c>
      <c r="H94" s="550"/>
      <c r="I94" s="553">
        <v>0</v>
      </c>
      <c r="J94" s="553">
        <v>0</v>
      </c>
      <c r="K94" s="553">
        <v>100</v>
      </c>
      <c r="L94" s="553">
        <v>100</v>
      </c>
      <c r="M94" s="553">
        <v>71</v>
      </c>
      <c r="N94" s="553">
        <v>0</v>
      </c>
      <c r="O94" s="553">
        <v>100</v>
      </c>
      <c r="P94" s="553">
        <v>0</v>
      </c>
      <c r="Q94" s="553">
        <v>69</v>
      </c>
      <c r="R94" s="554">
        <v>99</v>
      </c>
    </row>
    <row r="99" spans="1:18">
      <c r="A99" s="1953" t="s">
        <v>78</v>
      </c>
      <c r="B99" s="1953"/>
      <c r="C99" s="1953"/>
      <c r="D99" s="1953"/>
      <c r="E99" s="1953"/>
      <c r="F99" s="1953"/>
      <c r="G99" s="1953"/>
      <c r="H99" s="1953"/>
      <c r="I99" s="1953"/>
      <c r="J99" s="1953"/>
      <c r="K99" s="1953"/>
      <c r="L99" s="1953"/>
      <c r="M99" s="1953"/>
      <c r="N99" s="1953"/>
      <c r="O99" s="1953"/>
      <c r="P99" s="1953"/>
      <c r="Q99" s="1953"/>
      <c r="R99" s="1953"/>
    </row>
    <row r="100" spans="1:18">
      <c r="A100" s="2320" t="s">
        <v>597</v>
      </c>
      <c r="B100" s="2320"/>
      <c r="C100" s="2320"/>
      <c r="D100" s="2320"/>
      <c r="E100" s="2320"/>
      <c r="F100" s="2320"/>
      <c r="G100" s="2320"/>
      <c r="H100" s="2320"/>
      <c r="I100" s="2320"/>
      <c r="J100" s="2320"/>
      <c r="K100" s="2320"/>
      <c r="L100" s="2320"/>
      <c r="M100" s="2320"/>
      <c r="N100" s="2320"/>
      <c r="O100" s="2320"/>
      <c r="P100" s="2320"/>
      <c r="Q100" s="2320"/>
      <c r="R100" s="2320"/>
    </row>
    <row r="101" spans="1:18" ht="15.75" thickBot="1">
      <c r="A101" s="2321">
        <v>12</v>
      </c>
      <c r="B101" s="2321"/>
      <c r="C101" s="2321"/>
      <c r="D101" s="2321"/>
      <c r="E101" s="2321"/>
      <c r="F101" s="2321"/>
      <c r="G101" s="2321"/>
      <c r="H101" s="2321"/>
      <c r="I101" s="2321"/>
      <c r="J101" s="2321"/>
      <c r="K101" s="2321"/>
      <c r="L101" s="2321"/>
      <c r="M101" s="2321"/>
      <c r="N101" s="2321"/>
      <c r="O101" s="2321"/>
      <c r="P101" s="2321"/>
      <c r="Q101" s="2321"/>
      <c r="R101" s="2321"/>
    </row>
    <row r="102" spans="1:18" ht="30">
      <c r="A102" s="558" t="s">
        <v>18</v>
      </c>
      <c r="B102" s="2322" t="s">
        <v>19</v>
      </c>
      <c r="C102" s="2323"/>
      <c r="D102" s="2324"/>
      <c r="E102" s="559" t="s">
        <v>20</v>
      </c>
      <c r="F102" s="2322">
        <v>14</v>
      </c>
      <c r="G102" s="2323"/>
      <c r="H102" s="2323"/>
      <c r="I102" s="2323"/>
      <c r="J102" s="2323"/>
      <c r="K102" s="2323"/>
      <c r="L102" s="2323"/>
      <c r="M102" s="2323"/>
      <c r="N102" s="2323"/>
      <c r="O102" s="2323"/>
      <c r="P102" s="2323"/>
      <c r="Q102" s="2323"/>
      <c r="R102" s="2324"/>
    </row>
    <row r="103" spans="1:18" ht="15" customHeight="1">
      <c r="A103" s="560" t="s">
        <v>322</v>
      </c>
      <c r="B103" s="2348" t="s">
        <v>216</v>
      </c>
      <c r="C103" s="2349"/>
      <c r="D103" s="2314"/>
      <c r="E103" s="561" t="s">
        <v>49</v>
      </c>
      <c r="F103" s="2348">
        <v>1180</v>
      </c>
      <c r="G103" s="2349"/>
      <c r="H103" s="2349"/>
      <c r="I103" s="2349"/>
      <c r="J103" s="2349"/>
      <c r="K103" s="2349"/>
      <c r="L103" s="2349"/>
      <c r="M103" s="2349"/>
      <c r="N103" s="2349"/>
      <c r="O103" s="2349"/>
      <c r="P103" s="2349"/>
      <c r="Q103" s="2349"/>
      <c r="R103" s="2314"/>
    </row>
    <row r="104" spans="1:18">
      <c r="A104" s="2350" t="s">
        <v>79</v>
      </c>
      <c r="B104" s="2353" t="s">
        <v>80</v>
      </c>
      <c r="C104" s="2353" t="s">
        <v>81</v>
      </c>
      <c r="D104" s="2315" t="s">
        <v>51</v>
      </c>
      <c r="E104" s="2316"/>
      <c r="F104" s="2317"/>
      <c r="G104" s="2315" t="s">
        <v>82</v>
      </c>
      <c r="H104" s="2316"/>
      <c r="I104" s="2317"/>
      <c r="J104" s="2315" t="s">
        <v>82</v>
      </c>
      <c r="K104" s="2316"/>
      <c r="L104" s="2317"/>
      <c r="M104" s="2315" t="s">
        <v>82</v>
      </c>
      <c r="N104" s="2316"/>
      <c r="O104" s="2317"/>
      <c r="P104" s="2315" t="s">
        <v>83</v>
      </c>
      <c r="Q104" s="2316"/>
      <c r="R104" s="2317"/>
    </row>
    <row r="105" spans="1:18" ht="60" customHeight="1">
      <c r="A105" s="2351"/>
      <c r="B105" s="2354"/>
      <c r="C105" s="2354"/>
      <c r="D105" s="562" t="s">
        <v>327</v>
      </c>
      <c r="E105" s="562" t="s">
        <v>329</v>
      </c>
      <c r="F105" s="562" t="s">
        <v>331</v>
      </c>
      <c r="G105" s="562" t="s">
        <v>333</v>
      </c>
      <c r="H105" s="562" t="s">
        <v>335</v>
      </c>
      <c r="I105" s="562" t="s">
        <v>331</v>
      </c>
      <c r="J105" s="562" t="s">
        <v>333</v>
      </c>
      <c r="K105" s="2353" t="s">
        <v>84</v>
      </c>
      <c r="L105" s="2353" t="s">
        <v>85</v>
      </c>
      <c r="M105" s="2353" t="s">
        <v>86</v>
      </c>
      <c r="N105" s="2353" t="s">
        <v>87</v>
      </c>
      <c r="O105" s="2353" t="s">
        <v>88</v>
      </c>
      <c r="P105" s="2353" t="s">
        <v>89</v>
      </c>
      <c r="Q105" s="2353" t="s">
        <v>90</v>
      </c>
      <c r="R105" s="2356" t="s">
        <v>91</v>
      </c>
    </row>
    <row r="106" spans="1:18" ht="30">
      <c r="A106" s="2352"/>
      <c r="B106" s="2355"/>
      <c r="C106" s="2355"/>
      <c r="D106" s="563" t="s">
        <v>328</v>
      </c>
      <c r="E106" s="563" t="s">
        <v>330</v>
      </c>
      <c r="F106" s="563" t="s">
        <v>332</v>
      </c>
      <c r="G106" s="563" t="s">
        <v>334</v>
      </c>
      <c r="H106" s="563" t="s">
        <v>336</v>
      </c>
      <c r="I106" s="563" t="s">
        <v>337</v>
      </c>
      <c r="J106" s="563" t="s">
        <v>338</v>
      </c>
      <c r="K106" s="2355"/>
      <c r="L106" s="2355"/>
      <c r="M106" s="2355"/>
      <c r="N106" s="2355"/>
      <c r="O106" s="2355"/>
      <c r="P106" s="2355"/>
      <c r="Q106" s="2355"/>
      <c r="R106" s="2357"/>
    </row>
    <row r="107" spans="1:18">
      <c r="A107" s="564"/>
      <c r="B107" s="565"/>
      <c r="C107" s="565"/>
      <c r="D107" s="565">
        <v>-1</v>
      </c>
      <c r="E107" s="565">
        <v>-2</v>
      </c>
      <c r="F107" s="565">
        <v>-3</v>
      </c>
      <c r="G107" s="565">
        <v>-4</v>
      </c>
      <c r="H107" s="565">
        <v>-5</v>
      </c>
      <c r="I107" s="565">
        <v>-6</v>
      </c>
      <c r="J107" s="565">
        <v>-7</v>
      </c>
      <c r="K107" s="565">
        <v>-8</v>
      </c>
      <c r="L107" s="565">
        <v>-9</v>
      </c>
      <c r="M107" s="565">
        <v>-10</v>
      </c>
      <c r="N107" s="565">
        <v>-11</v>
      </c>
      <c r="O107" s="565">
        <v>-12</v>
      </c>
      <c r="P107" s="565">
        <v>-13</v>
      </c>
      <c r="Q107" s="565">
        <v>-14</v>
      </c>
      <c r="R107" s="566">
        <v>-15</v>
      </c>
    </row>
    <row r="108" spans="1:18" ht="30" customHeight="1">
      <c r="A108" s="2313" t="s">
        <v>92</v>
      </c>
      <c r="B108" s="2314"/>
      <c r="C108" s="565"/>
      <c r="D108" s="2315"/>
      <c r="E108" s="2316"/>
      <c r="F108" s="2317"/>
      <c r="G108" s="2315"/>
      <c r="H108" s="2316"/>
      <c r="I108" s="2317"/>
      <c r="J108" s="2315"/>
      <c r="K108" s="2316"/>
      <c r="L108" s="2317"/>
      <c r="M108" s="2315"/>
      <c r="N108" s="2316"/>
      <c r="O108" s="2317"/>
      <c r="P108" s="2315"/>
      <c r="Q108" s="2316"/>
      <c r="R108" s="2317"/>
    </row>
    <row r="109" spans="1:18" ht="30">
      <c r="A109" s="567" t="s">
        <v>217</v>
      </c>
      <c r="B109" s="568" t="s">
        <v>218</v>
      </c>
      <c r="C109" s="569" t="s">
        <v>225</v>
      </c>
      <c r="D109" s="565">
        <v>126</v>
      </c>
      <c r="E109" s="570">
        <v>1226958636</v>
      </c>
      <c r="F109" s="570">
        <v>9737767</v>
      </c>
      <c r="G109" s="565">
        <v>802</v>
      </c>
      <c r="H109" s="570">
        <v>2384246000</v>
      </c>
      <c r="I109" s="570">
        <v>2972875</v>
      </c>
      <c r="J109" s="565">
        <v>103</v>
      </c>
      <c r="K109" s="570">
        <v>951886000</v>
      </c>
      <c r="L109" s="570">
        <v>9241612</v>
      </c>
      <c r="M109" s="565">
        <v>103</v>
      </c>
      <c r="N109" s="570">
        <v>947769019</v>
      </c>
      <c r="O109" s="570">
        <v>9201641</v>
      </c>
      <c r="P109" s="570">
        <v>-536126</v>
      </c>
      <c r="Q109" s="570">
        <v>6228766</v>
      </c>
      <c r="R109" s="571">
        <v>-39971</v>
      </c>
    </row>
    <row r="110" spans="1:18">
      <c r="A110" s="567" t="s">
        <v>219</v>
      </c>
      <c r="B110" s="568" t="s">
        <v>220</v>
      </c>
      <c r="C110" s="569" t="s">
        <v>226</v>
      </c>
      <c r="D110" s="565">
        <v>305</v>
      </c>
      <c r="E110" s="570">
        <v>7679564</v>
      </c>
      <c r="F110" s="570">
        <v>25179</v>
      </c>
      <c r="G110" s="565">
        <v>600</v>
      </c>
      <c r="H110" s="570">
        <v>28200000</v>
      </c>
      <c r="I110" s="570">
        <v>47000</v>
      </c>
      <c r="J110" s="565">
        <v>289</v>
      </c>
      <c r="K110" s="570">
        <v>1740000</v>
      </c>
      <c r="L110" s="570">
        <v>6021</v>
      </c>
      <c r="M110" s="565">
        <v>289</v>
      </c>
      <c r="N110" s="570">
        <v>8853476</v>
      </c>
      <c r="O110" s="570">
        <v>30635</v>
      </c>
      <c r="P110" s="570">
        <v>5456</v>
      </c>
      <c r="Q110" s="570">
        <v>-16365</v>
      </c>
      <c r="R110" s="571">
        <v>24614</v>
      </c>
    </row>
    <row r="111" spans="1:18" ht="30">
      <c r="A111" s="572" t="s">
        <v>221</v>
      </c>
      <c r="B111" s="573" t="s">
        <v>222</v>
      </c>
      <c r="C111" s="569" t="s">
        <v>226</v>
      </c>
      <c r="D111" s="565">
        <v>435</v>
      </c>
      <c r="E111" s="570">
        <v>3814862</v>
      </c>
      <c r="F111" s="570">
        <v>8770</v>
      </c>
      <c r="G111" s="565">
        <v>0</v>
      </c>
      <c r="H111" s="574">
        <v>0</v>
      </c>
      <c r="I111" s="574" t="s">
        <v>599</v>
      </c>
      <c r="J111" s="565">
        <v>0</v>
      </c>
      <c r="K111" s="574">
        <v>0</v>
      </c>
      <c r="L111" s="574" t="s">
        <v>599</v>
      </c>
      <c r="M111" s="565">
        <v>101</v>
      </c>
      <c r="N111" s="574">
        <v>0</v>
      </c>
      <c r="O111" s="574" t="s">
        <v>599</v>
      </c>
      <c r="P111" s="570">
        <v>-8770</v>
      </c>
      <c r="Q111" s="574">
        <v>0</v>
      </c>
      <c r="R111" s="575">
        <v>0</v>
      </c>
    </row>
    <row r="112" spans="1:18" ht="30">
      <c r="A112" s="567" t="s">
        <v>362</v>
      </c>
      <c r="B112" s="568" t="s">
        <v>363</v>
      </c>
      <c r="C112" s="569" t="s">
        <v>225</v>
      </c>
      <c r="D112" s="576">
        <v>5320</v>
      </c>
      <c r="E112" s="570">
        <v>3095140000</v>
      </c>
      <c r="F112" s="570">
        <v>25179</v>
      </c>
      <c r="G112" s="565">
        <v>0</v>
      </c>
      <c r="H112" s="574">
        <v>0</v>
      </c>
      <c r="I112" s="574" t="s">
        <v>599</v>
      </c>
      <c r="J112" s="565">
        <v>3527</v>
      </c>
      <c r="K112" s="570">
        <v>1396760000</v>
      </c>
      <c r="L112" s="570">
        <v>396019</v>
      </c>
      <c r="M112" s="565">
        <v>3527</v>
      </c>
      <c r="N112" s="570">
        <v>1396760000</v>
      </c>
      <c r="O112" s="570">
        <v>396019</v>
      </c>
      <c r="P112" s="570">
        <v>370840</v>
      </c>
      <c r="Q112" s="570">
        <v>396019</v>
      </c>
      <c r="R112" s="575">
        <v>0</v>
      </c>
    </row>
    <row r="113" spans="1:18">
      <c r="A113" s="567" t="s">
        <v>223</v>
      </c>
      <c r="B113" s="568" t="s">
        <v>224</v>
      </c>
      <c r="C113" s="569" t="s">
        <v>95</v>
      </c>
      <c r="D113" s="565">
        <v>22</v>
      </c>
      <c r="E113" s="570">
        <v>1225440</v>
      </c>
      <c r="F113" s="570">
        <v>55702</v>
      </c>
      <c r="G113" s="565">
        <v>15</v>
      </c>
      <c r="H113" s="570">
        <v>3000000</v>
      </c>
      <c r="I113" s="570">
        <v>200000</v>
      </c>
      <c r="J113" s="565">
        <v>15</v>
      </c>
      <c r="K113" s="570">
        <v>3000000</v>
      </c>
      <c r="L113" s="570">
        <v>200000</v>
      </c>
      <c r="M113" s="565">
        <v>0</v>
      </c>
      <c r="N113" s="574">
        <v>0</v>
      </c>
      <c r="O113" s="574" t="s">
        <v>599</v>
      </c>
      <c r="P113" s="570">
        <v>-55702</v>
      </c>
      <c r="Q113" s="570">
        <v>-200000</v>
      </c>
      <c r="R113" s="571">
        <v>-200000</v>
      </c>
    </row>
    <row r="114" spans="1:18">
      <c r="A114" s="564" t="s">
        <v>97</v>
      </c>
      <c r="B114" s="561" t="s">
        <v>6</v>
      </c>
      <c r="C114" s="577"/>
      <c r="D114" s="578"/>
      <c r="E114" s="579">
        <v>4334818502</v>
      </c>
      <c r="F114" s="578"/>
      <c r="G114" s="578"/>
      <c r="H114" s="579">
        <v>2415446000</v>
      </c>
      <c r="I114" s="578"/>
      <c r="J114" s="578"/>
      <c r="K114" s="579">
        <v>2415646000</v>
      </c>
      <c r="L114" s="578"/>
      <c r="M114" s="578"/>
      <c r="N114" s="579">
        <v>2353382495</v>
      </c>
      <c r="O114" s="578"/>
      <c r="P114" s="578"/>
      <c r="Q114" s="578"/>
      <c r="R114" s="580"/>
    </row>
    <row r="115" spans="1:18" ht="30" customHeight="1">
      <c r="A115" s="2344" t="s">
        <v>98</v>
      </c>
      <c r="B115" s="2345"/>
      <c r="C115" s="577"/>
      <c r="D115" s="578"/>
      <c r="E115" s="578"/>
      <c r="F115" s="578"/>
      <c r="G115" s="578"/>
      <c r="H115" s="578"/>
      <c r="I115" s="578"/>
      <c r="J115" s="578"/>
      <c r="K115" s="578"/>
      <c r="L115" s="578"/>
      <c r="M115" s="578"/>
      <c r="N115" s="578"/>
      <c r="O115" s="578"/>
      <c r="P115" s="578"/>
      <c r="Q115" s="578"/>
      <c r="R115" s="580"/>
    </row>
    <row r="116" spans="1:18" ht="30">
      <c r="A116" s="567" t="s">
        <v>217</v>
      </c>
      <c r="B116" s="568" t="s">
        <v>218</v>
      </c>
      <c r="C116" s="569" t="s">
        <v>225</v>
      </c>
      <c r="D116" s="578"/>
      <c r="E116" s="579">
        <v>234032</v>
      </c>
      <c r="F116" s="578"/>
      <c r="G116" s="578"/>
      <c r="H116" s="578">
        <v>0</v>
      </c>
      <c r="I116" s="578"/>
      <c r="J116" s="578"/>
      <c r="K116" s="578">
        <v>0</v>
      </c>
      <c r="L116" s="578"/>
      <c r="M116" s="578"/>
      <c r="N116" s="579">
        <v>269953</v>
      </c>
      <c r="O116" s="578"/>
      <c r="P116" s="578"/>
      <c r="Q116" s="578"/>
      <c r="R116" s="580"/>
    </row>
    <row r="117" spans="1:18" ht="15.75" thickBot="1">
      <c r="A117" s="581" t="s">
        <v>97</v>
      </c>
      <c r="B117" s="582" t="s">
        <v>6</v>
      </c>
      <c r="C117" s="583"/>
      <c r="D117" s="583"/>
      <c r="E117" s="584">
        <v>234032</v>
      </c>
      <c r="F117" s="583"/>
      <c r="G117" s="583"/>
      <c r="H117" s="585">
        <v>0</v>
      </c>
      <c r="I117" s="583"/>
      <c r="J117" s="583"/>
      <c r="K117" s="585">
        <v>0</v>
      </c>
      <c r="L117" s="583"/>
      <c r="M117" s="583"/>
      <c r="N117" s="584">
        <v>269953</v>
      </c>
      <c r="O117" s="583"/>
      <c r="P117" s="583"/>
      <c r="Q117" s="583"/>
      <c r="R117" s="586"/>
    </row>
    <row r="123" spans="1:18">
      <c r="A123" s="2346" t="s">
        <v>146</v>
      </c>
      <c r="B123" s="2346"/>
      <c r="C123" s="2346"/>
      <c r="D123" s="2346"/>
      <c r="E123" s="2346"/>
      <c r="F123" s="2346"/>
      <c r="G123" s="2346"/>
      <c r="H123" s="2346"/>
      <c r="I123" s="2346"/>
      <c r="J123" s="2346"/>
      <c r="K123" s="2346"/>
      <c r="L123" s="2346"/>
      <c r="M123" s="2346"/>
      <c r="N123" s="2346"/>
      <c r="O123" s="2346"/>
      <c r="P123" s="2346"/>
      <c r="Q123" s="2346"/>
    </row>
    <row r="124" spans="1:18" ht="15.75" thickBot="1">
      <c r="A124" s="2347" t="s">
        <v>597</v>
      </c>
      <c r="B124" s="2347"/>
      <c r="C124" s="2347"/>
      <c r="D124" s="2347"/>
      <c r="E124" s="2347"/>
      <c r="F124" s="2347"/>
      <c r="G124" s="2347"/>
      <c r="H124" s="2347"/>
      <c r="I124" s="2347"/>
      <c r="J124" s="2347"/>
      <c r="K124" s="2347"/>
      <c r="L124" s="2347"/>
      <c r="M124" s="2347"/>
      <c r="N124" s="2347"/>
      <c r="O124" s="2347"/>
      <c r="P124" s="2347"/>
      <c r="Q124" s="2347"/>
    </row>
    <row r="125" spans="1:18">
      <c r="A125" s="2341" t="s">
        <v>0</v>
      </c>
      <c r="B125" s="2329" t="s">
        <v>28</v>
      </c>
      <c r="C125" s="2329" t="s">
        <v>45</v>
      </c>
      <c r="D125" s="2329" t="s">
        <v>147</v>
      </c>
      <c r="E125" s="2332" t="s">
        <v>80</v>
      </c>
      <c r="F125" s="2329" t="s">
        <v>46</v>
      </c>
      <c r="G125" s="2329" t="s">
        <v>148</v>
      </c>
      <c r="H125" s="2335" t="s">
        <v>5</v>
      </c>
      <c r="I125" s="2336"/>
      <c r="J125" s="2336"/>
      <c r="K125" s="2336"/>
      <c r="L125" s="2336"/>
      <c r="M125" s="2336"/>
      <c r="N125" s="2336"/>
      <c r="O125" s="2336"/>
      <c r="P125" s="2336"/>
      <c r="Q125" s="2337"/>
    </row>
    <row r="126" spans="1:18">
      <c r="A126" s="2342"/>
      <c r="B126" s="2330"/>
      <c r="C126" s="2330"/>
      <c r="D126" s="2330"/>
      <c r="E126" s="2333"/>
      <c r="F126" s="2330"/>
      <c r="G126" s="2330"/>
      <c r="H126" s="2338" t="s">
        <v>6</v>
      </c>
      <c r="I126" s="588">
        <v>230</v>
      </c>
      <c r="J126" s="588">
        <v>231</v>
      </c>
      <c r="K126" s="588">
        <v>600</v>
      </c>
      <c r="L126" s="588">
        <v>601</v>
      </c>
      <c r="M126" s="588">
        <v>602</v>
      </c>
      <c r="N126" s="588">
        <v>603</v>
      </c>
      <c r="O126" s="588">
        <v>604</v>
      </c>
      <c r="P126" s="588">
        <v>605</v>
      </c>
      <c r="Q126" s="589">
        <v>606</v>
      </c>
    </row>
    <row r="127" spans="1:18" ht="60" customHeight="1">
      <c r="A127" s="2342"/>
      <c r="B127" s="2330"/>
      <c r="C127" s="2330"/>
      <c r="D127" s="2330"/>
      <c r="E127" s="2333"/>
      <c r="F127" s="2330"/>
      <c r="G127" s="2330"/>
      <c r="H127" s="2330"/>
      <c r="I127" s="587" t="s">
        <v>339</v>
      </c>
      <c r="J127" s="587" t="s">
        <v>339</v>
      </c>
      <c r="K127" s="2338" t="s">
        <v>8</v>
      </c>
      <c r="L127" s="587" t="s">
        <v>340</v>
      </c>
      <c r="M127" s="587" t="s">
        <v>342</v>
      </c>
      <c r="N127" s="2338" t="s">
        <v>491</v>
      </c>
      <c r="O127" s="587" t="s">
        <v>346</v>
      </c>
      <c r="P127" s="587" t="s">
        <v>348</v>
      </c>
      <c r="Q127" s="2339" t="s">
        <v>149</v>
      </c>
    </row>
    <row r="128" spans="1:18" ht="30">
      <c r="A128" s="2343"/>
      <c r="B128" s="2331"/>
      <c r="C128" s="2331"/>
      <c r="D128" s="2331"/>
      <c r="E128" s="2334"/>
      <c r="F128" s="2331"/>
      <c r="G128" s="2331"/>
      <c r="H128" s="2331"/>
      <c r="I128" s="590" t="s">
        <v>43</v>
      </c>
      <c r="J128" s="590" t="s">
        <v>44</v>
      </c>
      <c r="K128" s="2331"/>
      <c r="L128" s="590" t="s">
        <v>341</v>
      </c>
      <c r="M128" s="590" t="s">
        <v>343</v>
      </c>
      <c r="N128" s="2331"/>
      <c r="O128" s="590" t="s">
        <v>347</v>
      </c>
      <c r="P128" s="590" t="s">
        <v>349</v>
      </c>
      <c r="Q128" s="2340"/>
    </row>
    <row r="129" spans="1:17" ht="45">
      <c r="A129" s="572">
        <v>14</v>
      </c>
      <c r="B129" s="591">
        <v>1180</v>
      </c>
      <c r="C129" s="592" t="s">
        <v>216</v>
      </c>
      <c r="D129" s="591" t="s">
        <v>217</v>
      </c>
      <c r="E129" s="592" t="s">
        <v>218</v>
      </c>
      <c r="F129" s="593" t="s">
        <v>11</v>
      </c>
      <c r="G129" s="591">
        <v>802</v>
      </c>
      <c r="H129" s="594">
        <v>2384246000</v>
      </c>
      <c r="I129" s="595">
        <v>0</v>
      </c>
      <c r="J129" s="595">
        <v>0</v>
      </c>
      <c r="K129" s="594">
        <v>223600000</v>
      </c>
      <c r="L129" s="594">
        <v>37306000</v>
      </c>
      <c r="M129" s="594">
        <v>28200000</v>
      </c>
      <c r="N129" s="596">
        <v>0</v>
      </c>
      <c r="O129" s="594">
        <v>2095140000</v>
      </c>
      <c r="P129" s="595">
        <v>0</v>
      </c>
      <c r="Q129" s="597">
        <v>0</v>
      </c>
    </row>
    <row r="130" spans="1:17" ht="45">
      <c r="A130" s="572">
        <v>14</v>
      </c>
      <c r="B130" s="591">
        <v>1180</v>
      </c>
      <c r="C130" s="592" t="s">
        <v>216</v>
      </c>
      <c r="D130" s="591" t="s">
        <v>217</v>
      </c>
      <c r="E130" s="592" t="s">
        <v>218</v>
      </c>
      <c r="F130" s="593" t="s">
        <v>12</v>
      </c>
      <c r="G130" s="591">
        <v>103</v>
      </c>
      <c r="H130" s="594">
        <v>951886000</v>
      </c>
      <c r="I130" s="595">
        <v>0</v>
      </c>
      <c r="J130" s="595">
        <v>0</v>
      </c>
      <c r="K130" s="594">
        <v>196600000</v>
      </c>
      <c r="L130" s="594">
        <v>32506000</v>
      </c>
      <c r="M130" s="594">
        <v>24032000</v>
      </c>
      <c r="N130" s="596">
        <v>0</v>
      </c>
      <c r="O130" s="594">
        <v>698380000</v>
      </c>
      <c r="P130" s="595">
        <v>0</v>
      </c>
      <c r="Q130" s="598">
        <v>368000</v>
      </c>
    </row>
    <row r="131" spans="1:17" ht="45">
      <c r="A131" s="572">
        <v>14</v>
      </c>
      <c r="B131" s="591">
        <v>1180</v>
      </c>
      <c r="C131" s="592" t="s">
        <v>216</v>
      </c>
      <c r="D131" s="591" t="s">
        <v>217</v>
      </c>
      <c r="E131" s="592" t="s">
        <v>218</v>
      </c>
      <c r="F131" s="593" t="s">
        <v>13</v>
      </c>
      <c r="G131" s="591">
        <v>103</v>
      </c>
      <c r="H131" s="594">
        <v>947769019</v>
      </c>
      <c r="I131" s="595">
        <v>0</v>
      </c>
      <c r="J131" s="595">
        <v>0</v>
      </c>
      <c r="K131" s="594">
        <v>196201496</v>
      </c>
      <c r="L131" s="594">
        <v>32455029</v>
      </c>
      <c r="M131" s="594">
        <v>20476832</v>
      </c>
      <c r="N131" s="596">
        <v>0</v>
      </c>
      <c r="O131" s="594">
        <v>698380000</v>
      </c>
      <c r="P131" s="595">
        <v>0</v>
      </c>
      <c r="Q131" s="598">
        <v>255662</v>
      </c>
    </row>
    <row r="132" spans="1:17" ht="30">
      <c r="A132" s="572">
        <v>14</v>
      </c>
      <c r="B132" s="591">
        <v>1180</v>
      </c>
      <c r="C132" s="592" t="s">
        <v>216</v>
      </c>
      <c r="D132" s="591" t="s">
        <v>219</v>
      </c>
      <c r="E132" s="592" t="s">
        <v>220</v>
      </c>
      <c r="F132" s="593" t="s">
        <v>11</v>
      </c>
      <c r="G132" s="591">
        <v>600</v>
      </c>
      <c r="H132" s="594">
        <v>28200000</v>
      </c>
      <c r="I132" s="595">
        <v>0</v>
      </c>
      <c r="J132" s="595">
        <v>0</v>
      </c>
      <c r="K132" s="595">
        <v>0</v>
      </c>
      <c r="L132" s="595">
        <v>0</v>
      </c>
      <c r="M132" s="594">
        <v>28200000</v>
      </c>
      <c r="N132" s="596">
        <v>0</v>
      </c>
      <c r="O132" s="595">
        <v>0</v>
      </c>
      <c r="P132" s="595">
        <v>0</v>
      </c>
      <c r="Q132" s="597">
        <v>0</v>
      </c>
    </row>
    <row r="133" spans="1:17" ht="30">
      <c r="A133" s="572">
        <v>14</v>
      </c>
      <c r="B133" s="591">
        <v>1180</v>
      </c>
      <c r="C133" s="592" t="s">
        <v>216</v>
      </c>
      <c r="D133" s="591" t="s">
        <v>219</v>
      </c>
      <c r="E133" s="592" t="s">
        <v>220</v>
      </c>
      <c r="F133" s="593" t="s">
        <v>12</v>
      </c>
      <c r="G133" s="599">
        <v>289</v>
      </c>
      <c r="H133" s="594">
        <v>17400000</v>
      </c>
      <c r="I133" s="595">
        <v>0</v>
      </c>
      <c r="J133" s="595">
        <v>0</v>
      </c>
      <c r="K133" s="595">
        <v>0</v>
      </c>
      <c r="L133" s="595">
        <v>0</v>
      </c>
      <c r="M133" s="594">
        <v>17400000</v>
      </c>
      <c r="N133" s="596">
        <v>0</v>
      </c>
      <c r="O133" s="595">
        <v>0</v>
      </c>
      <c r="P133" s="595">
        <v>0</v>
      </c>
      <c r="Q133" s="597">
        <v>0</v>
      </c>
    </row>
    <row r="134" spans="1:17" ht="30">
      <c r="A134" s="572">
        <v>14</v>
      </c>
      <c r="B134" s="591">
        <v>1180</v>
      </c>
      <c r="C134" s="592" t="s">
        <v>216</v>
      </c>
      <c r="D134" s="591" t="s">
        <v>219</v>
      </c>
      <c r="E134" s="592" t="s">
        <v>220</v>
      </c>
      <c r="F134" s="593" t="s">
        <v>13</v>
      </c>
      <c r="G134" s="599">
        <v>289</v>
      </c>
      <c r="H134" s="594">
        <v>8853476</v>
      </c>
      <c r="I134" s="595">
        <v>0</v>
      </c>
      <c r="J134" s="595">
        <v>0</v>
      </c>
      <c r="K134" s="595">
        <v>0</v>
      </c>
      <c r="L134" s="595">
        <v>0</v>
      </c>
      <c r="M134" s="594">
        <v>8853476</v>
      </c>
      <c r="N134" s="596">
        <v>0</v>
      </c>
      <c r="O134" s="595">
        <v>0</v>
      </c>
      <c r="P134" s="595">
        <v>0</v>
      </c>
      <c r="Q134" s="597">
        <v>0</v>
      </c>
    </row>
    <row r="135" spans="1:17" ht="45">
      <c r="A135" s="572">
        <v>14</v>
      </c>
      <c r="B135" s="591">
        <v>1180</v>
      </c>
      <c r="C135" s="592" t="s">
        <v>216</v>
      </c>
      <c r="D135" s="591" t="s">
        <v>362</v>
      </c>
      <c r="E135" s="573" t="s">
        <v>363</v>
      </c>
      <c r="F135" s="593" t="s">
        <v>11</v>
      </c>
      <c r="G135" s="599">
        <v>0</v>
      </c>
      <c r="H135" s="595">
        <v>0</v>
      </c>
      <c r="I135" s="595"/>
      <c r="J135" s="595"/>
      <c r="K135" s="595"/>
      <c r="L135" s="595"/>
      <c r="M135" s="595"/>
      <c r="N135" s="596"/>
      <c r="O135" s="595"/>
      <c r="P135" s="595"/>
      <c r="Q135" s="597"/>
    </row>
    <row r="136" spans="1:17" ht="45">
      <c r="A136" s="572">
        <v>14</v>
      </c>
      <c r="B136" s="591">
        <v>1180</v>
      </c>
      <c r="C136" s="592" t="s">
        <v>216</v>
      </c>
      <c r="D136" s="591" t="s">
        <v>362</v>
      </c>
      <c r="E136" s="573" t="s">
        <v>363</v>
      </c>
      <c r="F136" s="593" t="s">
        <v>12</v>
      </c>
      <c r="G136" s="599">
        <v>3527</v>
      </c>
      <c r="H136" s="594">
        <v>1396760000</v>
      </c>
      <c r="I136" s="595"/>
      <c r="J136" s="595"/>
      <c r="K136" s="595"/>
      <c r="L136" s="595"/>
      <c r="M136" s="595"/>
      <c r="N136" s="596"/>
      <c r="O136" s="594">
        <v>1396760000</v>
      </c>
      <c r="P136" s="595"/>
      <c r="Q136" s="597"/>
    </row>
    <row r="137" spans="1:17" ht="45">
      <c r="A137" s="572">
        <v>14</v>
      </c>
      <c r="B137" s="591">
        <v>1180</v>
      </c>
      <c r="C137" s="592" t="s">
        <v>216</v>
      </c>
      <c r="D137" s="591" t="s">
        <v>362</v>
      </c>
      <c r="E137" s="573" t="s">
        <v>363</v>
      </c>
      <c r="F137" s="593" t="s">
        <v>13</v>
      </c>
      <c r="G137" s="599">
        <v>3527</v>
      </c>
      <c r="H137" s="594">
        <v>1396760000</v>
      </c>
      <c r="I137" s="595"/>
      <c r="J137" s="595"/>
      <c r="K137" s="595"/>
      <c r="L137" s="595"/>
      <c r="M137" s="595"/>
      <c r="N137" s="596"/>
      <c r="O137" s="594">
        <v>1396760000</v>
      </c>
      <c r="P137" s="595"/>
      <c r="Q137" s="597"/>
    </row>
    <row r="138" spans="1:17">
      <c r="A138" s="572">
        <v>14</v>
      </c>
      <c r="B138" s="591">
        <v>1180</v>
      </c>
      <c r="C138" s="592" t="s">
        <v>216</v>
      </c>
      <c r="D138" s="591" t="s">
        <v>223</v>
      </c>
      <c r="E138" s="592" t="s">
        <v>224</v>
      </c>
      <c r="F138" s="593" t="s">
        <v>11</v>
      </c>
      <c r="G138" s="591">
        <v>15</v>
      </c>
      <c r="H138" s="594">
        <v>3000000</v>
      </c>
      <c r="I138" s="595">
        <v>0</v>
      </c>
      <c r="J138" s="594">
        <v>3000000</v>
      </c>
      <c r="K138" s="595">
        <v>0</v>
      </c>
      <c r="L138" s="595">
        <v>0</v>
      </c>
      <c r="M138" s="595">
        <v>0</v>
      </c>
      <c r="N138" s="596">
        <v>0</v>
      </c>
      <c r="O138" s="595">
        <v>0</v>
      </c>
      <c r="P138" s="595">
        <v>0</v>
      </c>
      <c r="Q138" s="597">
        <v>0</v>
      </c>
    </row>
    <row r="139" spans="1:17">
      <c r="A139" s="572">
        <v>14</v>
      </c>
      <c r="B139" s="591">
        <v>1180</v>
      </c>
      <c r="C139" s="592" t="s">
        <v>216</v>
      </c>
      <c r="D139" s="591" t="s">
        <v>223</v>
      </c>
      <c r="E139" s="592" t="s">
        <v>224</v>
      </c>
      <c r="F139" s="593" t="s">
        <v>12</v>
      </c>
      <c r="G139" s="591">
        <v>15</v>
      </c>
      <c r="H139" s="594">
        <v>3000000</v>
      </c>
      <c r="I139" s="595">
        <v>0</v>
      </c>
      <c r="J139" s="594">
        <v>3000000</v>
      </c>
      <c r="K139" s="595">
        <v>0</v>
      </c>
      <c r="L139" s="595">
        <v>0</v>
      </c>
      <c r="M139" s="595">
        <v>0</v>
      </c>
      <c r="N139" s="596">
        <v>0</v>
      </c>
      <c r="O139" s="595">
        <v>0</v>
      </c>
      <c r="P139" s="595">
        <v>0</v>
      </c>
      <c r="Q139" s="597">
        <v>0</v>
      </c>
    </row>
    <row r="140" spans="1:17">
      <c r="A140" s="572">
        <v>14</v>
      </c>
      <c r="B140" s="591">
        <v>1180</v>
      </c>
      <c r="C140" s="592" t="s">
        <v>216</v>
      </c>
      <c r="D140" s="591" t="s">
        <v>223</v>
      </c>
      <c r="E140" s="592" t="s">
        <v>224</v>
      </c>
      <c r="F140" s="593" t="s">
        <v>13</v>
      </c>
      <c r="G140" s="591">
        <v>0</v>
      </c>
      <c r="H140" s="595">
        <v>0</v>
      </c>
      <c r="I140" s="595">
        <v>0</v>
      </c>
      <c r="J140" s="595">
        <v>0</v>
      </c>
      <c r="K140" s="595">
        <v>0</v>
      </c>
      <c r="L140" s="595">
        <v>0</v>
      </c>
      <c r="M140" s="595">
        <v>0</v>
      </c>
      <c r="N140" s="596">
        <v>0</v>
      </c>
      <c r="O140" s="595">
        <v>0</v>
      </c>
      <c r="P140" s="595">
        <v>0</v>
      </c>
      <c r="Q140" s="597">
        <v>0</v>
      </c>
    </row>
    <row r="141" spans="1:17" ht="30">
      <c r="A141" s="572"/>
      <c r="B141" s="591"/>
      <c r="C141" s="592"/>
      <c r="D141" s="591"/>
      <c r="E141" s="592" t="s">
        <v>150</v>
      </c>
      <c r="F141" s="593" t="s">
        <v>11</v>
      </c>
      <c r="G141" s="595"/>
      <c r="H141" s="594">
        <v>2415446000</v>
      </c>
      <c r="I141" s="595">
        <v>0</v>
      </c>
      <c r="J141" s="594">
        <v>3000000</v>
      </c>
      <c r="K141" s="594">
        <v>223600000</v>
      </c>
      <c r="L141" s="594">
        <v>37306000</v>
      </c>
      <c r="M141" s="594">
        <v>56400000</v>
      </c>
      <c r="N141" s="596">
        <v>0</v>
      </c>
      <c r="O141" s="594">
        <v>2095140000</v>
      </c>
      <c r="P141" s="595">
        <v>0</v>
      </c>
      <c r="Q141" s="597">
        <v>0</v>
      </c>
    </row>
    <row r="142" spans="1:17" ht="30">
      <c r="A142" s="572"/>
      <c r="B142" s="591"/>
      <c r="C142" s="592"/>
      <c r="D142" s="591"/>
      <c r="E142" s="592" t="s">
        <v>150</v>
      </c>
      <c r="F142" s="593" t="s">
        <v>12</v>
      </c>
      <c r="G142" s="595"/>
      <c r="H142" s="594">
        <v>2369315953</v>
      </c>
      <c r="I142" s="595">
        <v>0</v>
      </c>
      <c r="J142" s="594">
        <v>3000000</v>
      </c>
      <c r="K142" s="594">
        <v>196600000</v>
      </c>
      <c r="L142" s="594">
        <v>32506000</v>
      </c>
      <c r="M142" s="594">
        <v>41432000</v>
      </c>
      <c r="N142" s="596">
        <v>0</v>
      </c>
      <c r="O142" s="594">
        <v>2095409953</v>
      </c>
      <c r="P142" s="595">
        <v>0</v>
      </c>
      <c r="Q142" s="598">
        <v>368000</v>
      </c>
    </row>
    <row r="143" spans="1:17" ht="30">
      <c r="A143" s="572"/>
      <c r="B143" s="591"/>
      <c r="C143" s="592"/>
      <c r="D143" s="591"/>
      <c r="E143" s="592" t="s">
        <v>150</v>
      </c>
      <c r="F143" s="593" t="s">
        <v>13</v>
      </c>
      <c r="G143" s="595"/>
      <c r="H143" s="594">
        <v>2353652448</v>
      </c>
      <c r="I143" s="595">
        <v>0</v>
      </c>
      <c r="J143" s="595">
        <v>0</v>
      </c>
      <c r="K143" s="594">
        <v>196201496</v>
      </c>
      <c r="L143" s="594">
        <v>32455029</v>
      </c>
      <c r="M143" s="594">
        <v>29330308</v>
      </c>
      <c r="N143" s="595">
        <v>0</v>
      </c>
      <c r="O143" s="594">
        <v>2095409953</v>
      </c>
      <c r="P143" s="595">
        <v>0</v>
      </c>
      <c r="Q143" s="598">
        <v>255662</v>
      </c>
    </row>
    <row r="144" spans="1:17" ht="45">
      <c r="A144" s="572">
        <v>14</v>
      </c>
      <c r="B144" s="591">
        <v>1180</v>
      </c>
      <c r="C144" s="592" t="s">
        <v>216</v>
      </c>
      <c r="D144" s="591" t="s">
        <v>217</v>
      </c>
      <c r="E144" s="592" t="s">
        <v>218</v>
      </c>
      <c r="F144" s="593" t="s">
        <v>13</v>
      </c>
      <c r="G144" s="595"/>
      <c r="H144" s="594">
        <v>269953</v>
      </c>
      <c r="I144" s="595"/>
      <c r="J144" s="595"/>
      <c r="K144" s="595"/>
      <c r="L144" s="595"/>
      <c r="M144" s="595"/>
      <c r="N144" s="595"/>
      <c r="O144" s="594">
        <v>269953</v>
      </c>
      <c r="P144" s="600"/>
      <c r="Q144" s="601"/>
    </row>
    <row r="145" spans="1:17" ht="30.75" thickBot="1">
      <c r="A145" s="602"/>
      <c r="B145" s="603"/>
      <c r="C145" s="604"/>
      <c r="D145" s="603"/>
      <c r="E145" s="604" t="s">
        <v>151</v>
      </c>
      <c r="F145" s="605" t="s">
        <v>13</v>
      </c>
      <c r="G145" s="606"/>
      <c r="H145" s="607">
        <v>269953</v>
      </c>
      <c r="I145" s="606"/>
      <c r="J145" s="606"/>
      <c r="K145" s="606"/>
      <c r="L145" s="606"/>
      <c r="M145" s="606"/>
      <c r="N145" s="606"/>
      <c r="O145" s="607">
        <v>269953</v>
      </c>
      <c r="P145" s="608"/>
      <c r="Q145" s="609"/>
    </row>
    <row r="149" spans="1:17" ht="16.5" thickBot="1">
      <c r="A149" s="2328" t="s">
        <v>99</v>
      </c>
      <c r="B149" s="2328"/>
      <c r="C149" s="2328"/>
      <c r="D149" s="2328"/>
      <c r="E149" s="2328"/>
      <c r="F149" s="2328"/>
      <c r="G149" s="2328"/>
      <c r="H149" s="2328"/>
      <c r="I149" s="2328"/>
      <c r="J149" s="2328"/>
      <c r="K149" s="2328"/>
    </row>
    <row r="150" spans="1:17" ht="30">
      <c r="A150" s="632" t="s">
        <v>100</v>
      </c>
      <c r="B150" s="610" t="s">
        <v>101</v>
      </c>
      <c r="C150" s="610" t="s">
        <v>102</v>
      </c>
      <c r="D150" s="610" t="s">
        <v>103</v>
      </c>
      <c r="E150" s="610" t="s">
        <v>104</v>
      </c>
      <c r="F150" s="610" t="s">
        <v>105</v>
      </c>
      <c r="G150" s="610" t="s">
        <v>106</v>
      </c>
      <c r="H150" s="610">
        <v>2022</v>
      </c>
      <c r="I150" s="610">
        <v>2023</v>
      </c>
      <c r="J150" s="610">
        <v>2024</v>
      </c>
      <c r="K150" s="611">
        <v>2025</v>
      </c>
    </row>
    <row r="151" spans="1:17" ht="45">
      <c r="A151" s="572">
        <v>14</v>
      </c>
      <c r="B151" s="591">
        <v>1180</v>
      </c>
      <c r="C151" s="592" t="s">
        <v>216</v>
      </c>
      <c r="D151" s="591"/>
      <c r="E151" s="591" t="s">
        <v>217</v>
      </c>
      <c r="F151" s="573" t="s">
        <v>218</v>
      </c>
      <c r="G151" s="612" t="s">
        <v>107</v>
      </c>
      <c r="H151" s="613">
        <v>1400</v>
      </c>
      <c r="I151" s="613">
        <v>1600</v>
      </c>
      <c r="J151" s="613">
        <v>1760</v>
      </c>
      <c r="K151" s="614">
        <v>802</v>
      </c>
    </row>
    <row r="152" spans="1:17" ht="45">
      <c r="A152" s="572">
        <v>14</v>
      </c>
      <c r="B152" s="591">
        <v>1180</v>
      </c>
      <c r="C152" s="592" t="s">
        <v>216</v>
      </c>
      <c r="D152" s="591"/>
      <c r="E152" s="591" t="s">
        <v>217</v>
      </c>
      <c r="F152" s="573" t="s">
        <v>218</v>
      </c>
      <c r="G152" s="573" t="s">
        <v>108</v>
      </c>
      <c r="H152" s="613">
        <v>3723920000</v>
      </c>
      <c r="I152" s="613">
        <v>3731591000</v>
      </c>
      <c r="J152" s="613">
        <v>4379638000</v>
      </c>
      <c r="K152" s="615">
        <v>2384246000</v>
      </c>
    </row>
    <row r="153" spans="1:17" ht="45">
      <c r="A153" s="572">
        <v>14</v>
      </c>
      <c r="B153" s="591">
        <v>1180</v>
      </c>
      <c r="C153" s="592" t="s">
        <v>216</v>
      </c>
      <c r="D153" s="591"/>
      <c r="E153" s="591" t="s">
        <v>217</v>
      </c>
      <c r="F153" s="573" t="s">
        <v>218</v>
      </c>
      <c r="G153" s="573" t="s">
        <v>109</v>
      </c>
      <c r="H153" s="613">
        <v>2659943</v>
      </c>
      <c r="I153" s="613">
        <v>2332244</v>
      </c>
      <c r="J153" s="613">
        <v>2488431</v>
      </c>
      <c r="K153" s="615">
        <v>2972875</v>
      </c>
    </row>
    <row r="154" spans="1:17" ht="45">
      <c r="A154" s="572"/>
      <c r="B154" s="591"/>
      <c r="C154" s="592"/>
      <c r="D154" s="591"/>
      <c r="E154" s="591"/>
      <c r="F154" s="616" t="s">
        <v>110</v>
      </c>
      <c r="G154" s="617"/>
      <c r="H154" s="618"/>
      <c r="I154" s="619">
        <v>-327699</v>
      </c>
      <c r="J154" s="619">
        <v>156186</v>
      </c>
      <c r="K154" s="620">
        <v>484445</v>
      </c>
    </row>
    <row r="155" spans="1:17" ht="45">
      <c r="A155" s="572">
        <v>14</v>
      </c>
      <c r="B155" s="591">
        <v>1180</v>
      </c>
      <c r="C155" s="592" t="s">
        <v>216</v>
      </c>
      <c r="D155" s="591"/>
      <c r="E155" s="591" t="s">
        <v>217</v>
      </c>
      <c r="F155" s="573" t="s">
        <v>218</v>
      </c>
      <c r="G155" s="612" t="s">
        <v>111</v>
      </c>
      <c r="H155" s="613">
        <v>1400</v>
      </c>
      <c r="I155" s="621">
        <v>156</v>
      </c>
      <c r="J155" s="613">
        <v>1600</v>
      </c>
      <c r="K155" s="614">
        <v>103</v>
      </c>
    </row>
    <row r="156" spans="1:17" ht="45">
      <c r="A156" s="572">
        <v>14</v>
      </c>
      <c r="B156" s="591">
        <v>1180</v>
      </c>
      <c r="C156" s="592" t="s">
        <v>216</v>
      </c>
      <c r="D156" s="591"/>
      <c r="E156" s="591" t="s">
        <v>217</v>
      </c>
      <c r="F156" s="573" t="s">
        <v>218</v>
      </c>
      <c r="G156" s="573" t="s">
        <v>112</v>
      </c>
      <c r="H156" s="613">
        <v>1164781206</v>
      </c>
      <c r="I156" s="613">
        <v>2111617582</v>
      </c>
      <c r="J156" s="613">
        <v>1238698000</v>
      </c>
      <c r="K156" s="615">
        <v>952155953</v>
      </c>
    </row>
    <row r="157" spans="1:17" ht="45">
      <c r="A157" s="572">
        <v>14</v>
      </c>
      <c r="B157" s="591">
        <v>1180</v>
      </c>
      <c r="C157" s="592" t="s">
        <v>216</v>
      </c>
      <c r="D157" s="591"/>
      <c r="E157" s="591" t="s">
        <v>217</v>
      </c>
      <c r="F157" s="573" t="s">
        <v>218</v>
      </c>
      <c r="G157" s="573" t="s">
        <v>113</v>
      </c>
      <c r="H157" s="613">
        <v>831987</v>
      </c>
      <c r="I157" s="613">
        <v>13536010</v>
      </c>
      <c r="J157" s="613">
        <v>774186</v>
      </c>
      <c r="K157" s="615">
        <v>9244233</v>
      </c>
    </row>
    <row r="158" spans="1:17" ht="45">
      <c r="A158" s="572"/>
      <c r="B158" s="591"/>
      <c r="C158" s="592"/>
      <c r="D158" s="591"/>
      <c r="E158" s="591"/>
      <c r="F158" s="616" t="s">
        <v>114</v>
      </c>
      <c r="G158" s="617"/>
      <c r="H158" s="618"/>
      <c r="I158" s="619">
        <v>12704023</v>
      </c>
      <c r="J158" s="619">
        <v>-12761824</v>
      </c>
      <c r="K158" s="620">
        <v>8470047</v>
      </c>
    </row>
    <row r="159" spans="1:17" ht="45">
      <c r="A159" s="572">
        <v>14</v>
      </c>
      <c r="B159" s="591">
        <v>1180</v>
      </c>
      <c r="C159" s="592" t="s">
        <v>216</v>
      </c>
      <c r="D159" s="591"/>
      <c r="E159" s="591" t="s">
        <v>217</v>
      </c>
      <c r="F159" s="573" t="s">
        <v>218</v>
      </c>
      <c r="G159" s="612" t="s">
        <v>115</v>
      </c>
      <c r="H159" s="621">
        <v>206</v>
      </c>
      <c r="I159" s="621">
        <v>156</v>
      </c>
      <c r="J159" s="621">
        <v>126</v>
      </c>
      <c r="K159" s="614">
        <v>103</v>
      </c>
    </row>
    <row r="160" spans="1:17" ht="45">
      <c r="A160" s="572">
        <v>14</v>
      </c>
      <c r="B160" s="591">
        <v>1180</v>
      </c>
      <c r="C160" s="592" t="s">
        <v>216</v>
      </c>
      <c r="D160" s="591"/>
      <c r="E160" s="591" t="s">
        <v>217</v>
      </c>
      <c r="F160" s="573" t="s">
        <v>218</v>
      </c>
      <c r="G160" s="573" t="s">
        <v>116</v>
      </c>
      <c r="H160" s="613">
        <v>1162066969</v>
      </c>
      <c r="I160" s="613">
        <v>2087885439</v>
      </c>
      <c r="J160" s="613">
        <v>1226958636</v>
      </c>
      <c r="K160" s="615">
        <v>948038972</v>
      </c>
    </row>
    <row r="161" spans="1:11" ht="45">
      <c r="A161" s="572">
        <v>14</v>
      </c>
      <c r="B161" s="591">
        <v>1180</v>
      </c>
      <c r="C161" s="592" t="s">
        <v>216</v>
      </c>
      <c r="D161" s="591"/>
      <c r="E161" s="591" t="s">
        <v>217</v>
      </c>
      <c r="F161" s="573" t="s">
        <v>218</v>
      </c>
      <c r="G161" s="573" t="s">
        <v>117</v>
      </c>
      <c r="H161" s="613">
        <v>5641102</v>
      </c>
      <c r="I161" s="613">
        <v>13383881</v>
      </c>
      <c r="J161" s="613">
        <v>9737767</v>
      </c>
      <c r="K161" s="615">
        <v>9204262</v>
      </c>
    </row>
    <row r="162" spans="1:11" ht="45">
      <c r="A162" s="572"/>
      <c r="B162" s="591"/>
      <c r="C162" s="592"/>
      <c r="D162" s="591"/>
      <c r="E162" s="591"/>
      <c r="F162" s="622" t="s">
        <v>118</v>
      </c>
      <c r="G162" s="623"/>
      <c r="H162" s="624"/>
      <c r="I162" s="625">
        <v>7742779</v>
      </c>
      <c r="J162" s="625">
        <v>-3646114</v>
      </c>
      <c r="K162" s="626">
        <v>-533505</v>
      </c>
    </row>
    <row r="163" spans="1:11" ht="45">
      <c r="A163" s="572">
        <v>14</v>
      </c>
      <c r="B163" s="591">
        <v>1180</v>
      </c>
      <c r="C163" s="592" t="s">
        <v>216</v>
      </c>
      <c r="D163" s="591"/>
      <c r="E163" s="591" t="s">
        <v>219</v>
      </c>
      <c r="F163" s="573" t="s">
        <v>220</v>
      </c>
      <c r="G163" s="612" t="s">
        <v>107</v>
      </c>
      <c r="H163" s="613">
        <v>1936</v>
      </c>
      <c r="I163" s="613">
        <v>1021</v>
      </c>
      <c r="J163" s="613">
        <v>1123</v>
      </c>
      <c r="K163" s="614">
        <v>600</v>
      </c>
    </row>
    <row r="164" spans="1:11" ht="45">
      <c r="A164" s="572">
        <v>14</v>
      </c>
      <c r="B164" s="591">
        <v>1180</v>
      </c>
      <c r="C164" s="592" t="s">
        <v>216</v>
      </c>
      <c r="D164" s="591"/>
      <c r="E164" s="591" t="s">
        <v>219</v>
      </c>
      <c r="F164" s="573" t="s">
        <v>220</v>
      </c>
      <c r="G164" s="573" t="s">
        <v>108</v>
      </c>
      <c r="H164" s="613">
        <v>25080000</v>
      </c>
      <c r="I164" s="613">
        <v>27926000</v>
      </c>
      <c r="J164" s="613">
        <v>14100000</v>
      </c>
      <c r="K164" s="615">
        <v>28200000</v>
      </c>
    </row>
    <row r="165" spans="1:11" ht="45">
      <c r="A165" s="572">
        <v>14</v>
      </c>
      <c r="B165" s="591">
        <v>1180</v>
      </c>
      <c r="C165" s="592" t="s">
        <v>216</v>
      </c>
      <c r="D165" s="591"/>
      <c r="E165" s="591" t="s">
        <v>219</v>
      </c>
      <c r="F165" s="573" t="s">
        <v>220</v>
      </c>
      <c r="G165" s="573" t="s">
        <v>109</v>
      </c>
      <c r="H165" s="613">
        <v>12955</v>
      </c>
      <c r="I165" s="613">
        <v>27352</v>
      </c>
      <c r="J165" s="613">
        <v>12556</v>
      </c>
      <c r="K165" s="615">
        <v>47000</v>
      </c>
    </row>
    <row r="166" spans="1:11" ht="45">
      <c r="A166" s="572"/>
      <c r="B166" s="591"/>
      <c r="C166" s="592"/>
      <c r="D166" s="591"/>
      <c r="E166" s="591"/>
      <c r="F166" s="616" t="s">
        <v>110</v>
      </c>
      <c r="G166" s="617"/>
      <c r="H166" s="618"/>
      <c r="I166" s="619">
        <v>14397</v>
      </c>
      <c r="J166" s="619">
        <v>-14796</v>
      </c>
      <c r="K166" s="620">
        <v>34444</v>
      </c>
    </row>
    <row r="167" spans="1:11" ht="45">
      <c r="A167" s="572">
        <v>14</v>
      </c>
      <c r="B167" s="591">
        <v>1180</v>
      </c>
      <c r="C167" s="592" t="s">
        <v>216</v>
      </c>
      <c r="D167" s="591"/>
      <c r="E167" s="591" t="s">
        <v>219</v>
      </c>
      <c r="F167" s="573" t="s">
        <v>220</v>
      </c>
      <c r="G167" s="612" t="s">
        <v>111</v>
      </c>
      <c r="H167" s="613">
        <v>1936</v>
      </c>
      <c r="I167" s="621">
        <v>399</v>
      </c>
      <c r="J167" s="621">
        <v>588</v>
      </c>
      <c r="K167" s="614">
        <v>289</v>
      </c>
    </row>
    <row r="168" spans="1:11" ht="45">
      <c r="A168" s="572">
        <v>14</v>
      </c>
      <c r="B168" s="591">
        <v>1180</v>
      </c>
      <c r="C168" s="592" t="s">
        <v>216</v>
      </c>
      <c r="D168" s="591"/>
      <c r="E168" s="591" t="s">
        <v>219</v>
      </c>
      <c r="F168" s="573" t="s">
        <v>220</v>
      </c>
      <c r="G168" s="573" t="s">
        <v>112</v>
      </c>
      <c r="H168" s="613">
        <v>9038794</v>
      </c>
      <c r="I168" s="613">
        <v>27926000</v>
      </c>
      <c r="J168" s="613">
        <v>14100000</v>
      </c>
      <c r="K168" s="615">
        <v>17400000</v>
      </c>
    </row>
    <row r="169" spans="1:11" ht="45">
      <c r="A169" s="572">
        <v>14</v>
      </c>
      <c r="B169" s="591">
        <v>1180</v>
      </c>
      <c r="C169" s="592" t="s">
        <v>216</v>
      </c>
      <c r="D169" s="591"/>
      <c r="E169" s="591" t="s">
        <v>219</v>
      </c>
      <c r="F169" s="573" t="s">
        <v>220</v>
      </c>
      <c r="G169" s="573" t="s">
        <v>113</v>
      </c>
      <c r="H169" s="613">
        <v>4669</v>
      </c>
      <c r="I169" s="613">
        <v>69990</v>
      </c>
      <c r="J169" s="613">
        <v>23980</v>
      </c>
      <c r="K169" s="615">
        <v>60208</v>
      </c>
    </row>
    <row r="170" spans="1:11" ht="45">
      <c r="A170" s="572"/>
      <c r="B170" s="591"/>
      <c r="C170" s="592"/>
      <c r="D170" s="591"/>
      <c r="E170" s="591"/>
      <c r="F170" s="616" t="s">
        <v>114</v>
      </c>
      <c r="G170" s="617"/>
      <c r="H170" s="618"/>
      <c r="I170" s="619">
        <v>65321</v>
      </c>
      <c r="J170" s="619">
        <v>-46010</v>
      </c>
      <c r="K170" s="620">
        <v>36228</v>
      </c>
    </row>
    <row r="171" spans="1:11" ht="45">
      <c r="A171" s="572">
        <v>14</v>
      </c>
      <c r="B171" s="591">
        <v>1180</v>
      </c>
      <c r="C171" s="592" t="s">
        <v>216</v>
      </c>
      <c r="D171" s="591"/>
      <c r="E171" s="591" t="s">
        <v>219</v>
      </c>
      <c r="F171" s="573" t="s">
        <v>220</v>
      </c>
      <c r="G171" s="612" t="s">
        <v>115</v>
      </c>
      <c r="H171" s="621">
        <v>148</v>
      </c>
      <c r="I171" s="621">
        <v>399</v>
      </c>
      <c r="J171" s="621">
        <v>305</v>
      </c>
      <c r="K171" s="614">
        <v>289</v>
      </c>
    </row>
    <row r="172" spans="1:11" ht="45">
      <c r="A172" s="572">
        <v>14</v>
      </c>
      <c r="B172" s="591">
        <v>1180</v>
      </c>
      <c r="C172" s="592" t="s">
        <v>216</v>
      </c>
      <c r="D172" s="591"/>
      <c r="E172" s="591" t="s">
        <v>219</v>
      </c>
      <c r="F172" s="573" t="s">
        <v>220</v>
      </c>
      <c r="G172" s="573" t="s">
        <v>116</v>
      </c>
      <c r="H172" s="613">
        <v>7909003</v>
      </c>
      <c r="I172" s="613">
        <v>7396337</v>
      </c>
      <c r="J172" s="613">
        <v>7679564</v>
      </c>
      <c r="K172" s="615">
        <v>8853476</v>
      </c>
    </row>
    <row r="173" spans="1:11" ht="45">
      <c r="A173" s="572">
        <v>14</v>
      </c>
      <c r="B173" s="591">
        <v>1180</v>
      </c>
      <c r="C173" s="592" t="s">
        <v>216</v>
      </c>
      <c r="D173" s="591"/>
      <c r="E173" s="591" t="s">
        <v>219</v>
      </c>
      <c r="F173" s="573" t="s">
        <v>220</v>
      </c>
      <c r="G173" s="573" t="s">
        <v>117</v>
      </c>
      <c r="H173" s="613">
        <v>53439</v>
      </c>
      <c r="I173" s="613">
        <v>18537</v>
      </c>
      <c r="J173" s="613">
        <v>25179</v>
      </c>
      <c r="K173" s="615">
        <v>30635</v>
      </c>
    </row>
    <row r="174" spans="1:11" ht="45">
      <c r="A174" s="572"/>
      <c r="B174" s="591"/>
      <c r="C174" s="592"/>
      <c r="D174" s="591"/>
      <c r="E174" s="591"/>
      <c r="F174" s="622" t="s">
        <v>118</v>
      </c>
      <c r="G174" s="623"/>
      <c r="H174" s="624"/>
      <c r="I174" s="625">
        <v>-34902</v>
      </c>
      <c r="J174" s="625">
        <v>6642</v>
      </c>
      <c r="K174" s="626">
        <v>5456</v>
      </c>
    </row>
    <row r="175" spans="1:11" ht="45">
      <c r="A175" s="572">
        <v>14</v>
      </c>
      <c r="B175" s="591">
        <v>1180</v>
      </c>
      <c r="C175" s="592" t="s">
        <v>216</v>
      </c>
      <c r="D175" s="591"/>
      <c r="E175" s="591" t="s">
        <v>221</v>
      </c>
      <c r="F175" s="573" t="s">
        <v>222</v>
      </c>
      <c r="G175" s="612" t="s">
        <v>107</v>
      </c>
      <c r="H175" s="621"/>
      <c r="I175" s="621"/>
      <c r="J175" s="613">
        <v>3250</v>
      </c>
      <c r="K175" s="615">
        <v>1900</v>
      </c>
    </row>
    <row r="176" spans="1:11" ht="45">
      <c r="A176" s="572">
        <v>14</v>
      </c>
      <c r="B176" s="591">
        <v>1180</v>
      </c>
      <c r="C176" s="592" t="s">
        <v>216</v>
      </c>
      <c r="D176" s="591"/>
      <c r="E176" s="591" t="s">
        <v>221</v>
      </c>
      <c r="F176" s="573" t="s">
        <v>222</v>
      </c>
      <c r="G176" s="573" t="s">
        <v>108</v>
      </c>
      <c r="H176" s="621">
        <v>0</v>
      </c>
      <c r="I176" s="621">
        <v>0</v>
      </c>
      <c r="J176" s="613">
        <v>14100000</v>
      </c>
      <c r="K176" s="614">
        <v>0</v>
      </c>
    </row>
    <row r="177" spans="1:11" ht="45">
      <c r="A177" s="572">
        <v>14</v>
      </c>
      <c r="B177" s="591">
        <v>1180</v>
      </c>
      <c r="C177" s="592" t="s">
        <v>216</v>
      </c>
      <c r="D177" s="591"/>
      <c r="E177" s="591" t="s">
        <v>221</v>
      </c>
      <c r="F177" s="573" t="s">
        <v>222</v>
      </c>
      <c r="G177" s="573" t="s">
        <v>109</v>
      </c>
      <c r="H177" s="621">
        <v>0</v>
      </c>
      <c r="I177" s="621">
        <v>0</v>
      </c>
      <c r="J177" s="613">
        <v>4338</v>
      </c>
      <c r="K177" s="614">
        <v>0</v>
      </c>
    </row>
    <row r="178" spans="1:11" ht="45">
      <c r="A178" s="572"/>
      <c r="B178" s="591"/>
      <c r="C178" s="592"/>
      <c r="D178" s="591"/>
      <c r="E178" s="591"/>
      <c r="F178" s="616" t="s">
        <v>110</v>
      </c>
      <c r="G178" s="617"/>
      <c r="H178" s="618"/>
      <c r="I178" s="618">
        <v>0</v>
      </c>
      <c r="J178" s="619">
        <v>4338</v>
      </c>
      <c r="K178" s="620">
        <v>-4338</v>
      </c>
    </row>
    <row r="179" spans="1:11" ht="45">
      <c r="A179" s="572">
        <v>14</v>
      </c>
      <c r="B179" s="591">
        <v>1180</v>
      </c>
      <c r="C179" s="592" t="s">
        <v>216</v>
      </c>
      <c r="D179" s="591"/>
      <c r="E179" s="591" t="s">
        <v>221</v>
      </c>
      <c r="F179" s="573" t="s">
        <v>222</v>
      </c>
      <c r="G179" s="612" t="s">
        <v>111</v>
      </c>
      <c r="H179" s="621"/>
      <c r="I179" s="621"/>
      <c r="J179" s="613">
        <v>3250</v>
      </c>
      <c r="K179" s="614">
        <v>101</v>
      </c>
    </row>
    <row r="180" spans="1:11" ht="45">
      <c r="A180" s="572">
        <v>14</v>
      </c>
      <c r="B180" s="591">
        <v>1180</v>
      </c>
      <c r="C180" s="592" t="s">
        <v>216</v>
      </c>
      <c r="D180" s="591"/>
      <c r="E180" s="591" t="s">
        <v>221</v>
      </c>
      <c r="F180" s="573" t="s">
        <v>222</v>
      </c>
      <c r="G180" s="573" t="s">
        <v>112</v>
      </c>
      <c r="H180" s="621">
        <v>0</v>
      </c>
      <c r="I180" s="621">
        <v>0</v>
      </c>
      <c r="J180" s="613">
        <v>14100000</v>
      </c>
      <c r="K180" s="614">
        <v>0</v>
      </c>
    </row>
    <row r="181" spans="1:11" ht="45">
      <c r="A181" s="572">
        <v>14</v>
      </c>
      <c r="B181" s="591">
        <v>1180</v>
      </c>
      <c r="C181" s="592" t="s">
        <v>216</v>
      </c>
      <c r="D181" s="591"/>
      <c r="E181" s="591" t="s">
        <v>221</v>
      </c>
      <c r="F181" s="573" t="s">
        <v>222</v>
      </c>
      <c r="G181" s="573" t="s">
        <v>113</v>
      </c>
      <c r="H181" s="621">
        <v>0</v>
      </c>
      <c r="I181" s="621">
        <v>0</v>
      </c>
      <c r="J181" s="613">
        <v>4338</v>
      </c>
      <c r="K181" s="614">
        <v>0</v>
      </c>
    </row>
    <row r="182" spans="1:11" ht="45">
      <c r="A182" s="572"/>
      <c r="B182" s="591"/>
      <c r="C182" s="592"/>
      <c r="D182" s="591"/>
      <c r="E182" s="591"/>
      <c r="F182" s="616" t="s">
        <v>114</v>
      </c>
      <c r="G182" s="617"/>
      <c r="H182" s="618"/>
      <c r="I182" s="618">
        <v>0</v>
      </c>
      <c r="J182" s="619">
        <v>4338</v>
      </c>
      <c r="K182" s="620">
        <v>-4338</v>
      </c>
    </row>
    <row r="183" spans="1:11" ht="45">
      <c r="A183" s="572">
        <v>14</v>
      </c>
      <c r="B183" s="591">
        <v>1180</v>
      </c>
      <c r="C183" s="592" t="s">
        <v>216</v>
      </c>
      <c r="D183" s="591"/>
      <c r="E183" s="591" t="s">
        <v>221</v>
      </c>
      <c r="F183" s="573" t="s">
        <v>222</v>
      </c>
      <c r="G183" s="612" t="s">
        <v>115</v>
      </c>
      <c r="H183" s="621"/>
      <c r="I183" s="621"/>
      <c r="J183" s="621">
        <v>435</v>
      </c>
      <c r="K183" s="614">
        <v>101</v>
      </c>
    </row>
    <row r="184" spans="1:11" ht="45">
      <c r="A184" s="572">
        <v>14</v>
      </c>
      <c r="B184" s="591">
        <v>1180</v>
      </c>
      <c r="C184" s="592" t="s">
        <v>216</v>
      </c>
      <c r="D184" s="591"/>
      <c r="E184" s="591" t="s">
        <v>221</v>
      </c>
      <c r="F184" s="573" t="s">
        <v>222</v>
      </c>
      <c r="G184" s="573" t="s">
        <v>116</v>
      </c>
      <c r="H184" s="621">
        <v>0</v>
      </c>
      <c r="I184" s="621">
        <v>0</v>
      </c>
      <c r="J184" s="613">
        <v>3814862</v>
      </c>
      <c r="K184" s="614">
        <v>0</v>
      </c>
    </row>
    <row r="185" spans="1:11" ht="45">
      <c r="A185" s="572">
        <v>14</v>
      </c>
      <c r="B185" s="591">
        <v>1180</v>
      </c>
      <c r="C185" s="592" t="s">
        <v>216</v>
      </c>
      <c r="D185" s="591"/>
      <c r="E185" s="591" t="s">
        <v>221</v>
      </c>
      <c r="F185" s="573" t="s">
        <v>222</v>
      </c>
      <c r="G185" s="573" t="s">
        <v>117</v>
      </c>
      <c r="H185" s="621">
        <v>0</v>
      </c>
      <c r="I185" s="621">
        <v>0</v>
      </c>
      <c r="J185" s="613">
        <v>8770</v>
      </c>
      <c r="K185" s="614">
        <v>0</v>
      </c>
    </row>
    <row r="186" spans="1:11" ht="45">
      <c r="A186" s="572"/>
      <c r="B186" s="591"/>
      <c r="C186" s="592"/>
      <c r="D186" s="591"/>
      <c r="E186" s="591"/>
      <c r="F186" s="622" t="s">
        <v>118</v>
      </c>
      <c r="G186" s="623"/>
      <c r="H186" s="624"/>
      <c r="I186" s="624">
        <v>0</v>
      </c>
      <c r="J186" s="625">
        <v>8770</v>
      </c>
      <c r="K186" s="626">
        <v>-8770</v>
      </c>
    </row>
    <row r="187" spans="1:11" ht="45">
      <c r="A187" s="572">
        <v>14</v>
      </c>
      <c r="B187" s="591">
        <v>1180</v>
      </c>
      <c r="C187" s="592" t="s">
        <v>216</v>
      </c>
      <c r="D187" s="591"/>
      <c r="E187" s="591" t="s">
        <v>362</v>
      </c>
      <c r="F187" s="573" t="s">
        <v>363</v>
      </c>
      <c r="G187" s="612" t="s">
        <v>107</v>
      </c>
      <c r="H187" s="621"/>
      <c r="I187" s="621"/>
      <c r="J187" s="621"/>
      <c r="K187" s="614"/>
    </row>
    <row r="188" spans="1:11" ht="45">
      <c r="A188" s="572">
        <v>14</v>
      </c>
      <c r="B188" s="591">
        <v>1180</v>
      </c>
      <c r="C188" s="592" t="s">
        <v>216</v>
      </c>
      <c r="D188" s="591"/>
      <c r="E188" s="591" t="s">
        <v>362</v>
      </c>
      <c r="F188" s="573" t="s">
        <v>363</v>
      </c>
      <c r="G188" s="573" t="s">
        <v>108</v>
      </c>
      <c r="H188" s="621">
        <v>0</v>
      </c>
      <c r="I188" s="621">
        <v>0</v>
      </c>
      <c r="J188" s="621">
        <v>0</v>
      </c>
      <c r="K188" s="614">
        <v>0</v>
      </c>
    </row>
    <row r="189" spans="1:11" ht="45">
      <c r="A189" s="572">
        <v>14</v>
      </c>
      <c r="B189" s="591">
        <v>1180</v>
      </c>
      <c r="C189" s="592" t="s">
        <v>216</v>
      </c>
      <c r="D189" s="591"/>
      <c r="E189" s="591" t="s">
        <v>362</v>
      </c>
      <c r="F189" s="573" t="s">
        <v>363</v>
      </c>
      <c r="G189" s="573" t="s">
        <v>109</v>
      </c>
      <c r="H189" s="621">
        <v>0</v>
      </c>
      <c r="I189" s="621">
        <v>0</v>
      </c>
      <c r="J189" s="621">
        <v>0</v>
      </c>
      <c r="K189" s="614">
        <v>0</v>
      </c>
    </row>
    <row r="190" spans="1:11" ht="45">
      <c r="A190" s="572"/>
      <c r="B190" s="591"/>
      <c r="C190" s="592"/>
      <c r="D190" s="591"/>
      <c r="E190" s="591"/>
      <c r="F190" s="616" t="s">
        <v>110</v>
      </c>
      <c r="G190" s="617"/>
      <c r="H190" s="618"/>
      <c r="I190" s="618">
        <v>0</v>
      </c>
      <c r="J190" s="618">
        <v>0</v>
      </c>
      <c r="K190" s="627">
        <v>0</v>
      </c>
    </row>
    <row r="191" spans="1:11" ht="45">
      <c r="A191" s="572">
        <v>14</v>
      </c>
      <c r="B191" s="591">
        <v>1180</v>
      </c>
      <c r="C191" s="592" t="s">
        <v>216</v>
      </c>
      <c r="D191" s="591"/>
      <c r="E191" s="591" t="s">
        <v>362</v>
      </c>
      <c r="F191" s="573" t="s">
        <v>363</v>
      </c>
      <c r="G191" s="612" t="s">
        <v>111</v>
      </c>
      <c r="H191" s="621"/>
      <c r="I191" s="621"/>
      <c r="J191" s="613">
        <v>5320</v>
      </c>
      <c r="K191" s="615">
        <v>3527</v>
      </c>
    </row>
    <row r="192" spans="1:11" ht="45">
      <c r="A192" s="572">
        <v>14</v>
      </c>
      <c r="B192" s="591">
        <v>1180</v>
      </c>
      <c r="C192" s="592" t="s">
        <v>216</v>
      </c>
      <c r="D192" s="591"/>
      <c r="E192" s="591" t="s">
        <v>362</v>
      </c>
      <c r="F192" s="573" t="s">
        <v>363</v>
      </c>
      <c r="G192" s="573" t="s">
        <v>112</v>
      </c>
      <c r="H192" s="621">
        <v>0</v>
      </c>
      <c r="I192" s="621">
        <v>0</v>
      </c>
      <c r="J192" s="613">
        <v>3095140000</v>
      </c>
      <c r="K192" s="615">
        <v>1396760000</v>
      </c>
    </row>
    <row r="193" spans="1:11" ht="45">
      <c r="A193" s="572">
        <v>14</v>
      </c>
      <c r="B193" s="591">
        <v>1180</v>
      </c>
      <c r="C193" s="592" t="s">
        <v>216</v>
      </c>
      <c r="D193" s="591"/>
      <c r="E193" s="591" t="s">
        <v>362</v>
      </c>
      <c r="F193" s="573" t="s">
        <v>363</v>
      </c>
      <c r="G193" s="573" t="s">
        <v>113</v>
      </c>
      <c r="H193" s="621">
        <v>0</v>
      </c>
      <c r="I193" s="621">
        <v>0</v>
      </c>
      <c r="J193" s="613">
        <v>581793</v>
      </c>
      <c r="K193" s="615">
        <v>396019</v>
      </c>
    </row>
    <row r="194" spans="1:11" ht="45">
      <c r="A194" s="572"/>
      <c r="B194" s="591"/>
      <c r="C194" s="592"/>
      <c r="D194" s="591"/>
      <c r="E194" s="591"/>
      <c r="F194" s="616" t="s">
        <v>114</v>
      </c>
      <c r="G194" s="617"/>
      <c r="H194" s="618"/>
      <c r="I194" s="618">
        <v>0</v>
      </c>
      <c r="J194" s="619">
        <v>581793</v>
      </c>
      <c r="K194" s="620">
        <v>396019</v>
      </c>
    </row>
    <row r="195" spans="1:11" ht="45">
      <c r="A195" s="572">
        <v>14</v>
      </c>
      <c r="B195" s="591">
        <v>1180</v>
      </c>
      <c r="C195" s="592" t="s">
        <v>216</v>
      </c>
      <c r="D195" s="591"/>
      <c r="E195" s="591" t="s">
        <v>362</v>
      </c>
      <c r="F195" s="573" t="s">
        <v>363</v>
      </c>
      <c r="G195" s="612" t="s">
        <v>115</v>
      </c>
      <c r="H195" s="621"/>
      <c r="I195" s="621"/>
      <c r="J195" s="613">
        <v>5320</v>
      </c>
      <c r="K195" s="615">
        <v>3527</v>
      </c>
    </row>
    <row r="196" spans="1:11" ht="45">
      <c r="A196" s="572">
        <v>14</v>
      </c>
      <c r="B196" s="591">
        <v>1180</v>
      </c>
      <c r="C196" s="592" t="s">
        <v>216</v>
      </c>
      <c r="D196" s="591"/>
      <c r="E196" s="591" t="s">
        <v>362</v>
      </c>
      <c r="F196" s="573" t="s">
        <v>363</v>
      </c>
      <c r="G196" s="573" t="s">
        <v>116</v>
      </c>
      <c r="H196" s="621">
        <v>0</v>
      </c>
      <c r="I196" s="621">
        <v>0</v>
      </c>
      <c r="J196" s="613">
        <v>3095140000</v>
      </c>
      <c r="K196" s="615">
        <v>1396760000</v>
      </c>
    </row>
    <row r="197" spans="1:11" ht="45">
      <c r="A197" s="572">
        <v>14</v>
      </c>
      <c r="B197" s="591">
        <v>1180</v>
      </c>
      <c r="C197" s="592" t="s">
        <v>216</v>
      </c>
      <c r="D197" s="591"/>
      <c r="E197" s="591" t="s">
        <v>362</v>
      </c>
      <c r="F197" s="573" t="s">
        <v>363</v>
      </c>
      <c r="G197" s="573" t="s">
        <v>117</v>
      </c>
      <c r="H197" s="621">
        <v>0</v>
      </c>
      <c r="I197" s="621">
        <v>0</v>
      </c>
      <c r="J197" s="613">
        <v>581793</v>
      </c>
      <c r="K197" s="615">
        <v>396019</v>
      </c>
    </row>
    <row r="198" spans="1:11" ht="45">
      <c r="A198" s="572"/>
      <c r="B198" s="591"/>
      <c r="C198" s="592"/>
      <c r="D198" s="591"/>
      <c r="E198" s="591"/>
      <c r="F198" s="622" t="s">
        <v>118</v>
      </c>
      <c r="G198" s="623"/>
      <c r="H198" s="624"/>
      <c r="I198" s="624">
        <v>0</v>
      </c>
      <c r="J198" s="625">
        <v>581793</v>
      </c>
      <c r="K198" s="626">
        <v>-185774</v>
      </c>
    </row>
    <row r="199" spans="1:11" ht="30">
      <c r="A199" s="572">
        <v>14</v>
      </c>
      <c r="B199" s="591">
        <v>1180</v>
      </c>
      <c r="C199" s="592" t="s">
        <v>216</v>
      </c>
      <c r="D199" s="591"/>
      <c r="E199" s="591" t="s">
        <v>223</v>
      </c>
      <c r="F199" s="573" t="s">
        <v>224</v>
      </c>
      <c r="G199" s="612" t="s">
        <v>107</v>
      </c>
      <c r="H199" s="621">
        <v>49</v>
      </c>
      <c r="I199" s="621">
        <v>87</v>
      </c>
      <c r="J199" s="621">
        <v>15</v>
      </c>
      <c r="K199" s="614">
        <v>15</v>
      </c>
    </row>
    <row r="200" spans="1:11" ht="30">
      <c r="A200" s="572">
        <v>14</v>
      </c>
      <c r="B200" s="591">
        <v>1180</v>
      </c>
      <c r="C200" s="592" t="s">
        <v>216</v>
      </c>
      <c r="D200" s="591"/>
      <c r="E200" s="591" t="s">
        <v>223</v>
      </c>
      <c r="F200" s="573" t="s">
        <v>224</v>
      </c>
      <c r="G200" s="573" t="s">
        <v>108</v>
      </c>
      <c r="H200" s="613">
        <v>6000000</v>
      </c>
      <c r="I200" s="621">
        <v>0</v>
      </c>
      <c r="J200" s="613">
        <v>3000000</v>
      </c>
      <c r="K200" s="615">
        <v>3000000</v>
      </c>
    </row>
    <row r="201" spans="1:11" ht="30">
      <c r="A201" s="572">
        <v>14</v>
      </c>
      <c r="B201" s="591">
        <v>1180</v>
      </c>
      <c r="C201" s="592" t="s">
        <v>216</v>
      </c>
      <c r="D201" s="591"/>
      <c r="E201" s="591" t="s">
        <v>223</v>
      </c>
      <c r="F201" s="573" t="s">
        <v>224</v>
      </c>
      <c r="G201" s="573" t="s">
        <v>109</v>
      </c>
      <c r="H201" s="613">
        <v>122449</v>
      </c>
      <c r="I201" s="621">
        <v>0</v>
      </c>
      <c r="J201" s="613">
        <v>200000</v>
      </c>
      <c r="K201" s="615">
        <v>200000</v>
      </c>
    </row>
    <row r="202" spans="1:11" ht="45">
      <c r="A202" s="572"/>
      <c r="B202" s="591"/>
      <c r="C202" s="592"/>
      <c r="D202" s="591"/>
      <c r="E202" s="591"/>
      <c r="F202" s="616" t="s">
        <v>110</v>
      </c>
      <c r="G202" s="617"/>
      <c r="H202" s="618"/>
      <c r="I202" s="619">
        <v>-122449</v>
      </c>
      <c r="J202" s="619">
        <v>200000</v>
      </c>
      <c r="K202" s="627">
        <v>0</v>
      </c>
    </row>
    <row r="203" spans="1:11" ht="30">
      <c r="A203" s="572">
        <v>14</v>
      </c>
      <c r="B203" s="591">
        <v>1180</v>
      </c>
      <c r="C203" s="592" t="s">
        <v>216</v>
      </c>
      <c r="D203" s="591"/>
      <c r="E203" s="591" t="s">
        <v>223</v>
      </c>
      <c r="F203" s="573" t="s">
        <v>224</v>
      </c>
      <c r="G203" s="612" t="s">
        <v>111</v>
      </c>
      <c r="H203" s="621">
        <v>49</v>
      </c>
      <c r="I203" s="621">
        <v>2</v>
      </c>
      <c r="J203" s="621">
        <v>22</v>
      </c>
      <c r="K203" s="614">
        <v>15</v>
      </c>
    </row>
    <row r="204" spans="1:11" ht="30">
      <c r="A204" s="572">
        <v>14</v>
      </c>
      <c r="B204" s="591">
        <v>1180</v>
      </c>
      <c r="C204" s="592" t="s">
        <v>216</v>
      </c>
      <c r="D204" s="591"/>
      <c r="E204" s="591" t="s">
        <v>223</v>
      </c>
      <c r="F204" s="573" t="s">
        <v>224</v>
      </c>
      <c r="G204" s="573" t="s">
        <v>112</v>
      </c>
      <c r="H204" s="613">
        <v>5600000</v>
      </c>
      <c r="I204" s="621">
        <v>0</v>
      </c>
      <c r="J204" s="613">
        <v>3000000</v>
      </c>
      <c r="K204" s="615">
        <v>3000000</v>
      </c>
    </row>
    <row r="205" spans="1:11" ht="30">
      <c r="A205" s="572">
        <v>14</v>
      </c>
      <c r="B205" s="591">
        <v>1180</v>
      </c>
      <c r="C205" s="592" t="s">
        <v>216</v>
      </c>
      <c r="D205" s="591"/>
      <c r="E205" s="591" t="s">
        <v>223</v>
      </c>
      <c r="F205" s="573" t="s">
        <v>224</v>
      </c>
      <c r="G205" s="573" t="s">
        <v>113</v>
      </c>
      <c r="H205" s="613">
        <v>114286</v>
      </c>
      <c r="I205" s="621">
        <v>0</v>
      </c>
      <c r="J205" s="613">
        <v>136364</v>
      </c>
      <c r="K205" s="615">
        <v>200000</v>
      </c>
    </row>
    <row r="206" spans="1:11" ht="45">
      <c r="A206" s="572"/>
      <c r="B206" s="591"/>
      <c r="C206" s="592"/>
      <c r="D206" s="591"/>
      <c r="E206" s="591"/>
      <c r="F206" s="616" t="s">
        <v>114</v>
      </c>
      <c r="G206" s="617"/>
      <c r="H206" s="618"/>
      <c r="I206" s="619">
        <v>-114286</v>
      </c>
      <c r="J206" s="619">
        <v>136364</v>
      </c>
      <c r="K206" s="620">
        <v>63636</v>
      </c>
    </row>
    <row r="207" spans="1:11" ht="30">
      <c r="A207" s="572">
        <v>14</v>
      </c>
      <c r="B207" s="591">
        <v>1180</v>
      </c>
      <c r="C207" s="592" t="s">
        <v>216</v>
      </c>
      <c r="D207" s="591"/>
      <c r="E207" s="591" t="s">
        <v>223</v>
      </c>
      <c r="F207" s="573" t="s">
        <v>224</v>
      </c>
      <c r="G207" s="612" t="s">
        <v>115</v>
      </c>
      <c r="H207" s="621"/>
      <c r="I207" s="621">
        <v>2</v>
      </c>
      <c r="J207" s="621">
        <v>22</v>
      </c>
      <c r="K207" s="614">
        <v>0</v>
      </c>
    </row>
    <row r="208" spans="1:11" ht="30">
      <c r="A208" s="572">
        <v>14</v>
      </c>
      <c r="B208" s="591">
        <v>1180</v>
      </c>
      <c r="C208" s="592" t="s">
        <v>216</v>
      </c>
      <c r="D208" s="591"/>
      <c r="E208" s="591" t="s">
        <v>223</v>
      </c>
      <c r="F208" s="573" t="s">
        <v>224</v>
      </c>
      <c r="G208" s="573" t="s">
        <v>116</v>
      </c>
      <c r="H208" s="613">
        <v>5505960</v>
      </c>
      <c r="I208" s="621">
        <v>0</v>
      </c>
      <c r="J208" s="613">
        <v>1225440</v>
      </c>
      <c r="K208" s="614">
        <v>0</v>
      </c>
    </row>
    <row r="209" spans="1:11" ht="30">
      <c r="A209" s="572">
        <v>14</v>
      </c>
      <c r="B209" s="591">
        <v>1180</v>
      </c>
      <c r="C209" s="592" t="s">
        <v>216</v>
      </c>
      <c r="D209" s="591"/>
      <c r="E209" s="591" t="s">
        <v>223</v>
      </c>
      <c r="F209" s="573" t="s">
        <v>224</v>
      </c>
      <c r="G209" s="573" t="s">
        <v>117</v>
      </c>
      <c r="H209" s="613">
        <v>5505960</v>
      </c>
      <c r="I209" s="621">
        <v>0</v>
      </c>
      <c r="J209" s="613">
        <v>55702</v>
      </c>
      <c r="K209" s="614">
        <v>0</v>
      </c>
    </row>
    <row r="210" spans="1:11" ht="45">
      <c r="A210" s="572"/>
      <c r="B210" s="591"/>
      <c r="C210" s="592"/>
      <c r="D210" s="591"/>
      <c r="E210" s="591"/>
      <c r="F210" s="622" t="s">
        <v>118</v>
      </c>
      <c r="G210" s="623"/>
      <c r="H210" s="624"/>
      <c r="I210" s="625">
        <v>-5505960</v>
      </c>
      <c r="J210" s="625">
        <v>55702</v>
      </c>
      <c r="K210" s="626">
        <v>-55702</v>
      </c>
    </row>
    <row r="211" spans="1:11">
      <c r="A211" s="572">
        <v>14</v>
      </c>
      <c r="B211" s="591">
        <v>1180</v>
      </c>
      <c r="C211" s="592" t="s">
        <v>216</v>
      </c>
      <c r="D211" s="591"/>
      <c r="E211" s="591" t="s">
        <v>196</v>
      </c>
      <c r="F211" s="573" t="s">
        <v>197</v>
      </c>
      <c r="G211" s="612" t="s">
        <v>107</v>
      </c>
      <c r="H211" s="621"/>
      <c r="I211" s="621">
        <v>2</v>
      </c>
      <c r="J211" s="621">
        <v>0</v>
      </c>
      <c r="K211" s="614">
        <v>0</v>
      </c>
    </row>
    <row r="212" spans="1:11">
      <c r="A212" s="572">
        <v>14</v>
      </c>
      <c r="B212" s="591">
        <v>1180</v>
      </c>
      <c r="C212" s="592" t="s">
        <v>216</v>
      </c>
      <c r="D212" s="591"/>
      <c r="E212" s="591" t="s">
        <v>196</v>
      </c>
      <c r="F212" s="573" t="s">
        <v>197</v>
      </c>
      <c r="G212" s="573" t="s">
        <v>108</v>
      </c>
      <c r="H212" s="621">
        <v>0</v>
      </c>
      <c r="I212" s="613">
        <v>6000000</v>
      </c>
      <c r="J212" s="621">
        <v>0</v>
      </c>
      <c r="K212" s="614">
        <v>0</v>
      </c>
    </row>
    <row r="213" spans="1:11">
      <c r="A213" s="572">
        <v>14</v>
      </c>
      <c r="B213" s="591">
        <v>1180</v>
      </c>
      <c r="C213" s="592" t="s">
        <v>216</v>
      </c>
      <c r="D213" s="591"/>
      <c r="E213" s="591" t="s">
        <v>196</v>
      </c>
      <c r="F213" s="573" t="s">
        <v>197</v>
      </c>
      <c r="G213" s="573" t="s">
        <v>109</v>
      </c>
      <c r="H213" s="621">
        <v>0</v>
      </c>
      <c r="I213" s="613">
        <v>3000000</v>
      </c>
      <c r="J213" s="621">
        <v>0</v>
      </c>
      <c r="K213" s="614">
        <v>0</v>
      </c>
    </row>
    <row r="214" spans="1:11" ht="45">
      <c r="A214" s="572"/>
      <c r="B214" s="591"/>
      <c r="C214" s="592"/>
      <c r="D214" s="591"/>
      <c r="E214" s="591"/>
      <c r="F214" s="616" t="s">
        <v>110</v>
      </c>
      <c r="G214" s="617"/>
      <c r="H214" s="618"/>
      <c r="I214" s="619">
        <v>3000000</v>
      </c>
      <c r="J214" s="619">
        <v>-3000000</v>
      </c>
      <c r="K214" s="627">
        <v>0</v>
      </c>
    </row>
    <row r="215" spans="1:11">
      <c r="A215" s="572">
        <v>14</v>
      </c>
      <c r="B215" s="591">
        <v>1180</v>
      </c>
      <c r="C215" s="592" t="s">
        <v>216</v>
      </c>
      <c r="D215" s="591"/>
      <c r="E215" s="591" t="s">
        <v>196</v>
      </c>
      <c r="F215" s="573" t="s">
        <v>197</v>
      </c>
      <c r="G215" s="612" t="s">
        <v>111</v>
      </c>
      <c r="H215" s="621">
        <v>0</v>
      </c>
      <c r="I215" s="621">
        <v>0</v>
      </c>
      <c r="J215" s="621">
        <v>0</v>
      </c>
      <c r="K215" s="614">
        <v>0</v>
      </c>
    </row>
    <row r="216" spans="1:11">
      <c r="A216" s="572">
        <v>14</v>
      </c>
      <c r="B216" s="591">
        <v>1180</v>
      </c>
      <c r="C216" s="592" t="s">
        <v>216</v>
      </c>
      <c r="D216" s="591"/>
      <c r="E216" s="591" t="s">
        <v>196</v>
      </c>
      <c r="F216" s="573" t="s">
        <v>197</v>
      </c>
      <c r="G216" s="573" t="s">
        <v>112</v>
      </c>
      <c r="H216" s="621">
        <v>0</v>
      </c>
      <c r="I216" s="621">
        <v>0</v>
      </c>
      <c r="J216" s="621">
        <v>0</v>
      </c>
      <c r="K216" s="614">
        <v>0</v>
      </c>
    </row>
    <row r="217" spans="1:11">
      <c r="A217" s="572">
        <v>14</v>
      </c>
      <c r="B217" s="591">
        <v>1180</v>
      </c>
      <c r="C217" s="592" t="s">
        <v>216</v>
      </c>
      <c r="D217" s="591"/>
      <c r="E217" s="591" t="s">
        <v>196</v>
      </c>
      <c r="F217" s="573" t="s">
        <v>197</v>
      </c>
      <c r="G217" s="573" t="s">
        <v>113</v>
      </c>
      <c r="H217" s="621">
        <v>0</v>
      </c>
      <c r="I217" s="621">
        <v>0</v>
      </c>
      <c r="J217" s="621">
        <v>0</v>
      </c>
      <c r="K217" s="614">
        <v>0</v>
      </c>
    </row>
    <row r="218" spans="1:11" ht="45">
      <c r="A218" s="572"/>
      <c r="B218" s="591"/>
      <c r="C218" s="592"/>
      <c r="D218" s="591"/>
      <c r="E218" s="591"/>
      <c r="F218" s="616" t="s">
        <v>114</v>
      </c>
      <c r="G218" s="617"/>
      <c r="H218" s="618"/>
      <c r="I218" s="618">
        <v>0</v>
      </c>
      <c r="J218" s="618">
        <v>0</v>
      </c>
      <c r="K218" s="627">
        <v>0</v>
      </c>
    </row>
    <row r="219" spans="1:11">
      <c r="A219" s="572">
        <v>14</v>
      </c>
      <c r="B219" s="591">
        <v>1180</v>
      </c>
      <c r="C219" s="592" t="s">
        <v>216</v>
      </c>
      <c r="D219" s="591"/>
      <c r="E219" s="591" t="s">
        <v>196</v>
      </c>
      <c r="F219" s="573" t="s">
        <v>197</v>
      </c>
      <c r="G219" s="612" t="s">
        <v>115</v>
      </c>
      <c r="H219" s="621"/>
      <c r="I219" s="621"/>
      <c r="J219" s="621"/>
      <c r="K219" s="614"/>
    </row>
    <row r="220" spans="1:11">
      <c r="A220" s="572">
        <v>14</v>
      </c>
      <c r="B220" s="591">
        <v>1180</v>
      </c>
      <c r="C220" s="592" t="s">
        <v>216</v>
      </c>
      <c r="D220" s="591"/>
      <c r="E220" s="591" t="s">
        <v>196</v>
      </c>
      <c r="F220" s="573" t="s">
        <v>197</v>
      </c>
      <c r="G220" s="573" t="s">
        <v>116</v>
      </c>
      <c r="H220" s="621">
        <v>0</v>
      </c>
      <c r="I220" s="621">
        <v>0</v>
      </c>
      <c r="J220" s="621">
        <v>0</v>
      </c>
      <c r="K220" s="614">
        <v>0</v>
      </c>
    </row>
    <row r="221" spans="1:11">
      <c r="A221" s="572">
        <v>14</v>
      </c>
      <c r="B221" s="591">
        <v>1180</v>
      </c>
      <c r="C221" s="592" t="s">
        <v>216</v>
      </c>
      <c r="D221" s="591"/>
      <c r="E221" s="591" t="s">
        <v>196</v>
      </c>
      <c r="F221" s="573" t="s">
        <v>197</v>
      </c>
      <c r="G221" s="573" t="s">
        <v>117</v>
      </c>
      <c r="H221" s="621">
        <v>0</v>
      </c>
      <c r="I221" s="621">
        <v>0</v>
      </c>
      <c r="J221" s="621">
        <v>0</v>
      </c>
      <c r="K221" s="614">
        <v>0</v>
      </c>
    </row>
    <row r="222" spans="1:11" ht="45.75" thickBot="1">
      <c r="A222" s="602"/>
      <c r="B222" s="603"/>
      <c r="C222" s="604"/>
      <c r="D222" s="603"/>
      <c r="E222" s="603"/>
      <c r="F222" s="628" t="s">
        <v>118</v>
      </c>
      <c r="G222" s="629"/>
      <c r="H222" s="630"/>
      <c r="I222" s="630">
        <v>0</v>
      </c>
      <c r="J222" s="630">
        <v>0</v>
      </c>
      <c r="K222" s="631">
        <v>0</v>
      </c>
    </row>
    <row r="226" spans="1:10">
      <c r="A226" s="2393" t="s">
        <v>119</v>
      </c>
      <c r="B226" s="2393"/>
      <c r="C226" s="2393"/>
      <c r="D226" s="2393"/>
      <c r="E226" s="2393"/>
      <c r="F226" s="2393"/>
      <c r="G226" s="2393"/>
      <c r="H226" s="2393"/>
      <c r="I226" s="2393"/>
      <c r="J226" s="2393"/>
    </row>
    <row r="227" spans="1:10" ht="15.75" thickBot="1">
      <c r="A227" s="2394" t="s">
        <v>597</v>
      </c>
      <c r="B227" s="2394"/>
      <c r="C227" s="2394"/>
      <c r="D227" s="2394"/>
      <c r="E227" s="2394"/>
      <c r="F227" s="633"/>
      <c r="G227" s="633"/>
      <c r="H227" s="633"/>
      <c r="I227" s="633"/>
      <c r="J227" s="633"/>
    </row>
    <row r="228" spans="1:10" ht="30">
      <c r="A228" s="634" t="s">
        <v>18</v>
      </c>
      <c r="B228" s="2322" t="s">
        <v>19</v>
      </c>
      <c r="C228" s="2324"/>
      <c r="D228" s="2395" t="s">
        <v>120</v>
      </c>
      <c r="E228" s="2396"/>
      <c r="F228" s="2395">
        <v>14</v>
      </c>
      <c r="G228" s="2397"/>
      <c r="H228" s="2397"/>
      <c r="I228" s="2397"/>
      <c r="J228" s="2396"/>
    </row>
    <row r="229" spans="1:10" ht="45">
      <c r="A229" s="635" t="s">
        <v>121</v>
      </c>
      <c r="B229" s="2348" t="s">
        <v>492</v>
      </c>
      <c r="C229" s="2314"/>
      <c r="D229" s="2315" t="s">
        <v>28</v>
      </c>
      <c r="E229" s="2317"/>
      <c r="F229" s="2315">
        <v>1180</v>
      </c>
      <c r="G229" s="2316"/>
      <c r="H229" s="2316"/>
      <c r="I229" s="2316"/>
      <c r="J229" s="2317"/>
    </row>
    <row r="230" spans="1:10" ht="75">
      <c r="A230" s="636" t="s">
        <v>122</v>
      </c>
      <c r="B230" s="2390" t="s">
        <v>493</v>
      </c>
      <c r="C230" s="2391"/>
      <c r="D230" s="2391"/>
      <c r="E230" s="2391"/>
      <c r="F230" s="2391"/>
      <c r="G230" s="2391"/>
      <c r="H230" s="2391"/>
      <c r="I230" s="2391"/>
      <c r="J230" s="2392"/>
    </row>
    <row r="231" spans="1:10">
      <c r="A231" s="2309" t="s">
        <v>123</v>
      </c>
      <c r="B231" s="2296"/>
      <c r="C231" s="2294" t="s">
        <v>124</v>
      </c>
      <c r="D231" s="2295"/>
      <c r="E231" s="2295"/>
      <c r="F231" s="2295"/>
      <c r="G231" s="2295"/>
      <c r="H231" s="2295"/>
      <c r="I231" s="2295"/>
      <c r="J231" s="2296"/>
    </row>
    <row r="232" spans="1:10">
      <c r="A232" s="2297" t="s">
        <v>125</v>
      </c>
      <c r="B232" s="2300" t="s">
        <v>126</v>
      </c>
      <c r="C232" s="637" t="s">
        <v>350</v>
      </c>
      <c r="D232" s="2303" t="s">
        <v>127</v>
      </c>
      <c r="E232" s="637" t="s">
        <v>353</v>
      </c>
      <c r="F232" s="637" t="s">
        <v>355</v>
      </c>
      <c r="G232" s="637" t="s">
        <v>355</v>
      </c>
      <c r="H232" s="637" t="s">
        <v>13</v>
      </c>
      <c r="I232" s="637" t="s">
        <v>360</v>
      </c>
      <c r="J232" s="2306" t="s">
        <v>128</v>
      </c>
    </row>
    <row r="233" spans="1:10">
      <c r="A233" s="2298"/>
      <c r="B233" s="2301"/>
      <c r="C233" s="638" t="s">
        <v>351</v>
      </c>
      <c r="D233" s="2304"/>
      <c r="E233" s="638" t="s">
        <v>354</v>
      </c>
      <c r="F233" s="638" t="s">
        <v>356</v>
      </c>
      <c r="G233" s="638" t="s">
        <v>357</v>
      </c>
      <c r="H233" s="638" t="s">
        <v>358</v>
      </c>
      <c r="I233" s="638" t="s">
        <v>361</v>
      </c>
      <c r="J233" s="2307"/>
    </row>
    <row r="234" spans="1:10" ht="30">
      <c r="A234" s="2299"/>
      <c r="B234" s="2302"/>
      <c r="C234" s="639" t="s">
        <v>352</v>
      </c>
      <c r="D234" s="2305"/>
      <c r="E234" s="639"/>
      <c r="F234" s="639" t="s">
        <v>483</v>
      </c>
      <c r="G234" s="639" t="s">
        <v>483</v>
      </c>
      <c r="H234" s="639" t="s">
        <v>359</v>
      </c>
      <c r="I234" s="639"/>
      <c r="J234" s="2308"/>
    </row>
    <row r="235" spans="1:10" ht="30">
      <c r="A235" s="640"/>
      <c r="B235" s="573" t="s">
        <v>227</v>
      </c>
      <c r="C235" s="641"/>
      <c r="D235" s="642"/>
      <c r="E235" s="642">
        <v>1600</v>
      </c>
      <c r="F235" s="621">
        <v>802</v>
      </c>
      <c r="G235" s="621">
        <v>103</v>
      </c>
      <c r="H235" s="621"/>
      <c r="I235" s="621"/>
      <c r="J235" s="614"/>
    </row>
    <row r="236" spans="1:10">
      <c r="A236" s="2309" t="s">
        <v>130</v>
      </c>
      <c r="B236" s="2296"/>
      <c r="C236" s="2310"/>
      <c r="D236" s="2311"/>
      <c r="E236" s="2311"/>
      <c r="F236" s="2311"/>
      <c r="G236" s="2311"/>
      <c r="H236" s="2311"/>
      <c r="I236" s="2311"/>
      <c r="J236" s="2312"/>
    </row>
    <row r="237" spans="1:10" ht="30">
      <c r="A237" s="643" t="s">
        <v>131</v>
      </c>
      <c r="B237" s="2390" t="s">
        <v>228</v>
      </c>
      <c r="C237" s="2391"/>
      <c r="D237" s="2391"/>
      <c r="E237" s="2391"/>
      <c r="F237" s="2391"/>
      <c r="G237" s="2391"/>
      <c r="H237" s="2391"/>
      <c r="I237" s="2391"/>
      <c r="J237" s="2392"/>
    </row>
    <row r="238" spans="1:10" ht="60">
      <c r="A238" s="640"/>
      <c r="B238" s="573" t="s">
        <v>229</v>
      </c>
      <c r="C238" s="621"/>
      <c r="D238" s="621"/>
      <c r="E238" s="642">
        <v>1600</v>
      </c>
      <c r="F238" s="621">
        <v>802</v>
      </c>
      <c r="G238" s="621">
        <v>103</v>
      </c>
      <c r="H238" s="621"/>
      <c r="I238" s="621"/>
      <c r="J238" s="614"/>
    </row>
    <row r="239" spans="1:10" ht="45">
      <c r="A239" s="640"/>
      <c r="B239" s="573" t="s">
        <v>230</v>
      </c>
      <c r="C239" s="621"/>
      <c r="D239" s="621"/>
      <c r="E239" s="642">
        <v>35</v>
      </c>
      <c r="F239" s="621">
        <v>15</v>
      </c>
      <c r="G239" s="621">
        <v>15</v>
      </c>
      <c r="H239" s="621"/>
      <c r="I239" s="621"/>
      <c r="J239" s="614"/>
    </row>
    <row r="240" spans="1:10" ht="30">
      <c r="A240" s="640"/>
      <c r="B240" s="573" t="s">
        <v>231</v>
      </c>
      <c r="C240" s="621"/>
      <c r="D240" s="621"/>
      <c r="E240" s="642">
        <v>3250</v>
      </c>
      <c r="F240" s="621">
        <v>1900</v>
      </c>
      <c r="G240" s="621">
        <v>101</v>
      </c>
      <c r="H240" s="621"/>
      <c r="I240" s="621"/>
      <c r="J240" s="614"/>
    </row>
    <row r="241" spans="1:11" ht="30">
      <c r="A241" s="640"/>
      <c r="B241" s="573" t="s">
        <v>232</v>
      </c>
      <c r="C241" s="621"/>
      <c r="D241" s="621"/>
      <c r="E241" s="642">
        <v>800</v>
      </c>
      <c r="F241" s="621">
        <v>880</v>
      </c>
      <c r="G241" s="621">
        <v>880</v>
      </c>
      <c r="H241" s="621"/>
      <c r="I241" s="621"/>
      <c r="J241" s="614"/>
    </row>
    <row r="242" spans="1:11">
      <c r="A242" s="2398" t="s">
        <v>132</v>
      </c>
      <c r="B242" s="2399"/>
      <c r="C242" s="2400"/>
      <c r="D242" s="2401"/>
      <c r="E242" s="2401"/>
      <c r="F242" s="2401"/>
      <c r="G242" s="2401"/>
      <c r="H242" s="2401"/>
      <c r="I242" s="2401"/>
      <c r="J242" s="2402"/>
    </row>
    <row r="243" spans="1:11" ht="30">
      <c r="A243" s="636" t="s">
        <v>133</v>
      </c>
      <c r="B243" s="644" t="s">
        <v>134</v>
      </c>
      <c r="C243" s="2310"/>
      <c r="D243" s="2311"/>
      <c r="E243" s="2311"/>
      <c r="F243" s="2311"/>
      <c r="G243" s="2311"/>
      <c r="H243" s="2311"/>
      <c r="I243" s="2311"/>
      <c r="J243" s="2312"/>
    </row>
    <row r="244" spans="1:11" ht="30">
      <c r="A244" s="645" t="s">
        <v>217</v>
      </c>
      <c r="B244" s="592" t="s">
        <v>218</v>
      </c>
      <c r="C244" s="591"/>
      <c r="D244" s="593" t="s">
        <v>225</v>
      </c>
      <c r="E244" s="646">
        <v>126</v>
      </c>
      <c r="F244" s="595">
        <v>802</v>
      </c>
      <c r="G244" s="595">
        <v>103</v>
      </c>
      <c r="H244" s="595">
        <v>103</v>
      </c>
      <c r="I244" s="595">
        <v>0</v>
      </c>
      <c r="J244" s="597">
        <v>100</v>
      </c>
    </row>
    <row r="245" spans="1:11">
      <c r="A245" s="645"/>
      <c r="B245" s="592"/>
      <c r="C245" s="591"/>
      <c r="D245" s="593" t="s">
        <v>135</v>
      </c>
      <c r="E245" s="647">
        <v>1226958636</v>
      </c>
      <c r="F245" s="594">
        <v>2384246000</v>
      </c>
      <c r="G245" s="594">
        <v>952155953</v>
      </c>
      <c r="H245" s="594">
        <v>948038972</v>
      </c>
      <c r="I245" s="594">
        <v>4116981</v>
      </c>
      <c r="J245" s="597">
        <v>100</v>
      </c>
    </row>
    <row r="246" spans="1:11" ht="30">
      <c r="A246" s="645" t="s">
        <v>221</v>
      </c>
      <c r="B246" s="573" t="s">
        <v>222</v>
      </c>
      <c r="C246" s="591"/>
      <c r="D246" s="593" t="s">
        <v>226</v>
      </c>
      <c r="E246" s="646">
        <v>435</v>
      </c>
      <c r="F246" s="594">
        <v>1900</v>
      </c>
      <c r="G246" s="595">
        <v>101</v>
      </c>
      <c r="H246" s="595">
        <v>101</v>
      </c>
      <c r="I246" s="595">
        <v>0</v>
      </c>
      <c r="J246" s="597">
        <v>100</v>
      </c>
    </row>
    <row r="247" spans="1:11">
      <c r="A247" s="645"/>
      <c r="B247" s="592"/>
      <c r="C247" s="591"/>
      <c r="D247" s="593" t="s">
        <v>135</v>
      </c>
      <c r="E247" s="647">
        <v>3814862</v>
      </c>
      <c r="F247" s="595">
        <v>0</v>
      </c>
      <c r="G247" s="595">
        <v>0</v>
      </c>
      <c r="H247" s="595">
        <v>0</v>
      </c>
      <c r="I247" s="595">
        <v>0</v>
      </c>
      <c r="J247" s="597">
        <v>0</v>
      </c>
    </row>
    <row r="248" spans="1:11" ht="30">
      <c r="A248" s="645" t="s">
        <v>362</v>
      </c>
      <c r="B248" s="592" t="s">
        <v>363</v>
      </c>
      <c r="C248" s="591"/>
      <c r="D248" s="593" t="s">
        <v>225</v>
      </c>
      <c r="E248" s="647">
        <v>3527</v>
      </c>
      <c r="F248" s="595">
        <v>0</v>
      </c>
      <c r="G248" s="594">
        <v>3527</v>
      </c>
      <c r="H248" s="594">
        <v>3527</v>
      </c>
      <c r="I248" s="595">
        <v>0</v>
      </c>
      <c r="J248" s="597">
        <v>100</v>
      </c>
    </row>
    <row r="249" spans="1:11">
      <c r="A249" s="645"/>
      <c r="B249" s="592"/>
      <c r="C249" s="591"/>
      <c r="D249" s="593" t="s">
        <v>135</v>
      </c>
      <c r="E249" s="647">
        <v>3095140000</v>
      </c>
      <c r="F249" s="595">
        <v>0</v>
      </c>
      <c r="G249" s="594">
        <v>1396760000</v>
      </c>
      <c r="H249" s="594">
        <v>1396760000</v>
      </c>
      <c r="I249" s="595">
        <v>0</v>
      </c>
      <c r="J249" s="597">
        <v>100</v>
      </c>
    </row>
    <row r="250" spans="1:11">
      <c r="A250" s="645" t="s">
        <v>219</v>
      </c>
      <c r="B250" s="592" t="s">
        <v>233</v>
      </c>
      <c r="C250" s="591"/>
      <c r="D250" s="593" t="s">
        <v>226</v>
      </c>
      <c r="E250" s="646">
        <v>305</v>
      </c>
      <c r="F250" s="595">
        <v>600</v>
      </c>
      <c r="G250" s="595">
        <v>289</v>
      </c>
      <c r="H250" s="595">
        <v>289</v>
      </c>
      <c r="I250" s="595">
        <v>0</v>
      </c>
      <c r="J250" s="597">
        <v>100</v>
      </c>
    </row>
    <row r="251" spans="1:11">
      <c r="A251" s="645"/>
      <c r="B251" s="592"/>
      <c r="C251" s="591"/>
      <c r="D251" s="593" t="s">
        <v>135</v>
      </c>
      <c r="E251" s="647">
        <v>7679564</v>
      </c>
      <c r="F251" s="594">
        <v>28200000</v>
      </c>
      <c r="G251" s="594">
        <v>17400000</v>
      </c>
      <c r="H251" s="594">
        <v>8853476</v>
      </c>
      <c r="I251" s="594">
        <v>8546524</v>
      </c>
      <c r="J251" s="597">
        <v>51</v>
      </c>
    </row>
    <row r="252" spans="1:11" ht="21">
      <c r="A252" s="645" t="s">
        <v>223</v>
      </c>
      <c r="B252" s="592" t="s">
        <v>224</v>
      </c>
      <c r="C252" s="591"/>
      <c r="D252" s="593" t="s">
        <v>95</v>
      </c>
      <c r="E252" s="646">
        <v>22</v>
      </c>
      <c r="F252" s="595">
        <v>15</v>
      </c>
      <c r="G252" s="595">
        <v>15</v>
      </c>
      <c r="H252" s="595">
        <v>0</v>
      </c>
      <c r="I252" s="595">
        <v>15</v>
      </c>
      <c r="J252" s="597">
        <v>0</v>
      </c>
      <c r="K252" s="1038" t="s">
        <v>618</v>
      </c>
    </row>
    <row r="253" spans="1:11" ht="15.75" thickBot="1">
      <c r="A253" s="648"/>
      <c r="B253" s="604"/>
      <c r="C253" s="603"/>
      <c r="D253" s="605" t="s">
        <v>135</v>
      </c>
      <c r="E253" s="649">
        <v>1225440</v>
      </c>
      <c r="F253" s="607">
        <v>3000000</v>
      </c>
      <c r="G253" s="607">
        <v>3000000</v>
      </c>
      <c r="H253" s="606">
        <v>0</v>
      </c>
      <c r="I253" s="607">
        <v>3000000</v>
      </c>
      <c r="J253" s="650">
        <v>0</v>
      </c>
    </row>
  </sheetData>
  <mergeCells count="115">
    <mergeCell ref="B93:C93"/>
    <mergeCell ref="B94:C94"/>
    <mergeCell ref="B88:C88"/>
    <mergeCell ref="B89:C89"/>
    <mergeCell ref="B90:C90"/>
    <mergeCell ref="B91:C91"/>
    <mergeCell ref="B92:C92"/>
    <mergeCell ref="A21:M21"/>
    <mergeCell ref="A22:M22"/>
    <mergeCell ref="A23:M23"/>
    <mergeCell ref="A25:A26"/>
    <mergeCell ref="B25:D26"/>
    <mergeCell ref="E25:F26"/>
    <mergeCell ref="G25:M26"/>
    <mergeCell ref="B27:D27"/>
    <mergeCell ref="E27:F27"/>
    <mergeCell ref="G27:M27"/>
    <mergeCell ref="C28:M28"/>
    <mergeCell ref="E29:F29"/>
    <mergeCell ref="G29:H29"/>
    <mergeCell ref="J29:K29"/>
    <mergeCell ref="A28:B33"/>
    <mergeCell ref="L29:L32"/>
    <mergeCell ref="M29:M32"/>
    <mergeCell ref="C243:J243"/>
    <mergeCell ref="B237:J237"/>
    <mergeCell ref="B230:J230"/>
    <mergeCell ref="A231:B231"/>
    <mergeCell ref="A226:J226"/>
    <mergeCell ref="A227:E227"/>
    <mergeCell ref="B228:C228"/>
    <mergeCell ref="D228:E228"/>
    <mergeCell ref="F228:J228"/>
    <mergeCell ref="B229:C229"/>
    <mergeCell ref="D229:E229"/>
    <mergeCell ref="F229:J229"/>
    <mergeCell ref="A242:B242"/>
    <mergeCell ref="C242:J242"/>
    <mergeCell ref="C30:C32"/>
    <mergeCell ref="D30:D32"/>
    <mergeCell ref="F30:F32"/>
    <mergeCell ref="H30:H32"/>
    <mergeCell ref="I30:I32"/>
    <mergeCell ref="J30:J32"/>
    <mergeCell ref="K30:K32"/>
    <mergeCell ref="A82:A84"/>
    <mergeCell ref="B82:C84"/>
    <mergeCell ref="D82:D84"/>
    <mergeCell ref="E82:E84"/>
    <mergeCell ref="F82:F84"/>
    <mergeCell ref="G82:G83"/>
    <mergeCell ref="H82:H84"/>
    <mergeCell ref="I82:R82"/>
    <mergeCell ref="A34:B34"/>
    <mergeCell ref="A55:B55"/>
    <mergeCell ref="A75:M75"/>
    <mergeCell ref="P108:R108"/>
    <mergeCell ref="A115:B115"/>
    <mergeCell ref="A123:Q123"/>
    <mergeCell ref="A124:Q124"/>
    <mergeCell ref="B103:D103"/>
    <mergeCell ref="F103:R103"/>
    <mergeCell ref="A104:A106"/>
    <mergeCell ref="B104:B106"/>
    <mergeCell ref="C104:C106"/>
    <mergeCell ref="D104:F104"/>
    <mergeCell ref="G104:I104"/>
    <mergeCell ref="J104:L104"/>
    <mergeCell ref="M104:O104"/>
    <mergeCell ref="P104:R104"/>
    <mergeCell ref="K105:K106"/>
    <mergeCell ref="L105:L106"/>
    <mergeCell ref="M105:M106"/>
    <mergeCell ref="N105:N106"/>
    <mergeCell ref="O105:O106"/>
    <mergeCell ref="P105:P106"/>
    <mergeCell ref="Q105:Q106"/>
    <mergeCell ref="R105:R106"/>
    <mergeCell ref="A149:K149"/>
    <mergeCell ref="C125:C128"/>
    <mergeCell ref="D125:D128"/>
    <mergeCell ref="E125:E128"/>
    <mergeCell ref="F125:F128"/>
    <mergeCell ref="G125:G128"/>
    <mergeCell ref="H125:Q125"/>
    <mergeCell ref="H126:H128"/>
    <mergeCell ref="K127:K128"/>
    <mergeCell ref="N127:N128"/>
    <mergeCell ref="Q127:Q128"/>
    <mergeCell ref="A125:A128"/>
    <mergeCell ref="B125:B128"/>
    <mergeCell ref="A1:O1"/>
    <mergeCell ref="A2:O2"/>
    <mergeCell ref="C231:J231"/>
    <mergeCell ref="A232:A234"/>
    <mergeCell ref="B232:B234"/>
    <mergeCell ref="D232:D234"/>
    <mergeCell ref="J232:J234"/>
    <mergeCell ref="A236:B236"/>
    <mergeCell ref="C236:J236"/>
    <mergeCell ref="A108:B108"/>
    <mergeCell ref="D108:F108"/>
    <mergeCell ref="G108:I108"/>
    <mergeCell ref="J108:L108"/>
    <mergeCell ref="M108:O108"/>
    <mergeCell ref="B85:C85"/>
    <mergeCell ref="B86:C86"/>
    <mergeCell ref="B87:C87"/>
    <mergeCell ref="A99:R99"/>
    <mergeCell ref="A100:R100"/>
    <mergeCell ref="A101:R101"/>
    <mergeCell ref="B102:D102"/>
    <mergeCell ref="F102:R102"/>
    <mergeCell ref="A80:Q80"/>
    <mergeCell ref="A81:R8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5FE6-FEA5-4612-A1C0-EC9C547DCAFB}">
  <dimension ref="A1:S293"/>
  <sheetViews>
    <sheetView topLeftCell="A280" workbookViewId="0">
      <selection activeCell="P74" sqref="P74"/>
    </sheetView>
  </sheetViews>
  <sheetFormatPr defaultRowHeight="15"/>
  <cols>
    <col min="2" max="2" width="28.7109375" customWidth="1"/>
    <col min="3" max="3" width="24.85546875" customWidth="1"/>
    <col min="5" max="5" width="22" customWidth="1"/>
    <col min="8" max="8" width="13" customWidth="1"/>
    <col min="9" max="9" width="14.85546875" customWidth="1"/>
    <col min="10" max="10" width="16.140625" customWidth="1"/>
    <col min="11" max="11" width="13.7109375" customWidth="1"/>
    <col min="12" max="12" width="12.7109375" customWidth="1"/>
    <col min="14" max="14" width="12.85546875" customWidth="1"/>
    <col min="15" max="15" width="17.42578125" customWidth="1"/>
    <col min="19" max="19" width="16.5703125" customWidth="1"/>
  </cols>
  <sheetData>
    <row r="1" spans="1:15">
      <c r="A1" s="464"/>
      <c r="B1" s="464"/>
      <c r="C1" s="463"/>
      <c r="D1" s="463"/>
      <c r="E1" s="464"/>
      <c r="F1" s="464"/>
      <c r="G1" s="464"/>
      <c r="H1" s="464"/>
      <c r="I1" s="464"/>
      <c r="J1" s="464"/>
      <c r="K1" s="464"/>
      <c r="L1" s="464"/>
      <c r="M1" s="464"/>
      <c r="N1" s="464"/>
      <c r="O1" s="464"/>
    </row>
    <row r="2" spans="1:15">
      <c r="A2" s="1953" t="s">
        <v>619</v>
      </c>
      <c r="B2" s="1953"/>
      <c r="C2" s="1953"/>
      <c r="D2" s="1953"/>
      <c r="E2" s="1953"/>
      <c r="F2" s="1953"/>
      <c r="G2" s="1953"/>
      <c r="H2" s="1953"/>
      <c r="I2" s="1953"/>
      <c r="J2" s="1953"/>
      <c r="K2" s="1953"/>
      <c r="L2" s="1953"/>
      <c r="M2" s="1953"/>
      <c r="N2" s="1953"/>
      <c r="O2" s="1953"/>
    </row>
    <row r="3" spans="1:15" ht="15.75" thickBot="1">
      <c r="A3" s="1954" t="s">
        <v>597</v>
      </c>
      <c r="B3" s="1954"/>
      <c r="C3" s="1954"/>
      <c r="D3" s="1954"/>
      <c r="E3" s="1954"/>
      <c r="F3" s="1954"/>
      <c r="G3" s="1954"/>
      <c r="H3" s="1954"/>
      <c r="I3" s="1954"/>
      <c r="J3" s="1954"/>
      <c r="K3" s="1954"/>
      <c r="L3" s="1954"/>
      <c r="M3" s="1954"/>
      <c r="N3" s="1954"/>
      <c r="O3" s="1954"/>
    </row>
    <row r="4" spans="1:15" ht="31.5" thickTop="1" thickBot="1">
      <c r="A4" s="651" t="s">
        <v>532</v>
      </c>
      <c r="B4" s="652" t="s">
        <v>533</v>
      </c>
      <c r="C4" s="652" t="s">
        <v>45</v>
      </c>
      <c r="D4" s="652" t="s">
        <v>534</v>
      </c>
      <c r="E4" s="652" t="s">
        <v>46</v>
      </c>
      <c r="F4" s="653" t="s">
        <v>535</v>
      </c>
      <c r="G4" s="653" t="s">
        <v>536</v>
      </c>
      <c r="H4" s="653" t="s">
        <v>537</v>
      </c>
      <c r="I4" s="653" t="s">
        <v>538</v>
      </c>
      <c r="J4" s="653" t="s">
        <v>539</v>
      </c>
      <c r="K4" s="653" t="s">
        <v>540</v>
      </c>
      <c r="L4" s="653" t="s">
        <v>541</v>
      </c>
      <c r="M4" s="653" t="s">
        <v>542</v>
      </c>
      <c r="N4" s="653" t="s">
        <v>543</v>
      </c>
      <c r="O4" s="654" t="s">
        <v>6</v>
      </c>
    </row>
    <row r="5" spans="1:15">
      <c r="A5" s="655">
        <v>14</v>
      </c>
      <c r="B5" s="656">
        <v>1014100</v>
      </c>
      <c r="C5" s="656" t="s">
        <v>620</v>
      </c>
      <c r="D5" s="656">
        <v>2025</v>
      </c>
      <c r="E5" s="657" t="s">
        <v>11</v>
      </c>
      <c r="F5" s="658">
        <v>0</v>
      </c>
      <c r="G5" s="1039">
        <v>2000000</v>
      </c>
      <c r="H5" s="1039">
        <v>167005000</v>
      </c>
      <c r="I5" s="1039">
        <v>23279000</v>
      </c>
      <c r="J5" s="1039">
        <v>20656000</v>
      </c>
      <c r="K5" s="1040"/>
      <c r="L5" s="1040"/>
      <c r="M5" s="1039">
        <v>400000</v>
      </c>
      <c r="N5" s="1039">
        <v>248000</v>
      </c>
      <c r="O5" s="1041">
        <v>213588000</v>
      </c>
    </row>
    <row r="6" spans="1:15">
      <c r="A6" s="655">
        <v>14</v>
      </c>
      <c r="B6" s="656">
        <v>1014100</v>
      </c>
      <c r="C6" s="656" t="s">
        <v>620</v>
      </c>
      <c r="D6" s="656">
        <v>2025</v>
      </c>
      <c r="E6" s="660" t="s">
        <v>12</v>
      </c>
      <c r="F6" s="658">
        <v>0</v>
      </c>
      <c r="G6" s="1042">
        <v>2000000</v>
      </c>
      <c r="H6" s="1042">
        <v>163005000</v>
      </c>
      <c r="I6" s="1042">
        <v>27279000</v>
      </c>
      <c r="J6" s="1042">
        <v>19156000</v>
      </c>
      <c r="K6" s="1040"/>
      <c r="L6" s="1040"/>
      <c r="M6" s="1039">
        <v>400000</v>
      </c>
      <c r="N6" s="1039">
        <v>498000</v>
      </c>
      <c r="O6" s="1041">
        <v>212338000</v>
      </c>
    </row>
    <row r="7" spans="1:15">
      <c r="A7" s="655">
        <v>14</v>
      </c>
      <c r="B7" s="656">
        <v>1014100</v>
      </c>
      <c r="C7" s="656" t="s">
        <v>620</v>
      </c>
      <c r="D7" s="656">
        <v>2025</v>
      </c>
      <c r="E7" s="660" t="s">
        <v>544</v>
      </c>
      <c r="F7" s="658">
        <v>0</v>
      </c>
      <c r="G7" s="1042">
        <v>170232</v>
      </c>
      <c r="H7" s="1042">
        <v>158958537</v>
      </c>
      <c r="I7" s="1042">
        <v>26435005</v>
      </c>
      <c r="J7" s="1042">
        <v>17018077</v>
      </c>
      <c r="K7" s="1040"/>
      <c r="L7" s="1040"/>
      <c r="M7" s="1039">
        <v>321538</v>
      </c>
      <c r="N7" s="1039">
        <v>365615</v>
      </c>
      <c r="O7" s="1041">
        <v>203269004</v>
      </c>
    </row>
    <row r="8" spans="1:15">
      <c r="A8" s="655">
        <v>14</v>
      </c>
      <c r="B8" s="656">
        <v>1014100</v>
      </c>
      <c r="C8" s="656" t="s">
        <v>620</v>
      </c>
      <c r="D8" s="656">
        <v>2025</v>
      </c>
      <c r="E8" s="657" t="s">
        <v>14</v>
      </c>
      <c r="F8" s="658">
        <v>0</v>
      </c>
      <c r="G8" s="1040"/>
      <c r="H8" s="1040"/>
      <c r="I8" s="1040"/>
      <c r="J8" s="1040"/>
      <c r="K8" s="1040"/>
      <c r="L8" s="1040"/>
      <c r="M8" s="1040"/>
      <c r="N8" s="1040"/>
      <c r="O8" s="1043"/>
    </row>
    <row r="9" spans="1:15">
      <c r="A9" s="655">
        <v>14</v>
      </c>
      <c r="B9" s="656"/>
      <c r="C9" s="656" t="s">
        <v>15</v>
      </c>
      <c r="D9" s="656">
        <v>2025</v>
      </c>
      <c r="E9" s="657"/>
      <c r="F9" s="658">
        <v>0</v>
      </c>
      <c r="G9" s="1039">
        <v>1829768</v>
      </c>
      <c r="H9" s="1039">
        <v>4046463</v>
      </c>
      <c r="I9" s="1039">
        <v>843995</v>
      </c>
      <c r="J9" s="1039">
        <v>2137923</v>
      </c>
      <c r="K9" s="1040">
        <v>0</v>
      </c>
      <c r="L9" s="1040">
        <v>0</v>
      </c>
      <c r="M9" s="1039">
        <v>78462</v>
      </c>
      <c r="N9" s="1039">
        <v>132385</v>
      </c>
      <c r="O9" s="1042">
        <v>9068996</v>
      </c>
    </row>
    <row r="10" spans="1:15" ht="16.5" customHeight="1">
      <c r="A10" s="655">
        <v>14</v>
      </c>
      <c r="B10" s="656"/>
      <c r="C10" s="656" t="s">
        <v>16</v>
      </c>
      <c r="D10" s="656">
        <v>2025</v>
      </c>
      <c r="E10" s="657"/>
      <c r="F10" s="658">
        <v>0</v>
      </c>
      <c r="G10" s="1040"/>
      <c r="H10" s="1040"/>
      <c r="I10" s="1040"/>
      <c r="J10" s="1040"/>
      <c r="K10" s="1040"/>
      <c r="L10" s="1040"/>
      <c r="M10" s="1040"/>
      <c r="N10" s="1040"/>
      <c r="O10" s="1044">
        <v>96</v>
      </c>
    </row>
    <row r="11" spans="1:15">
      <c r="A11" s="655">
        <v>14</v>
      </c>
      <c r="B11" s="656">
        <v>1014100</v>
      </c>
      <c r="C11" s="656" t="s">
        <v>620</v>
      </c>
      <c r="D11" s="656">
        <v>2025</v>
      </c>
      <c r="E11" s="657" t="s">
        <v>11</v>
      </c>
      <c r="F11" s="658">
        <v>0</v>
      </c>
      <c r="G11" s="658"/>
      <c r="H11" s="658"/>
      <c r="I11" s="658"/>
      <c r="J11" s="658"/>
      <c r="K11" s="658"/>
      <c r="L11" s="658"/>
      <c r="M11" s="658"/>
      <c r="N11" s="658"/>
      <c r="O11" s="658"/>
    </row>
    <row r="12" spans="1:15">
      <c r="A12" s="655">
        <v>14</v>
      </c>
      <c r="B12" s="656">
        <v>1014100</v>
      </c>
      <c r="C12" s="656" t="s">
        <v>620</v>
      </c>
      <c r="D12" s="656">
        <v>2025</v>
      </c>
      <c r="E12" s="660" t="s">
        <v>12</v>
      </c>
      <c r="F12" s="664">
        <v>0</v>
      </c>
      <c r="G12" s="664"/>
      <c r="H12" s="664"/>
      <c r="I12" s="664"/>
      <c r="J12" s="664"/>
      <c r="K12" s="664"/>
      <c r="L12" s="664"/>
      <c r="M12" s="664"/>
      <c r="N12" s="664"/>
      <c r="O12" s="664"/>
    </row>
    <row r="13" spans="1:15">
      <c r="A13" s="655">
        <v>14</v>
      </c>
      <c r="B13" s="656">
        <v>1014100</v>
      </c>
      <c r="C13" s="656" t="s">
        <v>620</v>
      </c>
      <c r="D13" s="656">
        <v>2025</v>
      </c>
      <c r="E13" s="660" t="s">
        <v>544</v>
      </c>
      <c r="F13" s="664">
        <v>0</v>
      </c>
      <c r="G13" s="664"/>
      <c r="H13" s="664"/>
      <c r="I13" s="664"/>
      <c r="J13" s="664"/>
      <c r="K13" s="664"/>
      <c r="L13" s="664"/>
      <c r="M13" s="664"/>
      <c r="N13" s="664"/>
      <c r="O13" s="664"/>
    </row>
    <row r="14" spans="1:15">
      <c r="A14" s="655">
        <v>14</v>
      </c>
      <c r="B14" s="656">
        <v>1014100</v>
      </c>
      <c r="C14" s="656" t="s">
        <v>620</v>
      </c>
      <c r="D14" s="656">
        <v>2025</v>
      </c>
      <c r="E14" s="657" t="s">
        <v>14</v>
      </c>
      <c r="F14" s="1048">
        <v>0</v>
      </c>
      <c r="G14" s="658"/>
      <c r="H14" s="658"/>
      <c r="I14" s="658"/>
      <c r="J14" s="658"/>
      <c r="K14" s="658"/>
      <c r="L14" s="658"/>
      <c r="M14" s="658"/>
      <c r="N14" s="658"/>
      <c r="O14" s="1048"/>
    </row>
    <row r="15" spans="1:15">
      <c r="A15" s="655">
        <v>14</v>
      </c>
      <c r="B15" s="656"/>
      <c r="C15" s="656" t="s">
        <v>546</v>
      </c>
      <c r="D15" s="656">
        <v>2025</v>
      </c>
      <c r="E15" s="1086" t="s">
        <v>11</v>
      </c>
      <c r="F15" s="286"/>
      <c r="G15" s="1087"/>
      <c r="H15" s="658"/>
      <c r="I15" s="658"/>
      <c r="J15" s="658"/>
      <c r="K15" s="658"/>
      <c r="L15" s="658"/>
      <c r="M15" s="658"/>
      <c r="N15" s="1047"/>
      <c r="O15" s="1046">
        <v>147</v>
      </c>
    </row>
    <row r="16" spans="1:15">
      <c r="A16" s="655">
        <v>14</v>
      </c>
      <c r="B16" s="656"/>
      <c r="C16" s="656" t="s">
        <v>546</v>
      </c>
      <c r="D16" s="656">
        <v>2025</v>
      </c>
      <c r="E16" s="1086" t="s">
        <v>12</v>
      </c>
      <c r="F16" s="286"/>
      <c r="G16" s="1087"/>
      <c r="H16" s="658"/>
      <c r="I16" s="658"/>
      <c r="J16" s="658"/>
      <c r="K16" s="658"/>
      <c r="L16" s="658"/>
      <c r="M16" s="658"/>
      <c r="N16" s="1047"/>
      <c r="O16" s="1046">
        <v>147</v>
      </c>
    </row>
    <row r="17" spans="1:15">
      <c r="A17" s="655">
        <v>14</v>
      </c>
      <c r="B17" s="656"/>
      <c r="C17" s="656" t="s">
        <v>546</v>
      </c>
      <c r="D17" s="656">
        <v>2025</v>
      </c>
      <c r="E17" s="1086" t="s">
        <v>547</v>
      </c>
      <c r="F17" s="286"/>
      <c r="G17" s="1087"/>
      <c r="H17" s="658"/>
      <c r="I17" s="658"/>
      <c r="J17" s="658"/>
      <c r="K17" s="658"/>
      <c r="L17" s="658"/>
      <c r="M17" s="658"/>
      <c r="N17" s="1047"/>
      <c r="O17" s="1046">
        <v>124</v>
      </c>
    </row>
    <row r="21" spans="1:15">
      <c r="A21" s="1836" t="s">
        <v>48</v>
      </c>
      <c r="B21" s="1836"/>
      <c r="C21" s="1836"/>
      <c r="D21" s="1836"/>
      <c r="E21" s="1836"/>
      <c r="F21" s="1836"/>
      <c r="G21" s="1836"/>
      <c r="H21" s="1836"/>
      <c r="I21" s="1836"/>
      <c r="J21" s="1836"/>
      <c r="K21" s="1836"/>
      <c r="L21" s="1836"/>
      <c r="M21" s="1836"/>
    </row>
    <row r="22" spans="1:15">
      <c r="A22" s="1942" t="s">
        <v>597</v>
      </c>
      <c r="B22" s="1942"/>
      <c r="C22" s="1942"/>
      <c r="D22" s="1942"/>
      <c r="E22" s="1942"/>
      <c r="F22" s="1942"/>
      <c r="G22" s="1942"/>
      <c r="H22" s="1942"/>
      <c r="I22" s="1942"/>
      <c r="J22" s="1942"/>
      <c r="K22" s="1942"/>
      <c r="L22" s="1942"/>
      <c r="M22" s="1942"/>
    </row>
    <row r="23" spans="1:15">
      <c r="A23" s="1955" t="s">
        <v>17</v>
      </c>
      <c r="B23" s="1955"/>
      <c r="C23" s="1955"/>
      <c r="D23" s="1955"/>
      <c r="E23" s="1955"/>
      <c r="F23" s="1955"/>
      <c r="G23" s="1955"/>
      <c r="H23" s="1955"/>
      <c r="I23" s="1955"/>
      <c r="J23" s="1955"/>
      <c r="K23" s="1955"/>
      <c r="L23" s="1955"/>
      <c r="M23" s="1955"/>
    </row>
    <row r="24" spans="1:15" ht="15.75" thickBot="1">
      <c r="A24" s="1"/>
      <c r="B24" s="1"/>
      <c r="C24" s="1"/>
      <c r="D24" s="1"/>
      <c r="E24" s="1"/>
      <c r="F24" s="1"/>
      <c r="G24" s="1"/>
      <c r="H24" s="1"/>
      <c r="I24" s="1"/>
      <c r="J24" s="1"/>
      <c r="K24" s="1"/>
      <c r="L24" s="1"/>
      <c r="M24" s="1"/>
    </row>
    <row r="25" spans="1:15" ht="15.75" thickTop="1">
      <c r="A25" s="1843" t="s">
        <v>18</v>
      </c>
      <c r="B25" s="1845" t="s">
        <v>19</v>
      </c>
      <c r="C25" s="1845"/>
      <c r="D25" s="1845"/>
      <c r="E25" s="1847" t="s">
        <v>20</v>
      </c>
      <c r="F25" s="1847"/>
      <c r="G25" s="1845">
        <v>14</v>
      </c>
      <c r="H25" s="1845"/>
      <c r="I25" s="1845"/>
      <c r="J25" s="1845"/>
      <c r="K25" s="1845"/>
      <c r="L25" s="1845"/>
      <c r="M25" s="1849"/>
    </row>
    <row r="26" spans="1:15">
      <c r="A26" s="1844"/>
      <c r="B26" s="1846"/>
      <c r="C26" s="1846"/>
      <c r="D26" s="1846"/>
      <c r="E26" s="1848"/>
      <c r="F26" s="1848"/>
      <c r="G26" s="1846"/>
      <c r="H26" s="1846"/>
      <c r="I26" s="1846"/>
      <c r="J26" s="1846"/>
      <c r="K26" s="1846"/>
      <c r="L26" s="1846"/>
      <c r="M26" s="1850"/>
    </row>
    <row r="27" spans="1:15">
      <c r="A27" s="2" t="s">
        <v>322</v>
      </c>
      <c r="B27" s="1802" t="s">
        <v>234</v>
      </c>
      <c r="C27" s="1802"/>
      <c r="D27" s="1802"/>
      <c r="E27" s="1803" t="s">
        <v>49</v>
      </c>
      <c r="F27" s="1803"/>
      <c r="G27" s="1802">
        <v>3490</v>
      </c>
      <c r="H27" s="1802"/>
      <c r="I27" s="1802"/>
      <c r="J27" s="1802"/>
      <c r="K27" s="1802"/>
      <c r="L27" s="1802"/>
      <c r="M27" s="1804"/>
    </row>
    <row r="28" spans="1:15">
      <c r="A28" s="1805" t="s">
        <v>21</v>
      </c>
      <c r="B28" s="1806"/>
      <c r="C28" s="1811" t="s">
        <v>50</v>
      </c>
      <c r="D28" s="1812"/>
      <c r="E28" s="1812"/>
      <c r="F28" s="1812"/>
      <c r="G28" s="1812"/>
      <c r="H28" s="1812"/>
      <c r="I28" s="1812"/>
      <c r="J28" s="1812"/>
      <c r="K28" s="1812"/>
      <c r="L28" s="1812"/>
      <c r="M28" s="1813"/>
    </row>
    <row r="29" spans="1:15">
      <c r="A29" s="1807"/>
      <c r="B29" s="1808"/>
      <c r="C29" s="3" t="s">
        <v>51</v>
      </c>
      <c r="D29" s="4">
        <v>2024</v>
      </c>
      <c r="E29" s="1814" t="s">
        <v>3</v>
      </c>
      <c r="F29" s="1815"/>
      <c r="G29" s="1814" t="s">
        <v>3</v>
      </c>
      <c r="H29" s="1815"/>
      <c r="I29" s="5" t="s">
        <v>3</v>
      </c>
      <c r="J29" s="1814" t="s">
        <v>3</v>
      </c>
      <c r="K29" s="1815"/>
      <c r="L29" s="1816" t="s">
        <v>52</v>
      </c>
      <c r="M29" s="1819" t="s">
        <v>22</v>
      </c>
    </row>
    <row r="30" spans="1:15" ht="18">
      <c r="A30" s="1807"/>
      <c r="B30" s="1808"/>
      <c r="C30" s="1822" t="s">
        <v>53</v>
      </c>
      <c r="D30" s="1825" t="s">
        <v>23</v>
      </c>
      <c r="E30" s="1005" t="s">
        <v>323</v>
      </c>
      <c r="F30" s="1828" t="s">
        <v>23</v>
      </c>
      <c r="G30" s="1005" t="s">
        <v>325</v>
      </c>
      <c r="H30" s="1828" t="s">
        <v>23</v>
      </c>
      <c r="I30" s="1851" t="s">
        <v>54</v>
      </c>
      <c r="J30" s="1854" t="s">
        <v>24</v>
      </c>
      <c r="K30" s="1828" t="s">
        <v>23</v>
      </c>
      <c r="L30" s="1817"/>
      <c r="M30" s="1820"/>
    </row>
    <row r="31" spans="1:15" ht="18">
      <c r="A31" s="1807"/>
      <c r="B31" s="1808"/>
      <c r="C31" s="1823"/>
      <c r="D31" s="1826"/>
      <c r="E31" s="1001" t="s">
        <v>324</v>
      </c>
      <c r="F31" s="1826"/>
      <c r="G31" s="1001" t="s">
        <v>326</v>
      </c>
      <c r="H31" s="1826"/>
      <c r="I31" s="1852"/>
      <c r="J31" s="1823"/>
      <c r="K31" s="1826"/>
      <c r="L31" s="1817"/>
      <c r="M31" s="1820"/>
    </row>
    <row r="32" spans="1:15">
      <c r="A32" s="1807"/>
      <c r="B32" s="1808"/>
      <c r="C32" s="1824"/>
      <c r="D32" s="1827"/>
      <c r="E32" s="1002" t="s">
        <v>483</v>
      </c>
      <c r="F32" s="1827"/>
      <c r="G32" s="1002" t="s">
        <v>484</v>
      </c>
      <c r="H32" s="1827"/>
      <c r="I32" s="1853"/>
      <c r="J32" s="1824"/>
      <c r="K32" s="1827"/>
      <c r="L32" s="1818"/>
      <c r="M32" s="1821"/>
    </row>
    <row r="33" spans="1:13" ht="15.75" thickBot="1">
      <c r="A33" s="1809"/>
      <c r="B33" s="1810"/>
      <c r="C33" s="7">
        <v>-1</v>
      </c>
      <c r="D33" s="7">
        <v>-2</v>
      </c>
      <c r="E33" s="7">
        <v>-3</v>
      </c>
      <c r="F33" s="7">
        <v>-4</v>
      </c>
      <c r="G33" s="7">
        <v>-5</v>
      </c>
      <c r="H33" s="7">
        <v>-6</v>
      </c>
      <c r="I33" s="7" t="s">
        <v>25</v>
      </c>
      <c r="J33" s="7">
        <v>-8</v>
      </c>
      <c r="K33" s="7">
        <v>-9</v>
      </c>
      <c r="L33" s="7" t="s">
        <v>26</v>
      </c>
      <c r="M33" s="8" t="s">
        <v>27</v>
      </c>
    </row>
    <row r="34" spans="1:13" ht="15.75" thickTop="1">
      <c r="A34" s="1855" t="s">
        <v>34</v>
      </c>
      <c r="B34" s="1856"/>
      <c r="C34" s="9"/>
      <c r="D34" s="10"/>
      <c r="E34" s="9"/>
      <c r="F34" s="10"/>
      <c r="G34" s="9"/>
      <c r="H34" s="10"/>
      <c r="I34" s="11"/>
      <c r="J34" s="9"/>
      <c r="K34" s="10"/>
      <c r="L34" s="9"/>
      <c r="M34" s="12"/>
    </row>
    <row r="35" spans="1:13">
      <c r="A35" s="13" t="s">
        <v>28</v>
      </c>
      <c r="B35" s="14" t="s">
        <v>29</v>
      </c>
      <c r="C35" s="9"/>
      <c r="D35" s="10"/>
      <c r="E35" s="9"/>
      <c r="F35" s="10"/>
      <c r="G35" s="9"/>
      <c r="H35" s="10"/>
      <c r="I35" s="15"/>
      <c r="J35" s="9"/>
      <c r="K35" s="10"/>
      <c r="L35" s="9"/>
      <c r="M35" s="12"/>
    </row>
    <row r="36" spans="1:13">
      <c r="A36" s="16">
        <v>600</v>
      </c>
      <c r="B36" s="17" t="s">
        <v>36</v>
      </c>
      <c r="C36" s="18">
        <v>136347267</v>
      </c>
      <c r="D36" s="19">
        <v>40</v>
      </c>
      <c r="E36" s="20">
        <v>167005000</v>
      </c>
      <c r="F36" s="19">
        <v>40</v>
      </c>
      <c r="G36" s="20">
        <v>163005000</v>
      </c>
      <c r="H36" s="19">
        <v>40</v>
      </c>
      <c r="I36" s="19">
        <v>0</v>
      </c>
      <c r="J36" s="18">
        <v>158958542</v>
      </c>
      <c r="K36" s="19">
        <v>40</v>
      </c>
      <c r="L36" s="20">
        <v>4046458</v>
      </c>
      <c r="M36" s="21">
        <v>98</v>
      </c>
    </row>
    <row r="37" spans="1:13">
      <c r="A37" s="16">
        <v>601</v>
      </c>
      <c r="B37" s="17" t="s">
        <v>37</v>
      </c>
      <c r="C37" s="18">
        <v>22486095</v>
      </c>
      <c r="D37" s="19">
        <v>47</v>
      </c>
      <c r="E37" s="20">
        <v>23279000</v>
      </c>
      <c r="F37" s="19">
        <v>47</v>
      </c>
      <c r="G37" s="20">
        <v>27279000</v>
      </c>
      <c r="H37" s="19">
        <v>47</v>
      </c>
      <c r="I37" s="19">
        <v>0</v>
      </c>
      <c r="J37" s="18">
        <v>26435000</v>
      </c>
      <c r="K37" s="19">
        <v>47</v>
      </c>
      <c r="L37" s="20">
        <v>844000</v>
      </c>
      <c r="M37" s="21">
        <v>97</v>
      </c>
    </row>
    <row r="38" spans="1:13">
      <c r="A38" s="16">
        <v>602</v>
      </c>
      <c r="B38" s="17" t="s">
        <v>38</v>
      </c>
      <c r="C38" s="18">
        <v>19105403</v>
      </c>
      <c r="D38" s="19">
        <v>29</v>
      </c>
      <c r="E38" s="20">
        <v>20704000</v>
      </c>
      <c r="F38" s="19">
        <v>29</v>
      </c>
      <c r="G38" s="20">
        <v>19156000</v>
      </c>
      <c r="H38" s="19">
        <v>29</v>
      </c>
      <c r="I38" s="20">
        <v>-48000</v>
      </c>
      <c r="J38" s="18">
        <v>17018077</v>
      </c>
      <c r="K38" s="19">
        <v>29</v>
      </c>
      <c r="L38" s="20">
        <v>2137923</v>
      </c>
      <c r="M38" s="21">
        <v>89</v>
      </c>
    </row>
    <row r="39" spans="1:13">
      <c r="A39" s="16">
        <v>603</v>
      </c>
      <c r="B39" s="17" t="s">
        <v>39</v>
      </c>
      <c r="C39" s="19">
        <v>0</v>
      </c>
      <c r="D39" s="19">
        <v>0</v>
      </c>
      <c r="E39" s="19">
        <v>0</v>
      </c>
      <c r="F39" s="19">
        <v>0</v>
      </c>
      <c r="G39" s="19">
        <v>0</v>
      </c>
      <c r="H39" s="19">
        <v>0</v>
      </c>
      <c r="I39" s="19">
        <v>0</v>
      </c>
      <c r="J39" s="19">
        <v>0</v>
      </c>
      <c r="K39" s="19">
        <v>0</v>
      </c>
      <c r="L39" s="19">
        <v>0</v>
      </c>
      <c r="M39" s="21">
        <v>0</v>
      </c>
    </row>
    <row r="40" spans="1:13">
      <c r="A40" s="16">
        <v>604</v>
      </c>
      <c r="B40" s="17" t="s">
        <v>40</v>
      </c>
      <c r="C40" s="19">
        <v>0</v>
      </c>
      <c r="D40" s="19">
        <v>0</v>
      </c>
      <c r="E40" s="19">
        <v>0</v>
      </c>
      <c r="F40" s="19">
        <v>0</v>
      </c>
      <c r="G40" s="19">
        <v>0</v>
      </c>
      <c r="H40" s="19">
        <v>0</v>
      </c>
      <c r="I40" s="19">
        <v>0</v>
      </c>
      <c r="J40" s="19">
        <v>0</v>
      </c>
      <c r="K40" s="19">
        <v>0</v>
      </c>
      <c r="L40" s="19">
        <v>0</v>
      </c>
      <c r="M40" s="21">
        <v>0</v>
      </c>
    </row>
    <row r="41" spans="1:13">
      <c r="A41" s="16">
        <v>605</v>
      </c>
      <c r="B41" s="17" t="s">
        <v>41</v>
      </c>
      <c r="C41" s="18">
        <v>296645</v>
      </c>
      <c r="D41" s="19">
        <v>80</v>
      </c>
      <c r="E41" s="20">
        <v>400000</v>
      </c>
      <c r="F41" s="19">
        <v>80</v>
      </c>
      <c r="G41" s="20">
        <v>400000</v>
      </c>
      <c r="H41" s="19">
        <v>80</v>
      </c>
      <c r="I41" s="19">
        <v>0</v>
      </c>
      <c r="J41" s="18">
        <v>321538</v>
      </c>
      <c r="K41" s="19">
        <v>80</v>
      </c>
      <c r="L41" s="20">
        <v>78462</v>
      </c>
      <c r="M41" s="21">
        <v>80</v>
      </c>
    </row>
    <row r="42" spans="1:13">
      <c r="A42" s="16">
        <v>606</v>
      </c>
      <c r="B42" s="17" t="s">
        <v>42</v>
      </c>
      <c r="C42" s="18">
        <v>389570</v>
      </c>
      <c r="D42" s="19">
        <v>56</v>
      </c>
      <c r="E42" s="19">
        <v>0</v>
      </c>
      <c r="F42" s="19">
        <v>56</v>
      </c>
      <c r="G42" s="20">
        <v>498000</v>
      </c>
      <c r="H42" s="19"/>
      <c r="I42" s="20">
        <v>248000</v>
      </c>
      <c r="J42" s="18">
        <v>365615</v>
      </c>
      <c r="K42" s="19"/>
      <c r="L42" s="20">
        <v>132385</v>
      </c>
      <c r="M42" s="21">
        <v>73</v>
      </c>
    </row>
    <row r="43" spans="1:13">
      <c r="A43" s="22"/>
      <c r="B43" s="23" t="s">
        <v>55</v>
      </c>
      <c r="C43" s="24">
        <v>178624980</v>
      </c>
      <c r="D43" s="25">
        <v>40</v>
      </c>
      <c r="E43" s="26">
        <v>211388000</v>
      </c>
      <c r="F43" s="25">
        <v>40</v>
      </c>
      <c r="G43" s="26">
        <v>210338000</v>
      </c>
      <c r="H43" s="25">
        <v>40</v>
      </c>
      <c r="I43" s="26">
        <v>200000</v>
      </c>
      <c r="J43" s="24">
        <v>203122727</v>
      </c>
      <c r="K43" s="25">
        <v>40</v>
      </c>
      <c r="L43" s="26">
        <v>7215273</v>
      </c>
      <c r="M43" s="27">
        <v>97</v>
      </c>
    </row>
    <row r="44" spans="1:13">
      <c r="A44" s="16">
        <v>230</v>
      </c>
      <c r="B44" s="17" t="s">
        <v>43</v>
      </c>
      <c r="C44" s="19">
        <v>0</v>
      </c>
      <c r="D44" s="19">
        <v>0</v>
      </c>
      <c r="E44" s="19">
        <v>0</v>
      </c>
      <c r="F44" s="19">
        <v>0</v>
      </c>
      <c r="G44" s="19">
        <v>0</v>
      </c>
      <c r="H44" s="19">
        <v>0</v>
      </c>
      <c r="I44" s="19">
        <v>0</v>
      </c>
      <c r="J44" s="19">
        <v>0</v>
      </c>
      <c r="K44" s="19">
        <v>0</v>
      </c>
      <c r="L44" s="19">
        <v>0</v>
      </c>
      <c r="M44" s="21">
        <v>0</v>
      </c>
    </row>
    <row r="45" spans="1:13">
      <c r="A45" s="16">
        <v>231</v>
      </c>
      <c r="B45" s="17" t="s">
        <v>44</v>
      </c>
      <c r="C45" s="18">
        <v>1972440</v>
      </c>
      <c r="D45" s="19">
        <v>0</v>
      </c>
      <c r="E45" s="20">
        <v>2000000</v>
      </c>
      <c r="F45" s="19">
        <v>0</v>
      </c>
      <c r="G45" s="20">
        <v>2000000</v>
      </c>
      <c r="H45" s="19">
        <v>0</v>
      </c>
      <c r="I45" s="19">
        <v>0</v>
      </c>
      <c r="J45" s="18">
        <v>170232</v>
      </c>
      <c r="K45" s="19">
        <v>0</v>
      </c>
      <c r="L45" s="20">
        <v>2000000</v>
      </c>
      <c r="M45" s="21">
        <v>9</v>
      </c>
    </row>
    <row r="46" spans="1:13">
      <c r="A46" s="22"/>
      <c r="B46" s="23" t="s">
        <v>56</v>
      </c>
      <c r="C46" s="24">
        <v>1972440</v>
      </c>
      <c r="D46" s="25">
        <v>0</v>
      </c>
      <c r="E46" s="26">
        <v>2000000</v>
      </c>
      <c r="F46" s="25">
        <v>0</v>
      </c>
      <c r="G46" s="26">
        <v>2000000</v>
      </c>
      <c r="H46" s="25">
        <v>0</v>
      </c>
      <c r="I46" s="25">
        <v>0</v>
      </c>
      <c r="J46" s="25">
        <v>0</v>
      </c>
      <c r="K46" s="25">
        <v>0</v>
      </c>
      <c r="L46" s="26">
        <v>2000000</v>
      </c>
      <c r="M46" s="21">
        <v>0</v>
      </c>
    </row>
    <row r="47" spans="1:13">
      <c r="A47" s="16">
        <v>230</v>
      </c>
      <c r="B47" s="17" t="s">
        <v>43</v>
      </c>
      <c r="C47" s="19">
        <v>0</v>
      </c>
      <c r="D47" s="19">
        <v>0</v>
      </c>
      <c r="E47" s="19">
        <v>0</v>
      </c>
      <c r="F47" s="19">
        <v>0</v>
      </c>
      <c r="G47" s="19">
        <v>0</v>
      </c>
      <c r="H47" s="19">
        <v>0</v>
      </c>
      <c r="I47" s="19">
        <v>0</v>
      </c>
      <c r="J47" s="19">
        <v>0</v>
      </c>
      <c r="K47" s="19">
        <v>0</v>
      </c>
      <c r="L47" s="19">
        <v>0</v>
      </c>
      <c r="M47" s="21">
        <v>0</v>
      </c>
    </row>
    <row r="48" spans="1:13">
      <c r="A48" s="16">
        <v>231</v>
      </c>
      <c r="B48" s="17" t="s">
        <v>44</v>
      </c>
      <c r="C48" s="19">
        <v>0</v>
      </c>
      <c r="D48" s="19">
        <v>0</v>
      </c>
      <c r="E48" s="19">
        <v>0</v>
      </c>
      <c r="F48" s="19">
        <v>0</v>
      </c>
      <c r="G48" s="19">
        <v>0</v>
      </c>
      <c r="H48" s="19">
        <v>0</v>
      </c>
      <c r="I48" s="19">
        <v>0</v>
      </c>
      <c r="J48" s="19">
        <v>0</v>
      </c>
      <c r="K48" s="19">
        <v>0</v>
      </c>
      <c r="L48" s="19">
        <v>0</v>
      </c>
      <c r="M48" s="21">
        <v>0</v>
      </c>
    </row>
    <row r="49" spans="1:13">
      <c r="A49" s="22"/>
      <c r="B49" s="23" t="s">
        <v>57</v>
      </c>
      <c r="C49" s="25">
        <v>0</v>
      </c>
      <c r="D49" s="25">
        <v>0</v>
      </c>
      <c r="E49" s="25">
        <v>0</v>
      </c>
      <c r="F49" s="25">
        <v>0</v>
      </c>
      <c r="G49" s="25">
        <v>0</v>
      </c>
      <c r="H49" s="25">
        <v>0</v>
      </c>
      <c r="I49" s="25">
        <v>0</v>
      </c>
      <c r="J49" s="25">
        <v>0</v>
      </c>
      <c r="K49" s="25">
        <v>0</v>
      </c>
      <c r="L49" s="25">
        <v>0</v>
      </c>
      <c r="M49" s="21">
        <v>0</v>
      </c>
    </row>
    <row r="50" spans="1:13">
      <c r="A50" s="28"/>
      <c r="B50" s="29" t="s">
        <v>58</v>
      </c>
      <c r="C50" s="32">
        <v>1972440</v>
      </c>
      <c r="D50" s="30">
        <v>0</v>
      </c>
      <c r="E50" s="31">
        <v>2000000</v>
      </c>
      <c r="F50" s="30">
        <v>0</v>
      </c>
      <c r="G50" s="31">
        <v>2000000</v>
      </c>
      <c r="H50" s="30">
        <v>0</v>
      </c>
      <c r="I50" s="30">
        <v>0</v>
      </c>
      <c r="J50" s="32">
        <v>170232</v>
      </c>
      <c r="K50" s="30">
        <v>0</v>
      </c>
      <c r="L50" s="31">
        <v>2000000</v>
      </c>
      <c r="M50" s="21">
        <v>9</v>
      </c>
    </row>
    <row r="51" spans="1:13">
      <c r="A51" s="28"/>
      <c r="B51" s="29" t="s">
        <v>59</v>
      </c>
      <c r="C51" s="32">
        <v>180597420</v>
      </c>
      <c r="D51" s="30">
        <v>39</v>
      </c>
      <c r="E51" s="31">
        <v>213388000</v>
      </c>
      <c r="F51" s="30">
        <v>39</v>
      </c>
      <c r="G51" s="31">
        <v>212338000</v>
      </c>
      <c r="H51" s="30">
        <v>39</v>
      </c>
      <c r="I51" s="31">
        <v>200000</v>
      </c>
      <c r="J51" s="32">
        <v>203292959</v>
      </c>
      <c r="K51" s="30">
        <v>39</v>
      </c>
      <c r="L51" s="31">
        <v>9045041</v>
      </c>
      <c r="M51" s="27">
        <v>96</v>
      </c>
    </row>
    <row r="52" spans="1:13">
      <c r="A52" s="22"/>
      <c r="B52" s="23" t="s">
        <v>60</v>
      </c>
      <c r="C52" s="25">
        <v>0</v>
      </c>
      <c r="D52" s="25"/>
      <c r="E52" s="25"/>
      <c r="F52" s="25"/>
      <c r="G52" s="26">
        <v>210338000</v>
      </c>
      <c r="H52" s="25"/>
      <c r="I52" s="25"/>
      <c r="J52" s="25">
        <v>0</v>
      </c>
      <c r="K52" s="25"/>
      <c r="L52" s="25"/>
      <c r="M52" s="27"/>
    </row>
    <row r="53" spans="1:13">
      <c r="A53" s="22"/>
      <c r="B53" s="23" t="s">
        <v>61</v>
      </c>
      <c r="C53" s="25">
        <v>0</v>
      </c>
      <c r="D53" s="25"/>
      <c r="E53" s="25"/>
      <c r="F53" s="25"/>
      <c r="G53" s="25"/>
      <c r="H53" s="25"/>
      <c r="I53" s="25"/>
      <c r="J53" s="25">
        <v>0</v>
      </c>
      <c r="K53" s="25"/>
      <c r="L53" s="25"/>
      <c r="M53" s="27"/>
    </row>
    <row r="54" spans="1:13" ht="15.75" thickBot="1">
      <c r="A54" s="28"/>
      <c r="B54" s="29" t="s">
        <v>62</v>
      </c>
      <c r="C54" s="32">
        <v>180597420</v>
      </c>
      <c r="D54" s="30"/>
      <c r="E54" s="30"/>
      <c r="F54" s="30"/>
      <c r="G54" s="30"/>
      <c r="H54" s="30"/>
      <c r="I54" s="30"/>
      <c r="J54" s="32">
        <v>203292959</v>
      </c>
      <c r="K54" s="30"/>
      <c r="L54" s="30"/>
      <c r="M54" s="33"/>
    </row>
    <row r="55" spans="1:13" ht="15.75" thickTop="1">
      <c r="A55" s="1857" t="s">
        <v>63</v>
      </c>
      <c r="B55" s="1858"/>
      <c r="C55" s="34"/>
      <c r="D55" s="35"/>
      <c r="E55" s="34"/>
      <c r="F55" s="35"/>
      <c r="G55" s="34"/>
      <c r="H55" s="35"/>
      <c r="I55" s="36"/>
      <c r="J55" s="1098">
        <v>203098772</v>
      </c>
      <c r="K55" s="35"/>
      <c r="L55" s="34"/>
      <c r="M55" s="37"/>
    </row>
    <row r="56" spans="1:13">
      <c r="A56" s="38" t="s">
        <v>35</v>
      </c>
      <c r="B56" s="14" t="s">
        <v>29</v>
      </c>
      <c r="C56" s="9"/>
      <c r="D56" s="10"/>
      <c r="E56" s="9"/>
      <c r="F56" s="10"/>
      <c r="G56" s="9"/>
      <c r="H56" s="10"/>
      <c r="I56" s="15"/>
      <c r="J56" s="9"/>
      <c r="K56" s="10"/>
      <c r="L56" s="9"/>
      <c r="M56" s="12"/>
    </row>
    <row r="57" spans="1:13">
      <c r="A57" s="16"/>
      <c r="B57" s="39" t="s">
        <v>64</v>
      </c>
      <c r="C57" s="32">
        <v>178624980</v>
      </c>
      <c r="D57" s="30">
        <v>99</v>
      </c>
      <c r="E57" s="31">
        <v>211388000</v>
      </c>
      <c r="F57" s="30">
        <v>99</v>
      </c>
      <c r="G57" s="31">
        <v>212338000</v>
      </c>
      <c r="H57" s="30">
        <v>99</v>
      </c>
      <c r="I57" s="31">
        <v>200000</v>
      </c>
      <c r="J57" s="32">
        <v>203292959</v>
      </c>
      <c r="K57" s="30">
        <v>100</v>
      </c>
      <c r="L57" s="31">
        <v>9045041</v>
      </c>
      <c r="M57" s="33">
        <v>40</v>
      </c>
    </row>
    <row r="58" spans="1:13">
      <c r="A58" s="16" t="s">
        <v>65</v>
      </c>
      <c r="B58" s="40" t="s">
        <v>66</v>
      </c>
      <c r="C58" s="19"/>
      <c r="D58" s="19"/>
      <c r="E58" s="19"/>
      <c r="F58" s="19"/>
      <c r="G58" s="19"/>
      <c r="H58" s="19"/>
      <c r="I58" s="19"/>
      <c r="J58" s="19"/>
      <c r="K58" s="19"/>
      <c r="L58" s="19"/>
      <c r="M58" s="21"/>
    </row>
    <row r="59" spans="1:13">
      <c r="A59" s="16" t="s">
        <v>235</v>
      </c>
      <c r="B59" s="40" t="s">
        <v>236</v>
      </c>
      <c r="C59" s="18">
        <v>169489641</v>
      </c>
      <c r="D59" s="19">
        <v>94</v>
      </c>
      <c r="E59" s="20">
        <v>201570000</v>
      </c>
      <c r="F59" s="19">
        <v>94</v>
      </c>
      <c r="G59" s="20">
        <v>201323157</v>
      </c>
      <c r="H59" s="19">
        <v>94</v>
      </c>
      <c r="I59" s="20">
        <v>200000</v>
      </c>
      <c r="J59" s="18">
        <v>194830885</v>
      </c>
      <c r="K59" s="19">
        <v>96</v>
      </c>
      <c r="L59" s="20">
        <v>6492272</v>
      </c>
      <c r="M59" s="21">
        <v>97</v>
      </c>
    </row>
    <row r="60" spans="1:13" ht="18">
      <c r="A60" s="16" t="s">
        <v>237</v>
      </c>
      <c r="B60" s="40" t="s">
        <v>238</v>
      </c>
      <c r="C60" s="18">
        <v>99000</v>
      </c>
      <c r="D60" s="19">
        <v>0</v>
      </c>
      <c r="E60" s="20">
        <v>120000</v>
      </c>
      <c r="F60" s="19">
        <v>0</v>
      </c>
      <c r="G60" s="20">
        <v>120000</v>
      </c>
      <c r="H60" s="19">
        <v>0</v>
      </c>
      <c r="I60" s="19">
        <v>0</v>
      </c>
      <c r="J60" s="18">
        <v>83160</v>
      </c>
      <c r="K60" s="19">
        <v>0</v>
      </c>
      <c r="L60" s="20">
        <v>36840</v>
      </c>
      <c r="M60" s="21">
        <v>69</v>
      </c>
    </row>
    <row r="61" spans="1:13" ht="18">
      <c r="A61" s="16" t="s">
        <v>239</v>
      </c>
      <c r="B61" s="40" t="s">
        <v>240</v>
      </c>
      <c r="C61" s="18">
        <v>6340269</v>
      </c>
      <c r="D61" s="19">
        <v>4</v>
      </c>
      <c r="E61" s="20">
        <v>7100000</v>
      </c>
      <c r="F61" s="19">
        <v>3</v>
      </c>
      <c r="G61" s="20">
        <v>5895843</v>
      </c>
      <c r="H61" s="19">
        <v>3</v>
      </c>
      <c r="I61" s="19">
        <v>0</v>
      </c>
      <c r="J61" s="18">
        <v>5895843</v>
      </c>
      <c r="K61" s="19">
        <v>3</v>
      </c>
      <c r="L61" s="19">
        <v>0</v>
      </c>
      <c r="M61" s="21">
        <v>100</v>
      </c>
    </row>
    <row r="62" spans="1:13">
      <c r="A62" s="16" t="s">
        <v>241</v>
      </c>
      <c r="B62" s="40" t="s">
        <v>242</v>
      </c>
      <c r="C62" s="18">
        <v>2696070</v>
      </c>
      <c r="D62" s="19">
        <v>2</v>
      </c>
      <c r="E62" s="20">
        <v>3000000</v>
      </c>
      <c r="F62" s="19">
        <v>1</v>
      </c>
      <c r="G62" s="20">
        <v>3000000</v>
      </c>
      <c r="H62" s="19">
        <v>1</v>
      </c>
      <c r="I62" s="19">
        <v>0</v>
      </c>
      <c r="J62" s="18">
        <v>2459116</v>
      </c>
      <c r="K62" s="19">
        <v>1</v>
      </c>
      <c r="L62" s="20">
        <v>540884</v>
      </c>
      <c r="M62" s="21">
        <v>82</v>
      </c>
    </row>
    <row r="63" spans="1:13">
      <c r="A63" s="16"/>
      <c r="B63" s="39" t="s">
        <v>67</v>
      </c>
      <c r="C63" s="32">
        <v>1972440</v>
      </c>
      <c r="D63" s="30">
        <v>1</v>
      </c>
      <c r="E63" s="31">
        <v>2000000</v>
      </c>
      <c r="F63" s="30">
        <v>1</v>
      </c>
      <c r="G63" s="31">
        <v>2000000</v>
      </c>
      <c r="H63" s="30">
        <v>1</v>
      </c>
      <c r="I63" s="30">
        <v>0</v>
      </c>
      <c r="J63" s="32">
        <v>170232</v>
      </c>
      <c r="K63" s="30">
        <v>0</v>
      </c>
      <c r="L63" s="20">
        <v>1829768</v>
      </c>
      <c r="M63" s="33">
        <v>0</v>
      </c>
    </row>
    <row r="64" spans="1:13">
      <c r="A64" s="16" t="s">
        <v>65</v>
      </c>
      <c r="B64" s="40" t="s">
        <v>66</v>
      </c>
      <c r="C64" s="19"/>
      <c r="D64" s="19"/>
      <c r="E64" s="19"/>
      <c r="F64" s="19"/>
      <c r="G64" s="19"/>
      <c r="H64" s="19"/>
      <c r="I64" s="19"/>
      <c r="J64" s="19"/>
      <c r="K64" s="19"/>
      <c r="L64" s="19">
        <v>0</v>
      </c>
      <c r="M64" s="21"/>
    </row>
    <row r="65" spans="1:19">
      <c r="A65" s="16" t="s">
        <v>243</v>
      </c>
      <c r="B65" s="40" t="s">
        <v>244</v>
      </c>
      <c r="C65" s="18">
        <v>1684440</v>
      </c>
      <c r="D65" s="19">
        <v>1</v>
      </c>
      <c r="E65" s="20">
        <v>2000000</v>
      </c>
      <c r="F65" s="19">
        <v>1</v>
      </c>
      <c r="G65" s="20">
        <v>1800000</v>
      </c>
      <c r="H65" s="19">
        <v>1</v>
      </c>
      <c r="I65" s="19">
        <v>0</v>
      </c>
      <c r="J65" s="19">
        <v>0</v>
      </c>
      <c r="K65" s="19">
        <v>0</v>
      </c>
      <c r="L65" s="20">
        <v>1800000</v>
      </c>
      <c r="M65" s="21">
        <v>0</v>
      </c>
    </row>
    <row r="66" spans="1:19">
      <c r="A66" s="16" t="s">
        <v>191</v>
      </c>
      <c r="B66" s="40" t="s">
        <v>192</v>
      </c>
      <c r="C66" s="18">
        <v>288000</v>
      </c>
      <c r="D66" s="19">
        <v>0</v>
      </c>
      <c r="E66" s="19">
        <v>0</v>
      </c>
      <c r="F66" s="19">
        <v>0</v>
      </c>
      <c r="G66" s="19">
        <v>0</v>
      </c>
      <c r="H66" s="19">
        <v>0</v>
      </c>
      <c r="I66" s="19">
        <v>0</v>
      </c>
      <c r="J66" s="19">
        <v>0</v>
      </c>
      <c r="K66" s="19">
        <v>0</v>
      </c>
      <c r="L66" s="19">
        <v>0</v>
      </c>
      <c r="M66" s="21">
        <v>0</v>
      </c>
    </row>
    <row r="67" spans="1:19" ht="18">
      <c r="A67" s="16"/>
      <c r="B67" s="41" t="s">
        <v>56</v>
      </c>
      <c r="C67" s="24">
        <v>1972440</v>
      </c>
      <c r="D67" s="25">
        <v>1</v>
      </c>
      <c r="E67" s="26">
        <v>2000000</v>
      </c>
      <c r="F67" s="25">
        <v>1</v>
      </c>
      <c r="G67" s="26">
        <v>2000000</v>
      </c>
      <c r="H67" s="25">
        <v>1</v>
      </c>
      <c r="I67" s="25">
        <v>0</v>
      </c>
      <c r="J67" s="25">
        <v>0</v>
      </c>
      <c r="K67" s="25">
        <v>0</v>
      </c>
      <c r="L67" s="26">
        <v>2000000</v>
      </c>
      <c r="M67" s="27">
        <v>0</v>
      </c>
    </row>
    <row r="68" spans="1:19">
      <c r="A68" s="16" t="s">
        <v>65</v>
      </c>
      <c r="B68" s="40" t="s">
        <v>66</v>
      </c>
      <c r="C68" s="19"/>
      <c r="D68" s="19"/>
      <c r="E68" s="19"/>
      <c r="F68" s="19"/>
      <c r="G68" s="19"/>
      <c r="H68" s="19"/>
      <c r="I68" s="19"/>
      <c r="J68" s="19"/>
      <c r="K68" s="19"/>
      <c r="L68" s="19"/>
      <c r="M68" s="21"/>
    </row>
    <row r="69" spans="1:19" ht="18">
      <c r="A69" s="16"/>
      <c r="B69" s="41" t="s">
        <v>57</v>
      </c>
      <c r="C69" s="25">
        <v>0</v>
      </c>
      <c r="D69" s="25">
        <v>0</v>
      </c>
      <c r="E69" s="25">
        <v>0</v>
      </c>
      <c r="F69" s="25">
        <v>0</v>
      </c>
      <c r="G69" s="25">
        <v>0</v>
      </c>
      <c r="H69" s="25">
        <v>0</v>
      </c>
      <c r="I69" s="25">
        <v>0</v>
      </c>
      <c r="J69" s="25">
        <v>0</v>
      </c>
      <c r="K69" s="25">
        <v>0</v>
      </c>
      <c r="L69" s="25">
        <v>0</v>
      </c>
      <c r="M69" s="27">
        <v>0</v>
      </c>
    </row>
    <row r="70" spans="1:19">
      <c r="A70" s="16" t="s">
        <v>65</v>
      </c>
      <c r="B70" s="40" t="s">
        <v>66</v>
      </c>
      <c r="C70" s="19"/>
      <c r="D70" s="19"/>
      <c r="E70" s="19"/>
      <c r="F70" s="19"/>
      <c r="G70" s="19"/>
      <c r="H70" s="19"/>
      <c r="I70" s="19"/>
      <c r="J70" s="19"/>
      <c r="K70" s="19"/>
      <c r="L70" s="19"/>
      <c r="M70" s="21"/>
    </row>
    <row r="71" spans="1:19">
      <c r="A71" s="16" t="s">
        <v>65</v>
      </c>
      <c r="B71" s="40" t="s">
        <v>66</v>
      </c>
      <c r="C71" s="19"/>
      <c r="D71" s="19"/>
      <c r="E71" s="19"/>
      <c r="F71" s="19"/>
      <c r="G71" s="19"/>
      <c r="H71" s="19"/>
      <c r="I71" s="19"/>
      <c r="J71" s="19"/>
      <c r="K71" s="19"/>
      <c r="L71" s="19"/>
      <c r="M71" s="21"/>
    </row>
    <row r="72" spans="1:19" ht="15.75" thickBot="1">
      <c r="A72" s="16"/>
      <c r="B72" s="42" t="s">
        <v>62</v>
      </c>
      <c r="C72" s="43">
        <v>180597420</v>
      </c>
      <c r="D72" s="44"/>
      <c r="E72" s="45">
        <v>213388000</v>
      </c>
      <c r="F72" s="44"/>
      <c r="G72" s="45">
        <v>212338000</v>
      </c>
      <c r="H72" s="44"/>
      <c r="I72" s="45">
        <v>200000</v>
      </c>
      <c r="J72" s="43">
        <v>203269004</v>
      </c>
      <c r="K72" s="44"/>
      <c r="L72" s="45">
        <v>9068996</v>
      </c>
      <c r="M72" s="46"/>
    </row>
    <row r="73" spans="1:19" ht="15.75" thickTop="1">
      <c r="A73" s="1941"/>
      <c r="B73" s="1941"/>
      <c r="C73" s="1941"/>
      <c r="D73" s="1941"/>
      <c r="E73" s="1941"/>
      <c r="F73" s="1941"/>
      <c r="G73" s="1941"/>
      <c r="H73" s="1941"/>
      <c r="I73" s="1941"/>
      <c r="J73" s="1941"/>
      <c r="K73" s="1941"/>
      <c r="L73" s="1941"/>
      <c r="M73" s="1941"/>
    </row>
    <row r="79" spans="1:19">
      <c r="A79" s="1525" t="s">
        <v>68</v>
      </c>
      <c r="B79" s="1525"/>
      <c r="C79" s="1525"/>
      <c r="D79" s="1525"/>
      <c r="E79" s="1525"/>
      <c r="F79" s="1525"/>
      <c r="G79" s="1525"/>
      <c r="H79" s="1525"/>
      <c r="I79" s="1525"/>
      <c r="J79" s="1525"/>
      <c r="K79" s="1525"/>
      <c r="L79" s="1525"/>
      <c r="M79" s="1525"/>
      <c r="N79" s="1525"/>
      <c r="O79" s="1525"/>
      <c r="P79" s="1525"/>
      <c r="Q79" s="1525"/>
      <c r="R79" s="1"/>
      <c r="S79" s="1"/>
    </row>
    <row r="80" spans="1:19" ht="15.75" thickBot="1">
      <c r="A80" s="1476" t="s">
        <v>597</v>
      </c>
      <c r="B80" s="1476"/>
      <c r="C80" s="1476"/>
      <c r="D80" s="1476"/>
      <c r="E80" s="1476"/>
      <c r="F80" s="1476"/>
      <c r="G80" s="1476"/>
      <c r="H80" s="1476"/>
      <c r="I80" s="1476"/>
      <c r="J80" s="1476"/>
      <c r="K80" s="1476"/>
      <c r="L80" s="1476"/>
      <c r="M80" s="1476"/>
      <c r="N80" s="1476"/>
      <c r="O80" s="1476"/>
      <c r="P80" s="1476"/>
      <c r="Q80" s="1476"/>
      <c r="R80" s="1476"/>
      <c r="S80" s="1476"/>
    </row>
    <row r="81" spans="1:19" ht="15.75" thickTop="1">
      <c r="A81" s="1477" t="s">
        <v>0</v>
      </c>
      <c r="B81" s="1480" t="s">
        <v>28</v>
      </c>
      <c r="C81" s="1481"/>
      <c r="D81" s="1486" t="s">
        <v>45</v>
      </c>
      <c r="E81" s="1486" t="s">
        <v>1</v>
      </c>
      <c r="F81" s="1486" t="s">
        <v>2</v>
      </c>
      <c r="G81" s="1486" t="s">
        <v>3</v>
      </c>
      <c r="H81" s="1480" t="s">
        <v>4</v>
      </c>
      <c r="I81" s="1468" t="s">
        <v>5</v>
      </c>
      <c r="J81" s="1469"/>
      <c r="K81" s="1469"/>
      <c r="L81" s="1469"/>
      <c r="M81" s="1469"/>
      <c r="N81" s="1469"/>
      <c r="O81" s="1469"/>
      <c r="P81" s="1469"/>
      <c r="Q81" s="1469"/>
      <c r="R81" s="1469"/>
      <c r="S81" s="1562"/>
    </row>
    <row r="82" spans="1:19">
      <c r="A82" s="1478"/>
      <c r="B82" s="1482"/>
      <c r="C82" s="1483"/>
      <c r="D82" s="1487"/>
      <c r="E82" s="1487"/>
      <c r="F82" s="1487"/>
      <c r="G82" s="1492"/>
      <c r="H82" s="1482"/>
      <c r="I82" s="47">
        <v>230</v>
      </c>
      <c r="J82" s="47">
        <v>231</v>
      </c>
      <c r="K82" s="47">
        <v>600</v>
      </c>
      <c r="L82" s="47">
        <v>601</v>
      </c>
      <c r="M82" s="47">
        <v>602</v>
      </c>
      <c r="N82" s="47">
        <v>603</v>
      </c>
      <c r="O82" s="47">
        <v>604</v>
      </c>
      <c r="P82" s="47">
        <v>605</v>
      </c>
      <c r="Q82" s="1860">
        <v>606</v>
      </c>
      <c r="R82" s="1861"/>
      <c r="S82" s="48" t="s">
        <v>6</v>
      </c>
    </row>
    <row r="83" spans="1:19" ht="27">
      <c r="A83" s="1479"/>
      <c r="B83" s="1484"/>
      <c r="C83" s="1485"/>
      <c r="D83" s="1488"/>
      <c r="E83" s="1488"/>
      <c r="F83" s="1488"/>
      <c r="G83" s="49" t="s">
        <v>7</v>
      </c>
      <c r="H83" s="1484"/>
      <c r="I83" s="50" t="s">
        <v>69</v>
      </c>
      <c r="J83" s="50" t="s">
        <v>70</v>
      </c>
      <c r="K83" s="50" t="s">
        <v>8</v>
      </c>
      <c r="L83" s="50" t="s">
        <v>71</v>
      </c>
      <c r="M83" s="50" t="s">
        <v>72</v>
      </c>
      <c r="N83" s="50" t="s">
        <v>73</v>
      </c>
      <c r="O83" s="50" t="s">
        <v>74</v>
      </c>
      <c r="P83" s="50" t="s">
        <v>75</v>
      </c>
      <c r="Q83" s="1862" t="s">
        <v>9</v>
      </c>
      <c r="R83" s="1863"/>
      <c r="S83" s="51" t="s">
        <v>6</v>
      </c>
    </row>
    <row r="84" spans="1:19" ht="24">
      <c r="A84" s="52">
        <v>14</v>
      </c>
      <c r="B84" s="1466">
        <v>3490</v>
      </c>
      <c r="C84" s="1493"/>
      <c r="D84" s="53" t="s">
        <v>234</v>
      </c>
      <c r="E84" s="54">
        <v>1</v>
      </c>
      <c r="F84" s="55" t="s">
        <v>10</v>
      </c>
      <c r="G84" s="54">
        <v>2025</v>
      </c>
      <c r="H84" s="53" t="s">
        <v>11</v>
      </c>
      <c r="I84" s="56">
        <v>0</v>
      </c>
      <c r="J84" s="57">
        <v>2000000</v>
      </c>
      <c r="K84" s="57">
        <v>167005000</v>
      </c>
      <c r="L84" s="57">
        <v>23279000</v>
      </c>
      <c r="M84" s="57">
        <v>20656000</v>
      </c>
      <c r="N84" s="56">
        <v>0</v>
      </c>
      <c r="O84" s="56">
        <v>0</v>
      </c>
      <c r="P84" s="57">
        <v>400000</v>
      </c>
      <c r="Q84" s="1784">
        <v>200000</v>
      </c>
      <c r="R84" s="1785"/>
      <c r="S84" s="58">
        <v>213588000</v>
      </c>
    </row>
    <row r="85" spans="1:19" ht="24">
      <c r="A85" s="52">
        <v>14</v>
      </c>
      <c r="B85" s="1466">
        <v>3490</v>
      </c>
      <c r="C85" s="1493"/>
      <c r="D85" s="53" t="s">
        <v>234</v>
      </c>
      <c r="E85" s="54">
        <v>1</v>
      </c>
      <c r="F85" s="55" t="s">
        <v>10</v>
      </c>
      <c r="G85" s="54">
        <v>2025</v>
      </c>
      <c r="H85" s="53" t="s">
        <v>12</v>
      </c>
      <c r="I85" s="56">
        <v>0</v>
      </c>
      <c r="J85" s="57">
        <v>2000000</v>
      </c>
      <c r="K85" s="57">
        <v>163005000</v>
      </c>
      <c r="L85" s="57">
        <v>27279000</v>
      </c>
      <c r="M85" s="57">
        <v>19156000</v>
      </c>
      <c r="N85" s="56">
        <v>0</v>
      </c>
      <c r="O85" s="56">
        <v>0</v>
      </c>
      <c r="P85" s="57">
        <v>400000</v>
      </c>
      <c r="Q85" s="1784">
        <v>498000</v>
      </c>
      <c r="R85" s="1785"/>
      <c r="S85" s="58">
        <v>212338000</v>
      </c>
    </row>
    <row r="86" spans="1:19" ht="24">
      <c r="A86" s="52">
        <v>14</v>
      </c>
      <c r="B86" s="1466">
        <v>3490</v>
      </c>
      <c r="C86" s="1493"/>
      <c r="D86" s="53" t="s">
        <v>234</v>
      </c>
      <c r="E86" s="54">
        <v>1</v>
      </c>
      <c r="F86" s="55" t="s">
        <v>10</v>
      </c>
      <c r="G86" s="54">
        <v>2025</v>
      </c>
      <c r="H86" s="53" t="s">
        <v>13</v>
      </c>
      <c r="I86" s="56">
        <v>0</v>
      </c>
      <c r="J86" s="57">
        <v>170232</v>
      </c>
      <c r="K86" s="57">
        <v>158958537</v>
      </c>
      <c r="L86" s="57">
        <v>26435005</v>
      </c>
      <c r="M86" s="57">
        <v>17018077</v>
      </c>
      <c r="N86" s="56">
        <v>0</v>
      </c>
      <c r="O86" s="56">
        <v>0</v>
      </c>
      <c r="P86" s="57">
        <v>321538</v>
      </c>
      <c r="Q86" s="1784">
        <v>389570</v>
      </c>
      <c r="R86" s="1785"/>
      <c r="S86" s="1049">
        <v>203269004</v>
      </c>
    </row>
    <row r="87" spans="1:19" ht="24">
      <c r="A87" s="52">
        <v>14</v>
      </c>
      <c r="B87" s="1466">
        <v>3490</v>
      </c>
      <c r="C87" s="1493"/>
      <c r="D87" s="53" t="s">
        <v>234</v>
      </c>
      <c r="E87" s="54">
        <v>1</v>
      </c>
      <c r="F87" s="55" t="s">
        <v>10</v>
      </c>
      <c r="G87" s="54">
        <v>2025</v>
      </c>
      <c r="H87" s="53" t="s">
        <v>14</v>
      </c>
      <c r="I87" s="56">
        <v>0</v>
      </c>
      <c r="J87" s="56">
        <v>0</v>
      </c>
      <c r="K87" s="56">
        <v>0</v>
      </c>
      <c r="L87" s="56">
        <v>0</v>
      </c>
      <c r="M87" s="56">
        <v>0</v>
      </c>
      <c r="N87" s="56">
        <v>0</v>
      </c>
      <c r="O87" s="56">
        <v>0</v>
      </c>
      <c r="P87" s="56">
        <v>0</v>
      </c>
      <c r="Q87" s="1782">
        <v>0</v>
      </c>
      <c r="R87" s="1783"/>
      <c r="S87" s="59">
        <v>0</v>
      </c>
    </row>
    <row r="88" spans="1:19">
      <c r="A88" s="52">
        <v>14</v>
      </c>
      <c r="B88" s="1466">
        <v>3490</v>
      </c>
      <c r="C88" s="1493"/>
      <c r="D88" s="53" t="s">
        <v>234</v>
      </c>
      <c r="E88" s="54"/>
      <c r="F88" s="55" t="s">
        <v>6</v>
      </c>
      <c r="G88" s="54">
        <v>2025</v>
      </c>
      <c r="H88" s="53" t="s">
        <v>11</v>
      </c>
      <c r="I88" s="56">
        <v>0</v>
      </c>
      <c r="J88" s="57">
        <v>2000000</v>
      </c>
      <c r="K88" s="57">
        <v>167005000</v>
      </c>
      <c r="L88" s="57">
        <v>23279000</v>
      </c>
      <c r="M88" s="57">
        <v>20656000</v>
      </c>
      <c r="N88" s="56">
        <v>0</v>
      </c>
      <c r="O88" s="56">
        <v>0</v>
      </c>
      <c r="P88" s="57">
        <v>400000</v>
      </c>
      <c r="Q88" s="1784">
        <v>200000</v>
      </c>
      <c r="R88" s="1785"/>
      <c r="S88" s="58">
        <v>213588000</v>
      </c>
    </row>
    <row r="89" spans="1:19">
      <c r="A89" s="52">
        <v>14</v>
      </c>
      <c r="B89" s="1466">
        <v>3490</v>
      </c>
      <c r="C89" s="1493"/>
      <c r="D89" s="53" t="s">
        <v>234</v>
      </c>
      <c r="E89" s="54"/>
      <c r="F89" s="55" t="s">
        <v>6</v>
      </c>
      <c r="G89" s="54">
        <v>2025</v>
      </c>
      <c r="H89" s="53" t="s">
        <v>12</v>
      </c>
      <c r="I89" s="56">
        <v>0</v>
      </c>
      <c r="J89" s="57">
        <v>2000000</v>
      </c>
      <c r="K89" s="57">
        <v>163005000</v>
      </c>
      <c r="L89" s="57">
        <v>27279000</v>
      </c>
      <c r="M89" s="57">
        <v>19156000</v>
      </c>
      <c r="N89" s="56">
        <v>0</v>
      </c>
      <c r="O89" s="56">
        <v>0</v>
      </c>
      <c r="P89" s="57">
        <v>400000</v>
      </c>
      <c r="Q89" s="1784">
        <v>498000</v>
      </c>
      <c r="R89" s="1785"/>
      <c r="S89" s="58">
        <v>212338000</v>
      </c>
    </row>
    <row r="90" spans="1:19">
      <c r="A90" s="52">
        <v>14</v>
      </c>
      <c r="B90" s="1466">
        <v>3490</v>
      </c>
      <c r="C90" s="1493"/>
      <c r="D90" s="53" t="s">
        <v>234</v>
      </c>
      <c r="E90" s="54"/>
      <c r="F90" s="55" t="s">
        <v>6</v>
      </c>
      <c r="G90" s="54">
        <v>2025</v>
      </c>
      <c r="H90" s="53" t="s">
        <v>13</v>
      </c>
      <c r="I90" s="56">
        <v>0</v>
      </c>
      <c r="J90" s="57">
        <v>170232</v>
      </c>
      <c r="K90" s="57">
        <v>158958537</v>
      </c>
      <c r="L90" s="57">
        <v>26435005</v>
      </c>
      <c r="M90" s="57">
        <v>17018077</v>
      </c>
      <c r="N90" s="56">
        <v>0</v>
      </c>
      <c r="O90" s="56">
        <v>0</v>
      </c>
      <c r="P90" s="57">
        <v>321538</v>
      </c>
      <c r="Q90" s="1784">
        <v>389570</v>
      </c>
      <c r="R90" s="1785"/>
      <c r="S90" s="58">
        <v>203269004</v>
      </c>
    </row>
    <row r="91" spans="1:19">
      <c r="A91" s="52">
        <v>14</v>
      </c>
      <c r="B91" s="1466">
        <v>3490</v>
      </c>
      <c r="C91" s="1493"/>
      <c r="D91" s="53" t="s">
        <v>234</v>
      </c>
      <c r="E91" s="54"/>
      <c r="F91" s="55" t="s">
        <v>6</v>
      </c>
      <c r="G91" s="54">
        <v>2025</v>
      </c>
      <c r="H91" s="53" t="s">
        <v>14</v>
      </c>
      <c r="I91" s="56">
        <v>0</v>
      </c>
      <c r="J91" s="56">
        <v>0</v>
      </c>
      <c r="K91" s="56">
        <v>0</v>
      </c>
      <c r="L91" s="56">
        <v>0</v>
      </c>
      <c r="M91" s="56">
        <v>0</v>
      </c>
      <c r="N91" s="56">
        <v>0</v>
      </c>
      <c r="O91" s="56">
        <v>0</v>
      </c>
      <c r="P91" s="56">
        <v>0</v>
      </c>
      <c r="Q91" s="1782">
        <v>0</v>
      </c>
      <c r="R91" s="1783"/>
      <c r="S91" s="59">
        <v>0</v>
      </c>
    </row>
    <row r="92" spans="1:19">
      <c r="A92" s="52">
        <v>14</v>
      </c>
      <c r="B92" s="1466">
        <v>3490</v>
      </c>
      <c r="C92" s="1493"/>
      <c r="D92" s="53" t="s">
        <v>15</v>
      </c>
      <c r="E92" s="54"/>
      <c r="F92" s="55"/>
      <c r="G92" s="54">
        <v>2025</v>
      </c>
      <c r="H92" s="53"/>
      <c r="I92" s="56">
        <v>0</v>
      </c>
      <c r="J92" s="57">
        <v>1829768</v>
      </c>
      <c r="K92" s="57">
        <v>4046463</v>
      </c>
      <c r="L92" s="57">
        <v>843995</v>
      </c>
      <c r="M92" s="57">
        <v>2137923</v>
      </c>
      <c r="N92" s="56">
        <v>0</v>
      </c>
      <c r="O92" s="56">
        <v>0</v>
      </c>
      <c r="P92" s="57">
        <v>78462</v>
      </c>
      <c r="Q92" s="1784">
        <v>108430</v>
      </c>
      <c r="R92" s="1785"/>
      <c r="S92" s="58">
        <v>9068996</v>
      </c>
    </row>
    <row r="93" spans="1:19">
      <c r="A93" s="52">
        <v>14</v>
      </c>
      <c r="B93" s="1466">
        <v>3490</v>
      </c>
      <c r="C93" s="1493"/>
      <c r="D93" s="53" t="s">
        <v>16</v>
      </c>
      <c r="E93" s="54"/>
      <c r="F93" s="55"/>
      <c r="G93" s="54">
        <v>2025</v>
      </c>
      <c r="H93" s="53"/>
      <c r="I93" s="56">
        <v>0</v>
      </c>
      <c r="J93" s="56">
        <v>1</v>
      </c>
      <c r="K93" s="56">
        <v>98</v>
      </c>
      <c r="L93" s="56">
        <v>97</v>
      </c>
      <c r="M93" s="56">
        <v>89</v>
      </c>
      <c r="N93" s="56">
        <v>0</v>
      </c>
      <c r="O93" s="56">
        <v>0</v>
      </c>
      <c r="P93" s="56">
        <v>80</v>
      </c>
      <c r="Q93" s="1782">
        <v>78</v>
      </c>
      <c r="R93" s="1783"/>
      <c r="S93" s="59">
        <v>96</v>
      </c>
    </row>
    <row r="101" spans="1:18">
      <c r="A101" s="1050"/>
      <c r="B101" s="1051"/>
      <c r="C101" s="1051"/>
      <c r="D101" s="1051"/>
      <c r="E101" s="1051"/>
      <c r="F101" s="1051"/>
      <c r="G101" s="1051"/>
      <c r="H101" s="1051"/>
      <c r="I101" s="1051"/>
      <c r="J101" s="1051"/>
      <c r="K101" s="1051"/>
      <c r="L101" s="1051"/>
      <c r="M101" s="1051"/>
      <c r="N101" s="1051"/>
      <c r="O101" s="1051"/>
      <c r="P101" s="1051"/>
      <c r="Q101" s="1051"/>
      <c r="R101" s="1051"/>
    </row>
    <row r="102" spans="1:18">
      <c r="A102" s="2442" t="s">
        <v>78</v>
      </c>
      <c r="B102" s="2442"/>
      <c r="C102" s="2442"/>
      <c r="D102" s="2442"/>
      <c r="E102" s="2442"/>
      <c r="F102" s="2442"/>
      <c r="G102" s="2442"/>
      <c r="H102" s="2442"/>
      <c r="I102" s="2442"/>
      <c r="J102" s="2442"/>
      <c r="K102" s="2442"/>
      <c r="L102" s="2442"/>
      <c r="M102" s="2442"/>
      <c r="N102" s="2442"/>
      <c r="O102" s="2442"/>
      <c r="P102" s="2442"/>
      <c r="Q102" s="2442"/>
      <c r="R102" s="2442"/>
    </row>
    <row r="103" spans="1:18">
      <c r="A103" s="2443" t="s">
        <v>597</v>
      </c>
      <c r="B103" s="2443"/>
      <c r="C103" s="2443"/>
      <c r="D103" s="2443"/>
      <c r="E103" s="2443"/>
      <c r="F103" s="2443"/>
      <c r="G103" s="2443"/>
      <c r="H103" s="2443"/>
      <c r="I103" s="2443"/>
      <c r="J103" s="2443"/>
      <c r="K103" s="2443"/>
      <c r="L103" s="2443"/>
      <c r="M103" s="2443"/>
      <c r="N103" s="2443"/>
      <c r="O103" s="2443"/>
      <c r="P103" s="2443"/>
      <c r="Q103" s="2443"/>
      <c r="R103" s="2443"/>
    </row>
    <row r="104" spans="1:18" ht="15.75" thickBot="1">
      <c r="A104" s="2444" t="s">
        <v>17</v>
      </c>
      <c r="B104" s="2444"/>
      <c r="C104" s="2444"/>
      <c r="D104" s="2444"/>
      <c r="E104" s="2444"/>
      <c r="F104" s="2444"/>
      <c r="G104" s="2444"/>
      <c r="H104" s="2444"/>
      <c r="I104" s="2444"/>
      <c r="J104" s="2444"/>
      <c r="K104" s="2444"/>
      <c r="L104" s="2444"/>
      <c r="M104" s="2444"/>
      <c r="N104" s="2444"/>
      <c r="O104" s="2444"/>
      <c r="P104" s="2444"/>
      <c r="Q104" s="2444"/>
      <c r="R104" s="2444"/>
    </row>
    <row r="105" spans="1:18" ht="23.25" thickTop="1">
      <c r="A105" s="1052" t="s">
        <v>18</v>
      </c>
      <c r="B105" s="2040" t="s">
        <v>19</v>
      </c>
      <c r="C105" s="2040"/>
      <c r="D105" s="2040"/>
      <c r="E105" s="1053" t="s">
        <v>20</v>
      </c>
      <c r="F105" s="2040">
        <v>14</v>
      </c>
      <c r="G105" s="2040"/>
      <c r="H105" s="2040"/>
      <c r="I105" s="2040"/>
      <c r="J105" s="2040"/>
      <c r="K105" s="2040"/>
      <c r="L105" s="2040"/>
      <c r="M105" s="2040"/>
      <c r="N105" s="2040"/>
      <c r="O105" s="2040"/>
      <c r="P105" s="2040"/>
      <c r="Q105" s="2040"/>
      <c r="R105" s="2041"/>
    </row>
    <row r="106" spans="1:18">
      <c r="A106" s="1054" t="s">
        <v>322</v>
      </c>
      <c r="B106" s="2042" t="s">
        <v>234</v>
      </c>
      <c r="C106" s="2042"/>
      <c r="D106" s="2042"/>
      <c r="E106" s="1055" t="s">
        <v>49</v>
      </c>
      <c r="F106" s="2043">
        <v>3490</v>
      </c>
      <c r="G106" s="2043"/>
      <c r="H106" s="2043"/>
      <c r="I106" s="2043"/>
      <c r="J106" s="2043"/>
      <c r="K106" s="2043"/>
      <c r="L106" s="2043"/>
      <c r="M106" s="2043"/>
      <c r="N106" s="2043"/>
      <c r="O106" s="2043"/>
      <c r="P106" s="2043"/>
      <c r="Q106" s="2043"/>
      <c r="R106" s="2044"/>
    </row>
    <row r="107" spans="1:18">
      <c r="A107" s="2045" t="s">
        <v>79</v>
      </c>
      <c r="B107" s="2048" t="s">
        <v>80</v>
      </c>
      <c r="C107" s="2051" t="s">
        <v>81</v>
      </c>
      <c r="D107" s="2054" t="s">
        <v>51</v>
      </c>
      <c r="E107" s="2055"/>
      <c r="F107" s="2056"/>
      <c r="G107" s="2057" t="s">
        <v>82</v>
      </c>
      <c r="H107" s="2058"/>
      <c r="I107" s="2059"/>
      <c r="J107" s="2057" t="s">
        <v>82</v>
      </c>
      <c r="K107" s="2058"/>
      <c r="L107" s="2059"/>
      <c r="M107" s="2057" t="s">
        <v>82</v>
      </c>
      <c r="N107" s="2058"/>
      <c r="O107" s="2059"/>
      <c r="P107" s="2057" t="s">
        <v>83</v>
      </c>
      <c r="Q107" s="2058"/>
      <c r="R107" s="2060"/>
    </row>
    <row r="108" spans="1:18" ht="33.75">
      <c r="A108" s="2046"/>
      <c r="B108" s="2049"/>
      <c r="C108" s="2052"/>
      <c r="D108" s="1056" t="s">
        <v>327</v>
      </c>
      <c r="E108" s="1058" t="s">
        <v>329</v>
      </c>
      <c r="F108" s="1060" t="s">
        <v>331</v>
      </c>
      <c r="G108" s="1062" t="s">
        <v>333</v>
      </c>
      <c r="H108" s="1058" t="s">
        <v>335</v>
      </c>
      <c r="I108" s="1063" t="s">
        <v>331</v>
      </c>
      <c r="J108" s="1062" t="s">
        <v>333</v>
      </c>
      <c r="K108" s="2007" t="s">
        <v>84</v>
      </c>
      <c r="L108" s="2009" t="s">
        <v>85</v>
      </c>
      <c r="M108" s="2011" t="s">
        <v>86</v>
      </c>
      <c r="N108" s="2007" t="s">
        <v>87</v>
      </c>
      <c r="O108" s="2009" t="s">
        <v>88</v>
      </c>
      <c r="P108" s="2011" t="s">
        <v>89</v>
      </c>
      <c r="Q108" s="2007" t="s">
        <v>90</v>
      </c>
      <c r="R108" s="2013" t="s">
        <v>91</v>
      </c>
    </row>
    <row r="109" spans="1:18" ht="33.75">
      <c r="A109" s="2047"/>
      <c r="B109" s="2050"/>
      <c r="C109" s="2053"/>
      <c r="D109" s="1057" t="s">
        <v>328</v>
      </c>
      <c r="E109" s="1059" t="s">
        <v>330</v>
      </c>
      <c r="F109" s="1061" t="s">
        <v>332</v>
      </c>
      <c r="G109" s="1057" t="s">
        <v>334</v>
      </c>
      <c r="H109" s="1059" t="s">
        <v>336</v>
      </c>
      <c r="I109" s="1064" t="s">
        <v>337</v>
      </c>
      <c r="J109" s="1057" t="s">
        <v>338</v>
      </c>
      <c r="K109" s="2008"/>
      <c r="L109" s="2010"/>
      <c r="M109" s="2012"/>
      <c r="N109" s="2008"/>
      <c r="O109" s="2010"/>
      <c r="P109" s="2012"/>
      <c r="Q109" s="2008"/>
      <c r="R109" s="2014"/>
    </row>
    <row r="110" spans="1:18" ht="15.75" thickBot="1">
      <c r="A110" s="1065"/>
      <c r="B110" s="1066"/>
      <c r="C110" s="1066"/>
      <c r="D110" s="1066">
        <v>-1</v>
      </c>
      <c r="E110" s="1066">
        <v>-2</v>
      </c>
      <c r="F110" s="1066">
        <v>-3</v>
      </c>
      <c r="G110" s="1066">
        <v>-4</v>
      </c>
      <c r="H110" s="1066">
        <v>-5</v>
      </c>
      <c r="I110" s="1066">
        <v>-6</v>
      </c>
      <c r="J110" s="1066">
        <v>-7</v>
      </c>
      <c r="K110" s="1066">
        <v>-8</v>
      </c>
      <c r="L110" s="1066">
        <v>-9</v>
      </c>
      <c r="M110" s="1066">
        <v>-10</v>
      </c>
      <c r="N110" s="1066">
        <v>-11</v>
      </c>
      <c r="O110" s="1066">
        <v>-12</v>
      </c>
      <c r="P110" s="1066">
        <v>-13</v>
      </c>
      <c r="Q110" s="1066">
        <v>-14</v>
      </c>
      <c r="R110" s="1067">
        <v>-15</v>
      </c>
    </row>
    <row r="111" spans="1:18" ht="22.5" customHeight="1" thickTop="1">
      <c r="A111" s="1890" t="s">
        <v>92</v>
      </c>
      <c r="B111" s="1891"/>
      <c r="C111" s="9"/>
      <c r="D111" s="10"/>
      <c r="E111" s="9"/>
      <c r="F111" s="10"/>
      <c r="G111" s="9"/>
      <c r="H111" s="10"/>
      <c r="I111" s="11"/>
      <c r="J111" s="9"/>
      <c r="K111" s="10"/>
      <c r="L111" s="11"/>
      <c r="M111" s="9"/>
      <c r="N111" s="10"/>
      <c r="O111" s="11"/>
      <c r="P111" s="9"/>
      <c r="Q111" s="10"/>
      <c r="R111" s="65"/>
    </row>
    <row r="112" spans="1:18" ht="22.5">
      <c r="A112" s="1068" t="s">
        <v>235</v>
      </c>
      <c r="B112" s="1069" t="s">
        <v>236</v>
      </c>
      <c r="C112" s="1070" t="s">
        <v>364</v>
      </c>
      <c r="D112" s="1071">
        <v>7347</v>
      </c>
      <c r="E112" s="1071">
        <v>169489641</v>
      </c>
      <c r="F112" s="1071">
        <v>23069</v>
      </c>
      <c r="G112" s="1072">
        <v>9100</v>
      </c>
      <c r="H112" s="1071">
        <v>201570000</v>
      </c>
      <c r="I112" s="1072"/>
      <c r="J112" s="1072">
        <v>9100</v>
      </c>
      <c r="K112" s="1071">
        <v>201323157</v>
      </c>
      <c r="L112" s="1072"/>
      <c r="M112" s="1072">
        <v>8760</v>
      </c>
      <c r="N112" s="1071">
        <v>194830885</v>
      </c>
      <c r="O112" s="1072"/>
      <c r="P112" s="1072"/>
      <c r="Q112" s="1072"/>
      <c r="R112" s="1073"/>
    </row>
    <row r="113" spans="1:19" ht="22.5">
      <c r="A113" s="1068" t="s">
        <v>237</v>
      </c>
      <c r="B113" s="1069" t="s">
        <v>238</v>
      </c>
      <c r="C113" s="1070" t="s">
        <v>365</v>
      </c>
      <c r="D113" s="1072">
        <v>0</v>
      </c>
      <c r="E113" s="1071">
        <v>99000</v>
      </c>
      <c r="F113" s="1072">
        <v>0</v>
      </c>
      <c r="G113" s="1072">
        <v>0</v>
      </c>
      <c r="H113" s="1071">
        <v>120000</v>
      </c>
      <c r="I113" s="1072"/>
      <c r="J113" s="1072">
        <v>0</v>
      </c>
      <c r="K113" s="1071">
        <v>120000</v>
      </c>
      <c r="L113" s="1072"/>
      <c r="M113" s="1072">
        <v>0</v>
      </c>
      <c r="N113" s="1071">
        <v>83160</v>
      </c>
      <c r="O113" s="1072"/>
      <c r="P113" s="1072"/>
      <c r="Q113" s="1072"/>
      <c r="R113" s="1073"/>
    </row>
    <row r="114" spans="1:19" ht="22.5">
      <c r="A114" s="1068" t="s">
        <v>239</v>
      </c>
      <c r="B114" s="1069" t="s">
        <v>240</v>
      </c>
      <c r="C114" s="1070" t="s">
        <v>365</v>
      </c>
      <c r="D114" s="1072">
        <v>621</v>
      </c>
      <c r="E114" s="1071">
        <v>6340269</v>
      </c>
      <c r="F114" s="1071">
        <v>10210</v>
      </c>
      <c r="G114" s="1072">
        <v>790</v>
      </c>
      <c r="H114" s="1071">
        <v>7100000</v>
      </c>
      <c r="I114" s="1072"/>
      <c r="J114" s="1072">
        <v>790</v>
      </c>
      <c r="K114" s="1071">
        <v>5895843</v>
      </c>
      <c r="L114" s="1072"/>
      <c r="M114" s="1072">
        <v>698</v>
      </c>
      <c r="N114" s="1071">
        <v>5895843</v>
      </c>
      <c r="O114" s="1072"/>
      <c r="P114" s="1072"/>
      <c r="Q114" s="1072"/>
      <c r="R114" s="1073"/>
    </row>
    <row r="115" spans="1:19" ht="22.5">
      <c r="A115" s="1068" t="s">
        <v>241</v>
      </c>
      <c r="B115" s="1069" t="s">
        <v>242</v>
      </c>
      <c r="C115" s="1070" t="s">
        <v>365</v>
      </c>
      <c r="D115" s="1072">
        <v>268</v>
      </c>
      <c r="E115" s="1071">
        <v>2696070</v>
      </c>
      <c r="F115" s="1071">
        <v>10060</v>
      </c>
      <c r="G115" s="1072">
        <v>300</v>
      </c>
      <c r="H115" s="1071">
        <v>3000000</v>
      </c>
      <c r="I115" s="1072"/>
      <c r="J115" s="1072">
        <v>300</v>
      </c>
      <c r="K115" s="1071">
        <v>3000000</v>
      </c>
      <c r="L115" s="1072"/>
      <c r="M115" s="1072">
        <v>312</v>
      </c>
      <c r="N115" s="1071">
        <v>2459116</v>
      </c>
      <c r="O115" s="1072"/>
      <c r="P115" s="1072"/>
      <c r="Q115" s="1072"/>
      <c r="R115" s="1073"/>
    </row>
    <row r="116" spans="1:19">
      <c r="A116" s="1068" t="s">
        <v>243</v>
      </c>
      <c r="B116" s="1069" t="s">
        <v>244</v>
      </c>
      <c r="C116" s="1070" t="s">
        <v>95</v>
      </c>
      <c r="D116" s="1072">
        <v>0</v>
      </c>
      <c r="E116" s="1071">
        <v>1684440</v>
      </c>
      <c r="F116" s="1072">
        <v>0</v>
      </c>
      <c r="G116" s="1072">
        <v>0</v>
      </c>
      <c r="H116" s="1071">
        <v>2000000</v>
      </c>
      <c r="I116" s="1072"/>
      <c r="J116" s="1072">
        <v>0</v>
      </c>
      <c r="K116" s="1071">
        <v>2000000</v>
      </c>
      <c r="L116" s="1072"/>
      <c r="M116" s="1072">
        <v>0</v>
      </c>
      <c r="N116" s="1071">
        <v>170232</v>
      </c>
      <c r="O116" s="1072"/>
      <c r="P116" s="1072"/>
      <c r="Q116" s="1072"/>
      <c r="R116" s="1073"/>
    </row>
    <row r="117" spans="1:19">
      <c r="A117" s="1068" t="s">
        <v>97</v>
      </c>
      <c r="B117" s="1069" t="s">
        <v>6</v>
      </c>
      <c r="C117" s="1070"/>
      <c r="D117" s="1072"/>
      <c r="E117" s="1071">
        <v>180597420</v>
      </c>
      <c r="F117" s="1072"/>
      <c r="G117" s="1072"/>
      <c r="H117" s="1071">
        <v>213388000</v>
      </c>
      <c r="I117" s="1072"/>
      <c r="J117" s="1072"/>
      <c r="K117" s="1071">
        <v>212339000</v>
      </c>
      <c r="L117" s="1072"/>
      <c r="M117" s="1072"/>
      <c r="N117" s="1071">
        <v>203439236</v>
      </c>
      <c r="O117" s="1072"/>
      <c r="P117" s="1072"/>
      <c r="Q117" s="1072"/>
      <c r="R117" s="1073"/>
    </row>
    <row r="118" spans="1:19" ht="22.5" customHeight="1">
      <c r="A118" s="1892" t="s">
        <v>98</v>
      </c>
      <c r="B118" s="1893"/>
      <c r="C118" s="9"/>
      <c r="D118" s="10"/>
      <c r="E118" s="9"/>
      <c r="F118" s="10"/>
      <c r="G118" s="9"/>
      <c r="H118" s="10"/>
      <c r="I118" s="11"/>
      <c r="J118" s="9"/>
      <c r="K118" s="10"/>
      <c r="L118" s="11"/>
      <c r="M118" s="9"/>
      <c r="N118" s="10"/>
      <c r="O118" s="11"/>
      <c r="P118" s="9"/>
      <c r="Q118" s="10"/>
      <c r="R118" s="65"/>
    </row>
    <row r="123" spans="1:19">
      <c r="A123" s="1525" t="s">
        <v>146</v>
      </c>
      <c r="B123" s="1525"/>
      <c r="C123" s="1525"/>
      <c r="D123" s="1525"/>
      <c r="E123" s="1525"/>
      <c r="F123" s="1525"/>
      <c r="G123" s="1525"/>
      <c r="H123" s="1525"/>
      <c r="I123" s="1525"/>
      <c r="J123" s="1525"/>
      <c r="K123" s="1525"/>
      <c r="L123" s="1525"/>
      <c r="M123" s="1525"/>
      <c r="N123" s="1525"/>
      <c r="O123" s="1525"/>
      <c r="P123" s="1525"/>
      <c r="Q123" s="1525"/>
      <c r="R123" s="1525"/>
      <c r="S123" s="1525"/>
    </row>
    <row r="124" spans="1:19" ht="15.75" thickBot="1">
      <c r="A124" s="1476" t="s">
        <v>597</v>
      </c>
      <c r="B124" s="1476"/>
      <c r="C124" s="1476"/>
      <c r="D124" s="1476"/>
      <c r="E124" s="1476"/>
      <c r="F124" s="1476"/>
      <c r="G124" s="1476"/>
      <c r="H124" s="1476"/>
      <c r="I124" s="1476"/>
      <c r="J124" s="1476"/>
      <c r="K124" s="1476"/>
      <c r="L124" s="1476"/>
      <c r="M124" s="1476"/>
      <c r="N124" s="1476"/>
      <c r="O124" s="1476"/>
      <c r="P124" s="1476"/>
      <c r="Q124" s="1476"/>
      <c r="R124" s="1476"/>
      <c r="S124" s="1476"/>
    </row>
    <row r="125" spans="1:19" ht="15.75" thickTop="1">
      <c r="A125" s="1477" t="s">
        <v>0</v>
      </c>
      <c r="B125" s="1486" t="s">
        <v>28</v>
      </c>
      <c r="C125" s="1486" t="s">
        <v>45</v>
      </c>
      <c r="D125" s="1486" t="s">
        <v>147</v>
      </c>
      <c r="E125" s="1895" t="s">
        <v>80</v>
      </c>
      <c r="F125" s="1896"/>
      <c r="G125" s="1486" t="s">
        <v>46</v>
      </c>
      <c r="H125" s="1480" t="s">
        <v>148</v>
      </c>
      <c r="I125" s="1468" t="s">
        <v>5</v>
      </c>
      <c r="J125" s="1469"/>
      <c r="K125" s="1469"/>
      <c r="L125" s="1469"/>
      <c r="M125" s="1469"/>
      <c r="N125" s="1469"/>
      <c r="O125" s="1469"/>
      <c r="P125" s="1469"/>
      <c r="Q125" s="1469"/>
      <c r="R125" s="1469"/>
      <c r="S125" s="1562"/>
    </row>
    <row r="126" spans="1:19">
      <c r="A126" s="1478"/>
      <c r="B126" s="1487"/>
      <c r="C126" s="1487"/>
      <c r="D126" s="1487"/>
      <c r="E126" s="1897"/>
      <c r="F126" s="1898"/>
      <c r="G126" s="1487"/>
      <c r="H126" s="1482"/>
      <c r="I126" s="1901" t="s">
        <v>6</v>
      </c>
      <c r="J126" s="47">
        <v>230</v>
      </c>
      <c r="K126" s="47">
        <v>231</v>
      </c>
      <c r="L126" s="47">
        <v>600</v>
      </c>
      <c r="M126" s="47">
        <v>601</v>
      </c>
      <c r="N126" s="47">
        <v>602</v>
      </c>
      <c r="O126" s="1860">
        <v>603</v>
      </c>
      <c r="P126" s="1861"/>
      <c r="Q126" s="47">
        <v>604</v>
      </c>
      <c r="R126" s="47">
        <v>605</v>
      </c>
      <c r="S126" s="48">
        <v>606</v>
      </c>
    </row>
    <row r="127" spans="1:19">
      <c r="A127" s="1478"/>
      <c r="B127" s="1487"/>
      <c r="C127" s="1487"/>
      <c r="D127" s="1487"/>
      <c r="E127" s="1897"/>
      <c r="F127" s="1898"/>
      <c r="G127" s="1487"/>
      <c r="H127" s="1482"/>
      <c r="I127" s="1487"/>
      <c r="J127" s="999" t="s">
        <v>339</v>
      </c>
      <c r="K127" s="999" t="s">
        <v>339</v>
      </c>
      <c r="L127" s="1564" t="s">
        <v>8</v>
      </c>
      <c r="M127" s="999" t="s">
        <v>340</v>
      </c>
      <c r="N127" s="999" t="s">
        <v>342</v>
      </c>
      <c r="O127" s="1902" t="s">
        <v>344</v>
      </c>
      <c r="P127" s="1903"/>
      <c r="Q127" s="999" t="s">
        <v>346</v>
      </c>
      <c r="R127" s="999" t="s">
        <v>348</v>
      </c>
      <c r="S127" s="1906" t="s">
        <v>149</v>
      </c>
    </row>
    <row r="128" spans="1:19" ht="27">
      <c r="A128" s="1479"/>
      <c r="B128" s="1488"/>
      <c r="C128" s="1488"/>
      <c r="D128" s="1488"/>
      <c r="E128" s="1899"/>
      <c r="F128" s="1900"/>
      <c r="G128" s="1488"/>
      <c r="H128" s="1484"/>
      <c r="I128" s="1488"/>
      <c r="J128" s="72" t="s">
        <v>43</v>
      </c>
      <c r="K128" s="72" t="s">
        <v>44</v>
      </c>
      <c r="L128" s="1565"/>
      <c r="M128" s="72" t="s">
        <v>341</v>
      </c>
      <c r="N128" s="72" t="s">
        <v>343</v>
      </c>
      <c r="O128" s="1904" t="s">
        <v>345</v>
      </c>
      <c r="P128" s="1905"/>
      <c r="Q128" s="72" t="s">
        <v>347</v>
      </c>
      <c r="R128" s="72" t="s">
        <v>349</v>
      </c>
      <c r="S128" s="1907"/>
    </row>
    <row r="129" spans="1:19" ht="24" customHeight="1">
      <c r="A129" s="52">
        <v>14</v>
      </c>
      <c r="B129" s="54">
        <v>3490</v>
      </c>
      <c r="C129" s="55" t="s">
        <v>234</v>
      </c>
      <c r="D129" s="54" t="s">
        <v>235</v>
      </c>
      <c r="E129" s="1830" t="s">
        <v>236</v>
      </c>
      <c r="F129" s="1831"/>
      <c r="G129" s="53" t="s">
        <v>11</v>
      </c>
      <c r="H129" s="56">
        <v>9100</v>
      </c>
      <c r="I129" s="57">
        <v>201168000</v>
      </c>
      <c r="J129" s="56">
        <v>0</v>
      </c>
      <c r="K129" s="56">
        <v>0</v>
      </c>
      <c r="L129" s="57">
        <v>167005000</v>
      </c>
      <c r="M129" s="57">
        <v>23279000</v>
      </c>
      <c r="N129" s="57">
        <v>10436000</v>
      </c>
      <c r="O129" s="1782">
        <v>0</v>
      </c>
      <c r="P129" s="1783"/>
      <c r="Q129" s="56">
        <v>0</v>
      </c>
      <c r="R129" s="57">
        <v>400000</v>
      </c>
      <c r="S129" s="58">
        <v>248000</v>
      </c>
    </row>
    <row r="130" spans="1:19" ht="24" customHeight="1">
      <c r="A130" s="52">
        <v>14</v>
      </c>
      <c r="B130" s="54">
        <v>3490</v>
      </c>
      <c r="C130" s="55" t="s">
        <v>234</v>
      </c>
      <c r="D130" s="54" t="s">
        <v>235</v>
      </c>
      <c r="E130" s="1830" t="s">
        <v>236</v>
      </c>
      <c r="F130" s="1831"/>
      <c r="G130" s="53" t="s">
        <v>12</v>
      </c>
      <c r="H130" s="56">
        <v>9100</v>
      </c>
      <c r="I130" s="57">
        <v>201368000</v>
      </c>
      <c r="J130" s="56">
        <v>0</v>
      </c>
      <c r="K130" s="56">
        <v>0</v>
      </c>
      <c r="L130" s="57">
        <v>163005000</v>
      </c>
      <c r="M130" s="57">
        <v>27279000</v>
      </c>
      <c r="N130" s="57">
        <v>10141157</v>
      </c>
      <c r="O130" s="1782">
        <v>0</v>
      </c>
      <c r="P130" s="1783"/>
      <c r="Q130" s="56">
        <v>0</v>
      </c>
      <c r="R130" s="57">
        <v>400000</v>
      </c>
      <c r="S130" s="58">
        <v>498000</v>
      </c>
    </row>
    <row r="131" spans="1:19" ht="24" customHeight="1">
      <c r="A131" s="52">
        <v>14</v>
      </c>
      <c r="B131" s="54">
        <v>3490</v>
      </c>
      <c r="C131" s="55" t="s">
        <v>234</v>
      </c>
      <c r="D131" s="54" t="s">
        <v>235</v>
      </c>
      <c r="E131" s="1830" t="s">
        <v>236</v>
      </c>
      <c r="F131" s="1831"/>
      <c r="G131" s="53" t="s">
        <v>13</v>
      </c>
      <c r="H131" s="56">
        <v>8760</v>
      </c>
      <c r="I131" s="57">
        <v>128948440</v>
      </c>
      <c r="J131" s="56">
        <v>0</v>
      </c>
      <c r="K131" s="56">
        <v>0</v>
      </c>
      <c r="L131" s="57">
        <v>158958542</v>
      </c>
      <c r="M131" s="57">
        <v>26435000</v>
      </c>
      <c r="N131" s="57">
        <v>8579958</v>
      </c>
      <c r="O131" s="1782">
        <v>0</v>
      </c>
      <c r="P131" s="1783"/>
      <c r="Q131" s="56">
        <v>0</v>
      </c>
      <c r="R131" s="57">
        <v>321538</v>
      </c>
      <c r="S131" s="58">
        <v>365615</v>
      </c>
    </row>
    <row r="132" spans="1:19" ht="24" customHeight="1">
      <c r="A132" s="52">
        <v>14</v>
      </c>
      <c r="B132" s="54">
        <v>3490</v>
      </c>
      <c r="C132" s="55" t="s">
        <v>234</v>
      </c>
      <c r="D132" s="54" t="s">
        <v>237</v>
      </c>
      <c r="E132" s="1830" t="s">
        <v>238</v>
      </c>
      <c r="F132" s="1831"/>
      <c r="G132" s="53" t="s">
        <v>11</v>
      </c>
      <c r="H132" s="56">
        <v>0</v>
      </c>
      <c r="I132" s="57">
        <v>120000</v>
      </c>
      <c r="J132" s="56">
        <v>0</v>
      </c>
      <c r="K132" s="56">
        <v>0</v>
      </c>
      <c r="L132" s="56">
        <v>0</v>
      </c>
      <c r="M132" s="56">
        <v>0</v>
      </c>
      <c r="N132" s="57">
        <v>120000</v>
      </c>
      <c r="O132" s="1782">
        <v>0</v>
      </c>
      <c r="P132" s="1783"/>
      <c r="Q132" s="56">
        <v>0</v>
      </c>
      <c r="R132" s="56">
        <v>0</v>
      </c>
      <c r="S132" s="59">
        <v>0</v>
      </c>
    </row>
    <row r="133" spans="1:19" ht="24" customHeight="1">
      <c r="A133" s="52">
        <v>14</v>
      </c>
      <c r="B133" s="54">
        <v>3490</v>
      </c>
      <c r="C133" s="55" t="s">
        <v>234</v>
      </c>
      <c r="D133" s="54" t="s">
        <v>237</v>
      </c>
      <c r="E133" s="1830" t="s">
        <v>238</v>
      </c>
      <c r="F133" s="1831"/>
      <c r="G133" s="53" t="s">
        <v>12</v>
      </c>
      <c r="H133" s="56">
        <v>0</v>
      </c>
      <c r="I133" s="57">
        <v>120000</v>
      </c>
      <c r="J133" s="56">
        <v>0</v>
      </c>
      <c r="K133" s="56">
        <v>0</v>
      </c>
      <c r="L133" s="56">
        <v>0</v>
      </c>
      <c r="M133" s="56">
        <v>0</v>
      </c>
      <c r="N133" s="57">
        <v>120000</v>
      </c>
      <c r="O133" s="1782">
        <v>0</v>
      </c>
      <c r="P133" s="1783"/>
      <c r="Q133" s="56">
        <v>0</v>
      </c>
      <c r="R133" s="56">
        <v>0</v>
      </c>
      <c r="S133" s="59">
        <v>0</v>
      </c>
    </row>
    <row r="134" spans="1:19" ht="24" customHeight="1">
      <c r="A134" s="52">
        <v>14</v>
      </c>
      <c r="B134" s="54">
        <v>3490</v>
      </c>
      <c r="C134" s="55" t="s">
        <v>234</v>
      </c>
      <c r="D134" s="54" t="s">
        <v>237</v>
      </c>
      <c r="E134" s="1830" t="s">
        <v>238</v>
      </c>
      <c r="F134" s="1831"/>
      <c r="G134" s="53" t="s">
        <v>13</v>
      </c>
      <c r="H134" s="56">
        <v>0</v>
      </c>
      <c r="I134" s="57">
        <v>83160</v>
      </c>
      <c r="J134" s="56">
        <v>0</v>
      </c>
      <c r="K134" s="56">
        <v>0</v>
      </c>
      <c r="L134" s="56">
        <v>0</v>
      </c>
      <c r="M134" s="56">
        <v>0</v>
      </c>
      <c r="N134" s="57">
        <v>83160</v>
      </c>
      <c r="O134" s="1782">
        <v>0</v>
      </c>
      <c r="P134" s="1783"/>
      <c r="Q134" s="56">
        <v>0</v>
      </c>
      <c r="R134" s="56">
        <v>0</v>
      </c>
      <c r="S134" s="59">
        <v>0</v>
      </c>
    </row>
    <row r="135" spans="1:19" ht="24" customHeight="1">
      <c r="A135" s="52">
        <v>14</v>
      </c>
      <c r="B135" s="54">
        <v>3490</v>
      </c>
      <c r="C135" s="55" t="s">
        <v>234</v>
      </c>
      <c r="D135" s="54" t="s">
        <v>239</v>
      </c>
      <c r="E135" s="1830" t="s">
        <v>240</v>
      </c>
      <c r="F135" s="1831"/>
      <c r="G135" s="53" t="s">
        <v>11</v>
      </c>
      <c r="H135" s="56">
        <v>790</v>
      </c>
      <c r="I135" s="57">
        <v>7100000</v>
      </c>
      <c r="J135" s="56">
        <v>0</v>
      </c>
      <c r="K135" s="56">
        <v>0</v>
      </c>
      <c r="L135" s="56">
        <v>0</v>
      </c>
      <c r="M135" s="56">
        <v>0</v>
      </c>
      <c r="N135" s="57">
        <v>7100000</v>
      </c>
      <c r="O135" s="1782">
        <v>0</v>
      </c>
      <c r="P135" s="1783"/>
      <c r="Q135" s="56">
        <v>0</v>
      </c>
      <c r="R135" s="56">
        <v>0</v>
      </c>
      <c r="S135" s="59">
        <v>0</v>
      </c>
    </row>
    <row r="136" spans="1:19" ht="24" customHeight="1">
      <c r="A136" s="52">
        <v>14</v>
      </c>
      <c r="B136" s="54">
        <v>3490</v>
      </c>
      <c r="C136" s="55" t="s">
        <v>234</v>
      </c>
      <c r="D136" s="54" t="s">
        <v>239</v>
      </c>
      <c r="E136" s="1830" t="s">
        <v>240</v>
      </c>
      <c r="F136" s="1831"/>
      <c r="G136" s="53" t="s">
        <v>12</v>
      </c>
      <c r="H136" s="56">
        <v>790</v>
      </c>
      <c r="I136" s="57">
        <v>5895843</v>
      </c>
      <c r="J136" s="56">
        <v>0</v>
      </c>
      <c r="K136" s="56">
        <v>0</v>
      </c>
      <c r="L136" s="56">
        <v>0</v>
      </c>
      <c r="M136" s="56">
        <v>0</v>
      </c>
      <c r="N136" s="57">
        <v>5895843</v>
      </c>
      <c r="O136" s="1782">
        <v>0</v>
      </c>
      <c r="P136" s="1783"/>
      <c r="Q136" s="56">
        <v>0</v>
      </c>
      <c r="R136" s="56">
        <v>0</v>
      </c>
      <c r="S136" s="59">
        <v>0</v>
      </c>
    </row>
    <row r="137" spans="1:19" ht="24" customHeight="1">
      <c r="A137" s="52">
        <v>14</v>
      </c>
      <c r="B137" s="54">
        <v>3490</v>
      </c>
      <c r="C137" s="55" t="s">
        <v>234</v>
      </c>
      <c r="D137" s="54" t="s">
        <v>239</v>
      </c>
      <c r="E137" s="1830" t="s">
        <v>240</v>
      </c>
      <c r="F137" s="1831"/>
      <c r="G137" s="53" t="s">
        <v>13</v>
      </c>
      <c r="H137" s="56">
        <v>698</v>
      </c>
      <c r="I137" s="57">
        <v>5895843</v>
      </c>
      <c r="J137" s="56">
        <v>0</v>
      </c>
      <c r="K137" s="56">
        <v>0</v>
      </c>
      <c r="L137" s="56">
        <v>0</v>
      </c>
      <c r="M137" s="56">
        <v>0</v>
      </c>
      <c r="N137" s="57">
        <v>5895843</v>
      </c>
      <c r="O137" s="1782">
        <v>0</v>
      </c>
      <c r="P137" s="1783"/>
      <c r="Q137" s="56">
        <v>0</v>
      </c>
      <c r="R137" s="56">
        <v>0</v>
      </c>
      <c r="S137" s="59">
        <v>0</v>
      </c>
    </row>
    <row r="138" spans="1:19" ht="24" customHeight="1">
      <c r="A138" s="52">
        <v>14</v>
      </c>
      <c r="B138" s="54">
        <v>3490</v>
      </c>
      <c r="C138" s="55" t="s">
        <v>234</v>
      </c>
      <c r="D138" s="54" t="s">
        <v>241</v>
      </c>
      <c r="E138" s="1830" t="s">
        <v>242</v>
      </c>
      <c r="F138" s="1831"/>
      <c r="G138" s="53" t="s">
        <v>11</v>
      </c>
      <c r="H138" s="56">
        <v>300</v>
      </c>
      <c r="I138" s="57">
        <v>3000000</v>
      </c>
      <c r="J138" s="56">
        <v>0</v>
      </c>
      <c r="K138" s="56">
        <v>0</v>
      </c>
      <c r="L138" s="56">
        <v>0</v>
      </c>
      <c r="M138" s="56">
        <v>0</v>
      </c>
      <c r="N138" s="57">
        <v>3000000</v>
      </c>
      <c r="O138" s="1782">
        <v>0</v>
      </c>
      <c r="P138" s="1783"/>
      <c r="Q138" s="56">
        <v>0</v>
      </c>
      <c r="R138" s="56">
        <v>0</v>
      </c>
      <c r="S138" s="59">
        <v>0</v>
      </c>
    </row>
    <row r="139" spans="1:19" ht="24" customHeight="1">
      <c r="A139" s="52">
        <v>14</v>
      </c>
      <c r="B139" s="54">
        <v>3490</v>
      </c>
      <c r="C139" s="55" t="s">
        <v>234</v>
      </c>
      <c r="D139" s="54" t="s">
        <v>241</v>
      </c>
      <c r="E139" s="1830" t="s">
        <v>242</v>
      </c>
      <c r="F139" s="1831"/>
      <c r="G139" s="53" t="s">
        <v>12</v>
      </c>
      <c r="H139" s="56">
        <v>300</v>
      </c>
      <c r="I139" s="57">
        <v>3000000</v>
      </c>
      <c r="J139" s="56">
        <v>0</v>
      </c>
      <c r="K139" s="56">
        <v>0</v>
      </c>
      <c r="L139" s="56">
        <v>0</v>
      </c>
      <c r="M139" s="56">
        <v>0</v>
      </c>
      <c r="N139" s="57">
        <v>3000000</v>
      </c>
      <c r="O139" s="1782">
        <v>0</v>
      </c>
      <c r="P139" s="1783"/>
      <c r="Q139" s="56">
        <v>0</v>
      </c>
      <c r="R139" s="56">
        <v>0</v>
      </c>
      <c r="S139" s="59">
        <v>0</v>
      </c>
    </row>
    <row r="140" spans="1:19" ht="24" customHeight="1">
      <c r="A140" s="52">
        <v>14</v>
      </c>
      <c r="B140" s="54">
        <v>3490</v>
      </c>
      <c r="C140" s="55" t="s">
        <v>234</v>
      </c>
      <c r="D140" s="54" t="s">
        <v>241</v>
      </c>
      <c r="E140" s="1830" t="s">
        <v>242</v>
      </c>
      <c r="F140" s="1831"/>
      <c r="G140" s="53" t="s">
        <v>13</v>
      </c>
      <c r="H140" s="56">
        <v>312</v>
      </c>
      <c r="I140" s="57">
        <v>2459116</v>
      </c>
      <c r="J140" s="56">
        <v>0</v>
      </c>
      <c r="K140" s="56">
        <v>0</v>
      </c>
      <c r="L140" s="56">
        <v>0</v>
      </c>
      <c r="M140" s="56">
        <v>0</v>
      </c>
      <c r="N140" s="57">
        <v>2459116</v>
      </c>
      <c r="O140" s="1782">
        <v>0</v>
      </c>
      <c r="P140" s="1783"/>
      <c r="Q140" s="56">
        <v>0</v>
      </c>
      <c r="R140" s="56">
        <v>0</v>
      </c>
      <c r="S140" s="59">
        <v>0</v>
      </c>
    </row>
    <row r="141" spans="1:19">
      <c r="A141" s="52">
        <v>14</v>
      </c>
      <c r="B141" s="54">
        <v>3490</v>
      </c>
      <c r="C141" s="55" t="s">
        <v>234</v>
      </c>
      <c r="D141" s="54" t="s">
        <v>243</v>
      </c>
      <c r="E141" s="1830" t="s">
        <v>244</v>
      </c>
      <c r="F141" s="1831"/>
      <c r="G141" s="53" t="s">
        <v>11</v>
      </c>
      <c r="H141" s="56"/>
      <c r="I141" s="57">
        <v>2000000</v>
      </c>
      <c r="J141" s="56">
        <v>0</v>
      </c>
      <c r="K141" s="57">
        <v>2000000</v>
      </c>
      <c r="L141" s="56">
        <v>0</v>
      </c>
      <c r="M141" s="56">
        <v>0</v>
      </c>
      <c r="N141" s="56">
        <v>0</v>
      </c>
      <c r="O141" s="1782">
        <v>0</v>
      </c>
      <c r="P141" s="1783"/>
      <c r="Q141" s="56">
        <v>0</v>
      </c>
      <c r="R141" s="56">
        <v>0</v>
      </c>
      <c r="S141" s="59">
        <v>0</v>
      </c>
    </row>
    <row r="142" spans="1:19">
      <c r="A142" s="52">
        <v>14</v>
      </c>
      <c r="B142" s="54">
        <v>3490</v>
      </c>
      <c r="C142" s="55" t="s">
        <v>234</v>
      </c>
      <c r="D142" s="54" t="s">
        <v>243</v>
      </c>
      <c r="E142" s="1830" t="s">
        <v>244</v>
      </c>
      <c r="F142" s="1831"/>
      <c r="G142" s="53" t="s">
        <v>12</v>
      </c>
      <c r="H142" s="56"/>
      <c r="I142" s="57">
        <v>2000000</v>
      </c>
      <c r="J142" s="56">
        <v>0</v>
      </c>
      <c r="K142" s="57">
        <v>2000000</v>
      </c>
      <c r="L142" s="56">
        <v>0</v>
      </c>
      <c r="M142" s="56">
        <v>0</v>
      </c>
      <c r="N142" s="56">
        <v>0</v>
      </c>
      <c r="O142" s="1782">
        <v>0</v>
      </c>
      <c r="P142" s="1783"/>
      <c r="Q142" s="56">
        <v>0</v>
      </c>
      <c r="R142" s="56">
        <v>0</v>
      </c>
      <c r="S142" s="59">
        <v>0</v>
      </c>
    </row>
    <row r="143" spans="1:19">
      <c r="A143" s="52">
        <v>14</v>
      </c>
      <c r="B143" s="54">
        <v>3490</v>
      </c>
      <c r="C143" s="55" t="s">
        <v>234</v>
      </c>
      <c r="D143" s="54" t="s">
        <v>243</v>
      </c>
      <c r="E143" s="1830" t="s">
        <v>244</v>
      </c>
      <c r="F143" s="1831"/>
      <c r="G143" s="53" t="s">
        <v>13</v>
      </c>
      <c r="H143" s="56">
        <v>0</v>
      </c>
      <c r="I143" s="56">
        <v>0</v>
      </c>
      <c r="J143" s="56">
        <v>0</v>
      </c>
      <c r="K143" s="56">
        <v>0</v>
      </c>
      <c r="L143" s="56">
        <v>0</v>
      </c>
      <c r="M143" s="56">
        <v>0</v>
      </c>
      <c r="N143" s="56">
        <v>0</v>
      </c>
      <c r="O143" s="1782">
        <v>0</v>
      </c>
      <c r="P143" s="1783"/>
      <c r="Q143" s="56">
        <v>0</v>
      </c>
      <c r="R143" s="56">
        <v>0</v>
      </c>
      <c r="S143" s="59">
        <v>0</v>
      </c>
    </row>
    <row r="144" spans="1:19">
      <c r="A144" s="52"/>
      <c r="B144" s="54"/>
      <c r="C144" s="55"/>
      <c r="D144" s="54"/>
      <c r="E144" s="1830" t="s">
        <v>150</v>
      </c>
      <c r="F144" s="1831"/>
      <c r="G144" s="53" t="s">
        <v>11</v>
      </c>
      <c r="H144" s="56"/>
      <c r="I144" s="57">
        <v>213388000</v>
      </c>
      <c r="J144" s="56">
        <v>0</v>
      </c>
      <c r="K144" s="57">
        <v>2000000</v>
      </c>
      <c r="L144" s="57">
        <v>167005000</v>
      </c>
      <c r="M144" s="57">
        <v>23279000</v>
      </c>
      <c r="N144" s="57">
        <v>20704000</v>
      </c>
      <c r="O144" s="1782">
        <v>0</v>
      </c>
      <c r="P144" s="1783"/>
      <c r="Q144" s="56">
        <v>0</v>
      </c>
      <c r="R144" s="57">
        <v>400000</v>
      </c>
      <c r="S144" s="58">
        <v>248000</v>
      </c>
    </row>
    <row r="145" spans="1:19">
      <c r="A145" s="52"/>
      <c r="B145" s="54"/>
      <c r="C145" s="55"/>
      <c r="D145" s="54"/>
      <c r="E145" s="1830" t="s">
        <v>150</v>
      </c>
      <c r="F145" s="1831"/>
      <c r="G145" s="53" t="s">
        <v>12</v>
      </c>
      <c r="H145" s="56"/>
      <c r="I145" s="57">
        <v>213588000</v>
      </c>
      <c r="J145" s="56">
        <v>0</v>
      </c>
      <c r="K145" s="57">
        <v>2000000</v>
      </c>
      <c r="L145" s="57">
        <v>163005000</v>
      </c>
      <c r="M145" s="57">
        <v>27279000</v>
      </c>
      <c r="N145" s="57">
        <v>19156000</v>
      </c>
      <c r="O145" s="1782">
        <v>0</v>
      </c>
      <c r="P145" s="1783"/>
      <c r="Q145" s="56">
        <v>0</v>
      </c>
      <c r="R145" s="57">
        <v>400000</v>
      </c>
      <c r="S145" s="58">
        <v>498000</v>
      </c>
    </row>
    <row r="146" spans="1:19">
      <c r="A146" s="52"/>
      <c r="B146" s="54"/>
      <c r="C146" s="55"/>
      <c r="D146" s="54"/>
      <c r="E146" s="1830" t="s">
        <v>150</v>
      </c>
      <c r="F146" s="1831"/>
      <c r="G146" s="53" t="s">
        <v>13</v>
      </c>
      <c r="H146" s="56"/>
      <c r="I146" s="57">
        <v>133993980</v>
      </c>
      <c r="J146" s="56">
        <v>0</v>
      </c>
      <c r="K146" s="56">
        <v>0</v>
      </c>
      <c r="L146" s="57">
        <v>158958542</v>
      </c>
      <c r="M146" s="57">
        <v>26435000</v>
      </c>
      <c r="N146" s="57">
        <v>17018077</v>
      </c>
      <c r="O146" s="1782">
        <v>0</v>
      </c>
      <c r="P146" s="1783"/>
      <c r="Q146" s="56">
        <v>0</v>
      </c>
      <c r="R146" s="57">
        <v>321538</v>
      </c>
      <c r="S146" s="58">
        <v>365615</v>
      </c>
    </row>
    <row r="151" spans="1:19">
      <c r="A151" s="1000"/>
      <c r="B151" s="1"/>
      <c r="C151" s="1"/>
      <c r="D151" s="1"/>
      <c r="E151" s="1"/>
      <c r="F151" s="1"/>
      <c r="G151" s="1"/>
      <c r="H151" s="1"/>
      <c r="I151" s="1"/>
      <c r="J151" s="1"/>
      <c r="K151" s="1"/>
    </row>
    <row r="152" spans="1:19" ht="15.75" thickBot="1">
      <c r="A152" s="1829" t="s">
        <v>99</v>
      </c>
      <c r="B152" s="1829"/>
      <c r="C152" s="1829"/>
      <c r="D152" s="1829"/>
      <c r="E152" s="1829"/>
      <c r="F152" s="1829"/>
      <c r="G152" s="1829"/>
      <c r="H152" s="1829"/>
      <c r="I152" s="1829"/>
      <c r="J152" s="1829"/>
      <c r="K152" s="1829"/>
    </row>
    <row r="153" spans="1:19" ht="24.75" thickTop="1">
      <c r="A153" s="74" t="s">
        <v>100</v>
      </c>
      <c r="B153" s="75" t="s">
        <v>101</v>
      </c>
      <c r="C153" s="75" t="s">
        <v>102</v>
      </c>
      <c r="D153" s="75" t="s">
        <v>103</v>
      </c>
      <c r="E153" s="75" t="s">
        <v>104</v>
      </c>
      <c r="F153" s="75" t="s">
        <v>105</v>
      </c>
      <c r="G153" s="75" t="s">
        <v>106</v>
      </c>
      <c r="H153" s="75">
        <v>2022</v>
      </c>
      <c r="I153" s="75">
        <v>2023</v>
      </c>
      <c r="J153" s="75">
        <v>2024</v>
      </c>
      <c r="K153" s="76">
        <v>2025</v>
      </c>
    </row>
    <row r="154" spans="1:19" ht="60">
      <c r="A154" s="77">
        <v>14</v>
      </c>
      <c r="B154" s="78">
        <v>3490</v>
      </c>
      <c r="C154" s="79" t="s">
        <v>234</v>
      </c>
      <c r="D154" s="78"/>
      <c r="E154" s="78" t="s">
        <v>235</v>
      </c>
      <c r="F154" s="80" t="s">
        <v>236</v>
      </c>
      <c r="G154" s="81" t="s">
        <v>107</v>
      </c>
      <c r="H154" s="82">
        <v>6860</v>
      </c>
      <c r="I154" s="82">
        <v>6880</v>
      </c>
      <c r="J154" s="82">
        <v>6880</v>
      </c>
      <c r="K154" s="95">
        <v>9100</v>
      </c>
    </row>
    <row r="155" spans="1:19" ht="60">
      <c r="A155" s="77">
        <v>14</v>
      </c>
      <c r="B155" s="78">
        <v>3490</v>
      </c>
      <c r="C155" s="79" t="s">
        <v>234</v>
      </c>
      <c r="D155" s="78"/>
      <c r="E155" s="78" t="s">
        <v>235</v>
      </c>
      <c r="F155" s="80" t="s">
        <v>236</v>
      </c>
      <c r="G155" s="80" t="s">
        <v>108</v>
      </c>
      <c r="H155" s="82">
        <v>144912000</v>
      </c>
      <c r="I155" s="82">
        <v>189476000</v>
      </c>
      <c r="J155" s="82">
        <v>198140000</v>
      </c>
      <c r="K155" s="83">
        <v>201570000</v>
      </c>
    </row>
    <row r="156" spans="1:19" ht="60">
      <c r="A156" s="77">
        <v>14</v>
      </c>
      <c r="B156" s="78">
        <v>3490</v>
      </c>
      <c r="C156" s="79" t="s">
        <v>234</v>
      </c>
      <c r="D156" s="78"/>
      <c r="E156" s="78" t="s">
        <v>235</v>
      </c>
      <c r="F156" s="80" t="s">
        <v>236</v>
      </c>
      <c r="G156" s="80" t="s">
        <v>109</v>
      </c>
      <c r="H156" s="82">
        <v>21124</v>
      </c>
      <c r="I156" s="82">
        <v>27540</v>
      </c>
      <c r="J156" s="82">
        <v>28799</v>
      </c>
      <c r="K156" s="83">
        <v>22151</v>
      </c>
    </row>
    <row r="157" spans="1:19" ht="72">
      <c r="A157" s="77"/>
      <c r="B157" s="78"/>
      <c r="C157" s="79"/>
      <c r="D157" s="78"/>
      <c r="E157" s="78"/>
      <c r="F157" s="84" t="s">
        <v>110</v>
      </c>
      <c r="G157" s="85"/>
      <c r="H157" s="86"/>
      <c r="I157" s="88">
        <v>6416</v>
      </c>
      <c r="J157" s="88">
        <v>1259</v>
      </c>
      <c r="K157" s="87">
        <v>-6648</v>
      </c>
    </row>
    <row r="158" spans="1:19" ht="60">
      <c r="A158" s="77">
        <v>14</v>
      </c>
      <c r="B158" s="78">
        <v>3490</v>
      </c>
      <c r="C158" s="79" t="s">
        <v>234</v>
      </c>
      <c r="D158" s="78"/>
      <c r="E158" s="78" t="s">
        <v>235</v>
      </c>
      <c r="F158" s="80" t="s">
        <v>236</v>
      </c>
      <c r="G158" s="81" t="s">
        <v>111</v>
      </c>
      <c r="H158" s="82">
        <v>6880</v>
      </c>
      <c r="I158" s="82">
        <v>6880</v>
      </c>
      <c r="J158" s="82">
        <v>9100</v>
      </c>
      <c r="K158" s="83">
        <v>9100</v>
      </c>
    </row>
    <row r="159" spans="1:19" ht="60">
      <c r="A159" s="77">
        <v>14</v>
      </c>
      <c r="B159" s="78">
        <v>3490</v>
      </c>
      <c r="C159" s="79" t="s">
        <v>234</v>
      </c>
      <c r="D159" s="78"/>
      <c r="E159" s="78" t="s">
        <v>235</v>
      </c>
      <c r="F159" s="80" t="s">
        <v>236</v>
      </c>
      <c r="G159" s="80" t="s">
        <v>112</v>
      </c>
      <c r="H159" s="82">
        <v>120757000</v>
      </c>
      <c r="I159" s="82">
        <v>155076000</v>
      </c>
      <c r="J159" s="82">
        <v>173565000</v>
      </c>
      <c r="K159" s="83">
        <v>201570000</v>
      </c>
    </row>
    <row r="160" spans="1:19" ht="60">
      <c r="A160" s="77">
        <v>14</v>
      </c>
      <c r="B160" s="78">
        <v>3490</v>
      </c>
      <c r="C160" s="79" t="s">
        <v>234</v>
      </c>
      <c r="D160" s="78"/>
      <c r="E160" s="78" t="s">
        <v>235</v>
      </c>
      <c r="F160" s="80" t="s">
        <v>236</v>
      </c>
      <c r="G160" s="80" t="s">
        <v>113</v>
      </c>
      <c r="H160" s="82">
        <v>17552</v>
      </c>
      <c r="I160" s="82">
        <v>22540</v>
      </c>
      <c r="J160" s="82">
        <v>19073</v>
      </c>
      <c r="K160" s="83">
        <v>22151</v>
      </c>
    </row>
    <row r="161" spans="1:11" ht="84">
      <c r="A161" s="77"/>
      <c r="B161" s="78"/>
      <c r="C161" s="79"/>
      <c r="D161" s="78"/>
      <c r="E161" s="78"/>
      <c r="F161" s="84" t="s">
        <v>114</v>
      </c>
      <c r="G161" s="85"/>
      <c r="H161" s="86"/>
      <c r="I161" s="88">
        <v>4988</v>
      </c>
      <c r="J161" s="88">
        <v>-3467</v>
      </c>
      <c r="K161" s="87">
        <v>3078</v>
      </c>
    </row>
    <row r="162" spans="1:11" ht="60">
      <c r="A162" s="77">
        <v>14</v>
      </c>
      <c r="B162" s="78">
        <v>3490</v>
      </c>
      <c r="C162" s="79" t="s">
        <v>234</v>
      </c>
      <c r="D162" s="78"/>
      <c r="E162" s="78" t="s">
        <v>235</v>
      </c>
      <c r="F162" s="80" t="s">
        <v>236</v>
      </c>
      <c r="G162" s="81" t="s">
        <v>115</v>
      </c>
      <c r="H162" s="82">
        <v>25203</v>
      </c>
      <c r="I162" s="89"/>
      <c r="J162" s="82">
        <v>7347</v>
      </c>
      <c r="K162" s="83">
        <v>8760</v>
      </c>
    </row>
    <row r="163" spans="1:11" ht="60">
      <c r="A163" s="77">
        <v>14</v>
      </c>
      <c r="B163" s="78">
        <v>3490</v>
      </c>
      <c r="C163" s="79" t="s">
        <v>234</v>
      </c>
      <c r="D163" s="78"/>
      <c r="E163" s="78" t="s">
        <v>235</v>
      </c>
      <c r="F163" s="80" t="s">
        <v>236</v>
      </c>
      <c r="G163" s="80" t="s">
        <v>116</v>
      </c>
      <c r="H163" s="82">
        <v>118931559</v>
      </c>
      <c r="I163" s="82">
        <v>149537023</v>
      </c>
      <c r="J163" s="82">
        <v>169489641</v>
      </c>
      <c r="K163" s="83">
        <v>194830885</v>
      </c>
    </row>
    <row r="164" spans="1:11" ht="60">
      <c r="A164" s="77">
        <v>14</v>
      </c>
      <c r="B164" s="78">
        <v>3490</v>
      </c>
      <c r="C164" s="79" t="s">
        <v>234</v>
      </c>
      <c r="D164" s="78"/>
      <c r="E164" s="78" t="s">
        <v>235</v>
      </c>
      <c r="F164" s="80" t="s">
        <v>236</v>
      </c>
      <c r="G164" s="80" t="s">
        <v>117</v>
      </c>
      <c r="H164" s="82">
        <v>4719</v>
      </c>
      <c r="I164" s="82">
        <v>149537023</v>
      </c>
      <c r="J164" s="82">
        <v>23069</v>
      </c>
      <c r="K164" s="83">
        <v>24718</v>
      </c>
    </row>
    <row r="165" spans="1:11" ht="60">
      <c r="A165" s="77"/>
      <c r="B165" s="78"/>
      <c r="C165" s="79"/>
      <c r="D165" s="78"/>
      <c r="E165" s="78"/>
      <c r="F165" s="90" t="s">
        <v>118</v>
      </c>
      <c r="G165" s="91"/>
      <c r="H165" s="92"/>
      <c r="I165" s="93">
        <v>149532304</v>
      </c>
      <c r="J165" s="93">
        <v>-149513954</v>
      </c>
      <c r="K165" s="94">
        <v>25341244</v>
      </c>
    </row>
    <row r="166" spans="1:11" ht="84">
      <c r="A166" s="77">
        <v>14</v>
      </c>
      <c r="B166" s="78">
        <v>3490</v>
      </c>
      <c r="C166" s="79" t="s">
        <v>234</v>
      </c>
      <c r="D166" s="78"/>
      <c r="E166" s="78" t="s">
        <v>237</v>
      </c>
      <c r="F166" s="80" t="s">
        <v>238</v>
      </c>
      <c r="G166" s="81" t="s">
        <v>107</v>
      </c>
      <c r="H166" s="89">
        <v>14</v>
      </c>
      <c r="I166" s="89">
        <v>14</v>
      </c>
      <c r="J166" s="89">
        <v>14</v>
      </c>
      <c r="K166" s="95">
        <v>0</v>
      </c>
    </row>
    <row r="167" spans="1:11" ht="84">
      <c r="A167" s="77">
        <v>14</v>
      </c>
      <c r="B167" s="78">
        <v>3490</v>
      </c>
      <c r="C167" s="79" t="s">
        <v>234</v>
      </c>
      <c r="D167" s="78"/>
      <c r="E167" s="78" t="s">
        <v>237</v>
      </c>
      <c r="F167" s="80" t="s">
        <v>238</v>
      </c>
      <c r="G167" s="80" t="s">
        <v>108</v>
      </c>
      <c r="H167" s="82">
        <v>120000</v>
      </c>
      <c r="I167" s="82">
        <v>120000</v>
      </c>
      <c r="J167" s="82">
        <v>120000</v>
      </c>
      <c r="K167" s="83">
        <v>120000</v>
      </c>
    </row>
    <row r="168" spans="1:11" ht="84">
      <c r="A168" s="77">
        <v>14</v>
      </c>
      <c r="B168" s="78">
        <v>3490</v>
      </c>
      <c r="C168" s="79" t="s">
        <v>234</v>
      </c>
      <c r="D168" s="78"/>
      <c r="E168" s="78" t="s">
        <v>237</v>
      </c>
      <c r="F168" s="80" t="s">
        <v>238</v>
      </c>
      <c r="G168" s="80" t="s">
        <v>109</v>
      </c>
      <c r="H168" s="82">
        <v>8571</v>
      </c>
      <c r="I168" s="82">
        <v>8571</v>
      </c>
      <c r="J168" s="82">
        <v>8571</v>
      </c>
      <c r="K168" s="95">
        <v>0</v>
      </c>
    </row>
    <row r="169" spans="1:11" ht="72">
      <c r="A169" s="77"/>
      <c r="B169" s="78"/>
      <c r="C169" s="79"/>
      <c r="D169" s="78"/>
      <c r="E169" s="78"/>
      <c r="F169" s="84" t="s">
        <v>110</v>
      </c>
      <c r="G169" s="85"/>
      <c r="H169" s="86"/>
      <c r="I169" s="86">
        <v>0</v>
      </c>
      <c r="J169" s="86">
        <v>0</v>
      </c>
      <c r="K169" s="87">
        <v>120000</v>
      </c>
    </row>
    <row r="170" spans="1:11" ht="84">
      <c r="A170" s="77">
        <v>14</v>
      </c>
      <c r="B170" s="78">
        <v>3490</v>
      </c>
      <c r="C170" s="79" t="s">
        <v>234</v>
      </c>
      <c r="D170" s="78"/>
      <c r="E170" s="78" t="s">
        <v>237</v>
      </c>
      <c r="F170" s="80" t="s">
        <v>238</v>
      </c>
      <c r="G170" s="81" t="s">
        <v>111</v>
      </c>
      <c r="H170" s="89">
        <v>14</v>
      </c>
      <c r="I170" s="89">
        <v>14</v>
      </c>
      <c r="J170" s="89">
        <v>1</v>
      </c>
      <c r="K170" s="95">
        <v>0</v>
      </c>
    </row>
    <row r="171" spans="1:11" ht="84">
      <c r="A171" s="77">
        <v>14</v>
      </c>
      <c r="B171" s="78">
        <v>3490</v>
      </c>
      <c r="C171" s="79" t="s">
        <v>234</v>
      </c>
      <c r="D171" s="78"/>
      <c r="E171" s="78" t="s">
        <v>237</v>
      </c>
      <c r="F171" s="80" t="s">
        <v>238</v>
      </c>
      <c r="G171" s="80" t="s">
        <v>112</v>
      </c>
      <c r="H171" s="82">
        <v>120000</v>
      </c>
      <c r="I171" s="82">
        <v>120000</v>
      </c>
      <c r="J171" s="82">
        <v>120000</v>
      </c>
      <c r="K171" s="83">
        <v>120000</v>
      </c>
    </row>
    <row r="172" spans="1:11" ht="84">
      <c r="A172" s="77">
        <v>14</v>
      </c>
      <c r="B172" s="78">
        <v>3490</v>
      </c>
      <c r="C172" s="79" t="s">
        <v>234</v>
      </c>
      <c r="D172" s="78"/>
      <c r="E172" s="78" t="s">
        <v>237</v>
      </c>
      <c r="F172" s="80" t="s">
        <v>238</v>
      </c>
      <c r="G172" s="80" t="s">
        <v>113</v>
      </c>
      <c r="H172" s="82">
        <v>8571</v>
      </c>
      <c r="I172" s="82">
        <v>8571</v>
      </c>
      <c r="J172" s="82">
        <v>120000</v>
      </c>
      <c r="K172" s="95">
        <v>0</v>
      </c>
    </row>
    <row r="173" spans="1:11" ht="84">
      <c r="A173" s="77"/>
      <c r="B173" s="78"/>
      <c r="C173" s="79"/>
      <c r="D173" s="78"/>
      <c r="E173" s="78"/>
      <c r="F173" s="84" t="s">
        <v>114</v>
      </c>
      <c r="G173" s="85"/>
      <c r="H173" s="86"/>
      <c r="I173" s="86">
        <v>0</v>
      </c>
      <c r="J173" s="88">
        <v>111429</v>
      </c>
      <c r="K173" s="87">
        <v>120000</v>
      </c>
    </row>
    <row r="174" spans="1:11" ht="84">
      <c r="A174" s="77">
        <v>14</v>
      </c>
      <c r="B174" s="78">
        <v>3490</v>
      </c>
      <c r="C174" s="79" t="s">
        <v>234</v>
      </c>
      <c r="D174" s="78"/>
      <c r="E174" s="78" t="s">
        <v>237</v>
      </c>
      <c r="F174" s="80" t="s">
        <v>238</v>
      </c>
      <c r="G174" s="81" t="s">
        <v>115</v>
      </c>
      <c r="H174" s="89"/>
      <c r="I174" s="89"/>
      <c r="J174" s="89">
        <v>0</v>
      </c>
      <c r="K174" s="95">
        <v>0</v>
      </c>
    </row>
    <row r="175" spans="1:11" ht="84">
      <c r="A175" s="77">
        <v>14</v>
      </c>
      <c r="B175" s="78">
        <v>3490</v>
      </c>
      <c r="C175" s="79" t="s">
        <v>234</v>
      </c>
      <c r="D175" s="78"/>
      <c r="E175" s="78" t="s">
        <v>237</v>
      </c>
      <c r="F175" s="80" t="s">
        <v>238</v>
      </c>
      <c r="G175" s="80" t="s">
        <v>116</v>
      </c>
      <c r="H175" s="82">
        <v>119790</v>
      </c>
      <c r="I175" s="82">
        <v>96993</v>
      </c>
      <c r="J175" s="82">
        <v>99000</v>
      </c>
      <c r="K175" s="83">
        <v>83160</v>
      </c>
    </row>
    <row r="176" spans="1:11" ht="84">
      <c r="A176" s="77">
        <v>14</v>
      </c>
      <c r="B176" s="78">
        <v>3490</v>
      </c>
      <c r="C176" s="79" t="s">
        <v>234</v>
      </c>
      <c r="D176" s="78"/>
      <c r="E176" s="78" t="s">
        <v>237</v>
      </c>
      <c r="F176" s="80" t="s">
        <v>238</v>
      </c>
      <c r="G176" s="80" t="s">
        <v>117</v>
      </c>
      <c r="H176" s="82">
        <v>119790</v>
      </c>
      <c r="I176" s="82">
        <v>96993</v>
      </c>
      <c r="J176" s="89"/>
      <c r="K176" s="95">
        <v>0</v>
      </c>
    </row>
    <row r="177" spans="1:11" ht="60">
      <c r="A177" s="77"/>
      <c r="B177" s="78"/>
      <c r="C177" s="79"/>
      <c r="D177" s="78"/>
      <c r="E177" s="78"/>
      <c r="F177" s="90" t="s">
        <v>118</v>
      </c>
      <c r="G177" s="91"/>
      <c r="H177" s="92"/>
      <c r="I177" s="93">
        <v>-22797</v>
      </c>
      <c r="J177" s="92"/>
      <c r="K177" s="94">
        <v>-15840</v>
      </c>
    </row>
    <row r="178" spans="1:11" ht="72">
      <c r="A178" s="77">
        <v>14</v>
      </c>
      <c r="B178" s="78">
        <v>3490</v>
      </c>
      <c r="C178" s="79" t="s">
        <v>234</v>
      </c>
      <c r="D178" s="78"/>
      <c r="E178" s="78" t="s">
        <v>239</v>
      </c>
      <c r="F178" s="80" t="s">
        <v>240</v>
      </c>
      <c r="G178" s="81" t="s">
        <v>107</v>
      </c>
      <c r="H178" s="89">
        <v>790</v>
      </c>
      <c r="I178" s="89">
        <v>790</v>
      </c>
      <c r="J178" s="89">
        <v>790</v>
      </c>
      <c r="K178" s="95">
        <v>790</v>
      </c>
    </row>
    <row r="179" spans="1:11" ht="72">
      <c r="A179" s="77">
        <v>14</v>
      </c>
      <c r="B179" s="78">
        <v>3490</v>
      </c>
      <c r="C179" s="79" t="s">
        <v>234</v>
      </c>
      <c r="D179" s="78"/>
      <c r="E179" s="78" t="s">
        <v>239</v>
      </c>
      <c r="F179" s="80" t="s">
        <v>240</v>
      </c>
      <c r="G179" s="80" t="s">
        <v>108</v>
      </c>
      <c r="H179" s="82">
        <v>7100000</v>
      </c>
      <c r="I179" s="82">
        <v>7100000</v>
      </c>
      <c r="J179" s="82">
        <v>7100000</v>
      </c>
      <c r="K179" s="83">
        <v>7100000</v>
      </c>
    </row>
    <row r="180" spans="1:11" ht="72">
      <c r="A180" s="77">
        <v>14</v>
      </c>
      <c r="B180" s="78">
        <v>3490</v>
      </c>
      <c r="C180" s="79" t="s">
        <v>234</v>
      </c>
      <c r="D180" s="78"/>
      <c r="E180" s="78" t="s">
        <v>239</v>
      </c>
      <c r="F180" s="80" t="s">
        <v>240</v>
      </c>
      <c r="G180" s="80" t="s">
        <v>109</v>
      </c>
      <c r="H180" s="82">
        <v>8987</v>
      </c>
      <c r="I180" s="82">
        <v>8987</v>
      </c>
      <c r="J180" s="82">
        <v>8987</v>
      </c>
      <c r="K180" s="83">
        <v>8987</v>
      </c>
    </row>
    <row r="181" spans="1:11" ht="72">
      <c r="A181" s="77"/>
      <c r="B181" s="78"/>
      <c r="C181" s="79"/>
      <c r="D181" s="78"/>
      <c r="E181" s="78"/>
      <c r="F181" s="84" t="s">
        <v>110</v>
      </c>
      <c r="G181" s="85"/>
      <c r="H181" s="86"/>
      <c r="I181" s="86">
        <v>0</v>
      </c>
      <c r="J181" s="86">
        <v>0</v>
      </c>
      <c r="K181" s="96">
        <v>0</v>
      </c>
    </row>
    <row r="182" spans="1:11" ht="72">
      <c r="A182" s="77">
        <v>14</v>
      </c>
      <c r="B182" s="78">
        <v>3490</v>
      </c>
      <c r="C182" s="79" t="s">
        <v>234</v>
      </c>
      <c r="D182" s="78"/>
      <c r="E182" s="78" t="s">
        <v>239</v>
      </c>
      <c r="F182" s="80" t="s">
        <v>240</v>
      </c>
      <c r="G182" s="81" t="s">
        <v>111</v>
      </c>
      <c r="H182" s="89">
        <v>790</v>
      </c>
      <c r="I182" s="89">
        <v>790</v>
      </c>
      <c r="J182" s="89">
        <v>790</v>
      </c>
      <c r="K182" s="95">
        <v>790</v>
      </c>
    </row>
    <row r="183" spans="1:11" ht="72">
      <c r="A183" s="77">
        <v>14</v>
      </c>
      <c r="B183" s="78">
        <v>3490</v>
      </c>
      <c r="C183" s="79" t="s">
        <v>234</v>
      </c>
      <c r="D183" s="78"/>
      <c r="E183" s="78" t="s">
        <v>239</v>
      </c>
      <c r="F183" s="80" t="s">
        <v>240</v>
      </c>
      <c r="G183" s="80" t="s">
        <v>112</v>
      </c>
      <c r="H183" s="82">
        <v>7100000</v>
      </c>
      <c r="I183" s="82">
        <v>7100000</v>
      </c>
      <c r="J183" s="82">
        <v>7100000</v>
      </c>
      <c r="K183" s="83">
        <v>7100000</v>
      </c>
    </row>
    <row r="184" spans="1:11" ht="72">
      <c r="A184" s="77">
        <v>14</v>
      </c>
      <c r="B184" s="78">
        <v>3490</v>
      </c>
      <c r="C184" s="79" t="s">
        <v>234</v>
      </c>
      <c r="D184" s="78"/>
      <c r="E184" s="78" t="s">
        <v>239</v>
      </c>
      <c r="F184" s="80" t="s">
        <v>240</v>
      </c>
      <c r="G184" s="80" t="s">
        <v>113</v>
      </c>
      <c r="H184" s="82">
        <v>8987</v>
      </c>
      <c r="I184" s="82">
        <v>8987</v>
      </c>
      <c r="J184" s="82">
        <v>8987</v>
      </c>
      <c r="K184" s="83">
        <v>8987</v>
      </c>
    </row>
    <row r="185" spans="1:11" ht="84">
      <c r="A185" s="77"/>
      <c r="B185" s="78"/>
      <c r="C185" s="79"/>
      <c r="D185" s="78"/>
      <c r="E185" s="78"/>
      <c r="F185" s="84" t="s">
        <v>114</v>
      </c>
      <c r="G185" s="85"/>
      <c r="H185" s="86"/>
      <c r="I185" s="86">
        <v>0</v>
      </c>
      <c r="J185" s="86">
        <v>0</v>
      </c>
      <c r="K185" s="96">
        <v>0</v>
      </c>
    </row>
    <row r="186" spans="1:11" ht="72">
      <c r="A186" s="77">
        <v>14</v>
      </c>
      <c r="B186" s="78">
        <v>3490</v>
      </c>
      <c r="C186" s="79" t="s">
        <v>234</v>
      </c>
      <c r="D186" s="78"/>
      <c r="E186" s="78" t="s">
        <v>239</v>
      </c>
      <c r="F186" s="80" t="s">
        <v>240</v>
      </c>
      <c r="G186" s="81" t="s">
        <v>115</v>
      </c>
      <c r="H186" s="82">
        <v>1971</v>
      </c>
      <c r="I186" s="89"/>
      <c r="J186" s="89">
        <v>621</v>
      </c>
      <c r="K186" s="95">
        <v>698</v>
      </c>
    </row>
    <row r="187" spans="1:11" ht="72">
      <c r="A187" s="77">
        <v>14</v>
      </c>
      <c r="B187" s="78">
        <v>3490</v>
      </c>
      <c r="C187" s="79" t="s">
        <v>234</v>
      </c>
      <c r="D187" s="78"/>
      <c r="E187" s="78" t="s">
        <v>239</v>
      </c>
      <c r="F187" s="80" t="s">
        <v>240</v>
      </c>
      <c r="G187" s="80" t="s">
        <v>116</v>
      </c>
      <c r="H187" s="82">
        <v>6984681</v>
      </c>
      <c r="I187" s="82">
        <v>6913604</v>
      </c>
      <c r="J187" s="82">
        <v>6340269</v>
      </c>
      <c r="K187" s="83">
        <v>5895843</v>
      </c>
    </row>
    <row r="188" spans="1:11" ht="72">
      <c r="A188" s="77">
        <v>14</v>
      </c>
      <c r="B188" s="78">
        <v>3490</v>
      </c>
      <c r="C188" s="79" t="s">
        <v>234</v>
      </c>
      <c r="D188" s="78"/>
      <c r="E188" s="78" t="s">
        <v>239</v>
      </c>
      <c r="F188" s="80" t="s">
        <v>240</v>
      </c>
      <c r="G188" s="80" t="s">
        <v>117</v>
      </c>
      <c r="H188" s="82">
        <v>3544</v>
      </c>
      <c r="I188" s="82">
        <v>6913604</v>
      </c>
      <c r="J188" s="82">
        <v>10210</v>
      </c>
      <c r="K188" s="83">
        <v>8447</v>
      </c>
    </row>
    <row r="189" spans="1:11" ht="60">
      <c r="A189" s="77"/>
      <c r="B189" s="78"/>
      <c r="C189" s="79"/>
      <c r="D189" s="78"/>
      <c r="E189" s="78"/>
      <c r="F189" s="90" t="s">
        <v>118</v>
      </c>
      <c r="G189" s="91"/>
      <c r="H189" s="92"/>
      <c r="I189" s="93">
        <v>6910060</v>
      </c>
      <c r="J189" s="93">
        <v>-6903394</v>
      </c>
      <c r="K189" s="94">
        <v>-444426</v>
      </c>
    </row>
    <row r="190" spans="1:11" ht="72">
      <c r="A190" s="77">
        <v>14</v>
      </c>
      <c r="B190" s="78">
        <v>3490</v>
      </c>
      <c r="C190" s="79" t="s">
        <v>234</v>
      </c>
      <c r="D190" s="78"/>
      <c r="E190" s="78" t="s">
        <v>241</v>
      </c>
      <c r="F190" s="80" t="s">
        <v>242</v>
      </c>
      <c r="G190" s="81" t="s">
        <v>107</v>
      </c>
      <c r="H190" s="89">
        <v>186</v>
      </c>
      <c r="I190" s="89">
        <v>186</v>
      </c>
      <c r="J190" s="89">
        <v>186</v>
      </c>
      <c r="K190" s="95">
        <v>300</v>
      </c>
    </row>
    <row r="191" spans="1:11" ht="72">
      <c r="A191" s="77">
        <v>14</v>
      </c>
      <c r="B191" s="78">
        <v>3490</v>
      </c>
      <c r="C191" s="79" t="s">
        <v>234</v>
      </c>
      <c r="D191" s="78"/>
      <c r="E191" s="78" t="s">
        <v>241</v>
      </c>
      <c r="F191" s="80" t="s">
        <v>242</v>
      </c>
      <c r="G191" s="80" t="s">
        <v>108</v>
      </c>
      <c r="H191" s="82">
        <v>2700000</v>
      </c>
      <c r="I191" s="82">
        <v>2700000</v>
      </c>
      <c r="J191" s="82">
        <v>2700000</v>
      </c>
      <c r="K191" s="83">
        <v>3000000</v>
      </c>
    </row>
    <row r="192" spans="1:11" ht="72">
      <c r="A192" s="77">
        <v>14</v>
      </c>
      <c r="B192" s="78">
        <v>3490</v>
      </c>
      <c r="C192" s="79" t="s">
        <v>234</v>
      </c>
      <c r="D192" s="78"/>
      <c r="E192" s="78" t="s">
        <v>241</v>
      </c>
      <c r="F192" s="80" t="s">
        <v>242</v>
      </c>
      <c r="G192" s="80" t="s">
        <v>109</v>
      </c>
      <c r="H192" s="82">
        <v>14516</v>
      </c>
      <c r="I192" s="82">
        <v>14516</v>
      </c>
      <c r="J192" s="82">
        <v>14516</v>
      </c>
      <c r="K192" s="83">
        <v>10000</v>
      </c>
    </row>
    <row r="193" spans="1:11" ht="72">
      <c r="A193" s="77"/>
      <c r="B193" s="78"/>
      <c r="C193" s="79"/>
      <c r="D193" s="78"/>
      <c r="E193" s="78"/>
      <c r="F193" s="84" t="s">
        <v>110</v>
      </c>
      <c r="G193" s="85"/>
      <c r="H193" s="86"/>
      <c r="I193" s="86">
        <v>0</v>
      </c>
      <c r="J193" s="86">
        <v>0</v>
      </c>
      <c r="K193" s="87">
        <v>300000</v>
      </c>
    </row>
    <row r="194" spans="1:11" ht="72">
      <c r="A194" s="77">
        <v>14</v>
      </c>
      <c r="B194" s="78">
        <v>3490</v>
      </c>
      <c r="C194" s="79" t="s">
        <v>234</v>
      </c>
      <c r="D194" s="78"/>
      <c r="E194" s="78" t="s">
        <v>241</v>
      </c>
      <c r="F194" s="80" t="s">
        <v>242</v>
      </c>
      <c r="G194" s="81" t="s">
        <v>111</v>
      </c>
      <c r="H194" s="89">
        <v>186</v>
      </c>
      <c r="I194" s="89">
        <v>186</v>
      </c>
      <c r="J194" s="89">
        <v>300</v>
      </c>
      <c r="K194" s="95">
        <v>300</v>
      </c>
    </row>
    <row r="195" spans="1:11" ht="72">
      <c r="A195" s="77">
        <v>14</v>
      </c>
      <c r="B195" s="78">
        <v>3490</v>
      </c>
      <c r="C195" s="79" t="s">
        <v>234</v>
      </c>
      <c r="D195" s="78"/>
      <c r="E195" s="78" t="s">
        <v>241</v>
      </c>
      <c r="F195" s="80" t="s">
        <v>242</v>
      </c>
      <c r="G195" s="80" t="s">
        <v>112</v>
      </c>
      <c r="H195" s="82">
        <v>2700000</v>
      </c>
      <c r="I195" s="82">
        <v>2700000</v>
      </c>
      <c r="J195" s="82">
        <v>2700000</v>
      </c>
      <c r="K195" s="83">
        <v>3000000</v>
      </c>
    </row>
    <row r="196" spans="1:11" ht="72">
      <c r="A196" s="77">
        <v>14</v>
      </c>
      <c r="B196" s="78">
        <v>3490</v>
      </c>
      <c r="C196" s="79" t="s">
        <v>234</v>
      </c>
      <c r="D196" s="78"/>
      <c r="E196" s="78" t="s">
        <v>241</v>
      </c>
      <c r="F196" s="80" t="s">
        <v>242</v>
      </c>
      <c r="G196" s="80" t="s">
        <v>113</v>
      </c>
      <c r="H196" s="82">
        <v>14516</v>
      </c>
      <c r="I196" s="82">
        <v>14516</v>
      </c>
      <c r="J196" s="82">
        <v>9000</v>
      </c>
      <c r="K196" s="83">
        <v>10000</v>
      </c>
    </row>
    <row r="197" spans="1:11" ht="84">
      <c r="A197" s="77"/>
      <c r="B197" s="78"/>
      <c r="C197" s="79"/>
      <c r="D197" s="78"/>
      <c r="E197" s="78"/>
      <c r="F197" s="84" t="s">
        <v>114</v>
      </c>
      <c r="G197" s="85"/>
      <c r="H197" s="86"/>
      <c r="I197" s="86">
        <v>0</v>
      </c>
      <c r="J197" s="88">
        <v>-5516</v>
      </c>
      <c r="K197" s="87">
        <v>300000</v>
      </c>
    </row>
    <row r="198" spans="1:11" ht="72">
      <c r="A198" s="77">
        <v>14</v>
      </c>
      <c r="B198" s="78">
        <v>3490</v>
      </c>
      <c r="C198" s="79" t="s">
        <v>234</v>
      </c>
      <c r="D198" s="78"/>
      <c r="E198" s="78" t="s">
        <v>241</v>
      </c>
      <c r="F198" s="80" t="s">
        <v>242</v>
      </c>
      <c r="G198" s="81" t="s">
        <v>115</v>
      </c>
      <c r="H198" s="89">
        <v>795</v>
      </c>
      <c r="I198" s="89"/>
      <c r="J198" s="89">
        <v>268</v>
      </c>
      <c r="K198" s="95">
        <v>312</v>
      </c>
    </row>
    <row r="199" spans="1:11" ht="72">
      <c r="A199" s="77">
        <v>14</v>
      </c>
      <c r="B199" s="78">
        <v>3490</v>
      </c>
      <c r="C199" s="79" t="s">
        <v>234</v>
      </c>
      <c r="D199" s="78"/>
      <c r="E199" s="78" t="s">
        <v>241</v>
      </c>
      <c r="F199" s="80" t="s">
        <v>242</v>
      </c>
      <c r="G199" s="80" t="s">
        <v>116</v>
      </c>
      <c r="H199" s="82">
        <v>2696786</v>
      </c>
      <c r="I199" s="82">
        <v>2693382</v>
      </c>
      <c r="J199" s="82">
        <v>2696070</v>
      </c>
      <c r="K199" s="83">
        <v>2459116</v>
      </c>
    </row>
    <row r="200" spans="1:11" ht="72">
      <c r="A200" s="77">
        <v>14</v>
      </c>
      <c r="B200" s="78">
        <v>3490</v>
      </c>
      <c r="C200" s="79" t="s">
        <v>234</v>
      </c>
      <c r="D200" s="78"/>
      <c r="E200" s="78" t="s">
        <v>241</v>
      </c>
      <c r="F200" s="80" t="s">
        <v>242</v>
      </c>
      <c r="G200" s="80" t="s">
        <v>117</v>
      </c>
      <c r="H200" s="82">
        <v>3392</v>
      </c>
      <c r="I200" s="82">
        <v>2693382</v>
      </c>
      <c r="J200" s="82">
        <v>10060</v>
      </c>
      <c r="K200" s="83">
        <v>7882</v>
      </c>
    </row>
    <row r="201" spans="1:11" ht="60">
      <c r="A201" s="77"/>
      <c r="B201" s="78"/>
      <c r="C201" s="79"/>
      <c r="D201" s="78"/>
      <c r="E201" s="78"/>
      <c r="F201" s="90" t="s">
        <v>118</v>
      </c>
      <c r="G201" s="91"/>
      <c r="H201" s="92"/>
      <c r="I201" s="93">
        <v>2689990</v>
      </c>
      <c r="J201" s="93">
        <v>-2683322</v>
      </c>
      <c r="K201" s="94">
        <v>-236954</v>
      </c>
    </row>
    <row r="202" spans="1:11" ht="48">
      <c r="A202" s="77">
        <v>14</v>
      </c>
      <c r="B202" s="78">
        <v>3490</v>
      </c>
      <c r="C202" s="79" t="s">
        <v>234</v>
      </c>
      <c r="D202" s="78"/>
      <c r="E202" s="78" t="s">
        <v>245</v>
      </c>
      <c r="F202" s="80" t="s">
        <v>246</v>
      </c>
      <c r="G202" s="81" t="s">
        <v>107</v>
      </c>
      <c r="H202" s="89">
        <v>0</v>
      </c>
      <c r="I202" s="89">
        <v>0</v>
      </c>
      <c r="J202" s="89">
        <v>0</v>
      </c>
      <c r="K202" s="95"/>
    </row>
    <row r="203" spans="1:11" ht="48">
      <c r="A203" s="77">
        <v>14</v>
      </c>
      <c r="B203" s="78">
        <v>3490</v>
      </c>
      <c r="C203" s="79" t="s">
        <v>234</v>
      </c>
      <c r="D203" s="78"/>
      <c r="E203" s="78" t="s">
        <v>245</v>
      </c>
      <c r="F203" s="80" t="s">
        <v>246</v>
      </c>
      <c r="G203" s="80" t="s">
        <v>108</v>
      </c>
      <c r="H203" s="89">
        <v>0</v>
      </c>
      <c r="I203" s="89">
        <v>0</v>
      </c>
      <c r="J203" s="89">
        <v>0</v>
      </c>
      <c r="K203" s="95">
        <v>0</v>
      </c>
    </row>
    <row r="204" spans="1:11" ht="48">
      <c r="A204" s="77">
        <v>14</v>
      </c>
      <c r="B204" s="78">
        <v>3490</v>
      </c>
      <c r="C204" s="79" t="s">
        <v>234</v>
      </c>
      <c r="D204" s="78"/>
      <c r="E204" s="78" t="s">
        <v>245</v>
      </c>
      <c r="F204" s="80" t="s">
        <v>246</v>
      </c>
      <c r="G204" s="80" t="s">
        <v>109</v>
      </c>
      <c r="H204" s="89"/>
      <c r="I204" s="89"/>
      <c r="J204" s="89"/>
      <c r="K204" s="95">
        <v>0</v>
      </c>
    </row>
    <row r="205" spans="1:11" ht="72">
      <c r="A205" s="77"/>
      <c r="B205" s="78"/>
      <c r="C205" s="79"/>
      <c r="D205" s="78"/>
      <c r="E205" s="78"/>
      <c r="F205" s="84" t="s">
        <v>110</v>
      </c>
      <c r="G205" s="85"/>
      <c r="H205" s="86"/>
      <c r="I205" s="86"/>
      <c r="J205" s="86"/>
      <c r="K205" s="96"/>
    </row>
    <row r="206" spans="1:11" ht="48">
      <c r="A206" s="77">
        <v>14</v>
      </c>
      <c r="B206" s="78">
        <v>3490</v>
      </c>
      <c r="C206" s="79" t="s">
        <v>234</v>
      </c>
      <c r="D206" s="78"/>
      <c r="E206" s="78" t="s">
        <v>245</v>
      </c>
      <c r="F206" s="80" t="s">
        <v>246</v>
      </c>
      <c r="G206" s="81" t="s">
        <v>111</v>
      </c>
      <c r="H206" s="89">
        <v>0</v>
      </c>
      <c r="I206" s="89">
        <v>0</v>
      </c>
      <c r="J206" s="89">
        <v>0</v>
      </c>
      <c r="K206" s="95"/>
    </row>
    <row r="207" spans="1:11" ht="48">
      <c r="A207" s="77">
        <v>14</v>
      </c>
      <c r="B207" s="78">
        <v>3490</v>
      </c>
      <c r="C207" s="79" t="s">
        <v>234</v>
      </c>
      <c r="D207" s="78"/>
      <c r="E207" s="78" t="s">
        <v>245</v>
      </c>
      <c r="F207" s="80" t="s">
        <v>246</v>
      </c>
      <c r="G207" s="80" t="s">
        <v>112</v>
      </c>
      <c r="H207" s="82">
        <v>1000000</v>
      </c>
      <c r="I207" s="89">
        <v>0</v>
      </c>
      <c r="J207" s="89">
        <v>0</v>
      </c>
      <c r="K207" s="95">
        <v>0</v>
      </c>
    </row>
    <row r="208" spans="1:11" ht="48">
      <c r="A208" s="77">
        <v>14</v>
      </c>
      <c r="B208" s="78">
        <v>3490</v>
      </c>
      <c r="C208" s="79" t="s">
        <v>234</v>
      </c>
      <c r="D208" s="78"/>
      <c r="E208" s="78" t="s">
        <v>245</v>
      </c>
      <c r="F208" s="80" t="s">
        <v>246</v>
      </c>
      <c r="G208" s="80" t="s">
        <v>113</v>
      </c>
      <c r="H208" s="89"/>
      <c r="I208" s="89"/>
      <c r="J208" s="89"/>
      <c r="K208" s="95">
        <v>0</v>
      </c>
    </row>
    <row r="209" spans="1:11" ht="84">
      <c r="A209" s="77"/>
      <c r="B209" s="78"/>
      <c r="C209" s="79"/>
      <c r="D209" s="78"/>
      <c r="E209" s="78"/>
      <c r="F209" s="84" t="s">
        <v>114</v>
      </c>
      <c r="G209" s="85"/>
      <c r="H209" s="86"/>
      <c r="I209" s="86"/>
      <c r="J209" s="86"/>
      <c r="K209" s="96"/>
    </row>
    <row r="210" spans="1:11" ht="48">
      <c r="A210" s="77">
        <v>14</v>
      </c>
      <c r="B210" s="78">
        <v>3490</v>
      </c>
      <c r="C210" s="79" t="s">
        <v>234</v>
      </c>
      <c r="D210" s="78"/>
      <c r="E210" s="78" t="s">
        <v>245</v>
      </c>
      <c r="F210" s="80" t="s">
        <v>246</v>
      </c>
      <c r="G210" s="81" t="s">
        <v>115</v>
      </c>
      <c r="H210" s="89"/>
      <c r="I210" s="89"/>
      <c r="J210" s="89">
        <v>0</v>
      </c>
      <c r="K210" s="95"/>
    </row>
    <row r="211" spans="1:11" ht="48">
      <c r="A211" s="77">
        <v>14</v>
      </c>
      <c r="B211" s="78">
        <v>3490</v>
      </c>
      <c r="C211" s="79" t="s">
        <v>234</v>
      </c>
      <c r="D211" s="78"/>
      <c r="E211" s="78" t="s">
        <v>245</v>
      </c>
      <c r="F211" s="80" t="s">
        <v>246</v>
      </c>
      <c r="G211" s="80" t="s">
        <v>116</v>
      </c>
      <c r="H211" s="82">
        <v>1000000</v>
      </c>
      <c r="I211" s="89">
        <v>0</v>
      </c>
      <c r="J211" s="89">
        <v>0</v>
      </c>
      <c r="K211" s="95">
        <v>0</v>
      </c>
    </row>
    <row r="212" spans="1:11" ht="48">
      <c r="A212" s="77">
        <v>14</v>
      </c>
      <c r="B212" s="78">
        <v>3490</v>
      </c>
      <c r="C212" s="79" t="s">
        <v>234</v>
      </c>
      <c r="D212" s="78"/>
      <c r="E212" s="78" t="s">
        <v>245</v>
      </c>
      <c r="F212" s="80" t="s">
        <v>246</v>
      </c>
      <c r="G212" s="80" t="s">
        <v>117</v>
      </c>
      <c r="H212" s="82">
        <v>1000000</v>
      </c>
      <c r="I212" s="89">
        <v>0</v>
      </c>
      <c r="J212" s="89"/>
      <c r="K212" s="95">
        <v>0</v>
      </c>
    </row>
    <row r="213" spans="1:11" ht="60">
      <c r="A213" s="77"/>
      <c r="B213" s="78"/>
      <c r="C213" s="79"/>
      <c r="D213" s="78"/>
      <c r="E213" s="78"/>
      <c r="F213" s="90" t="s">
        <v>118</v>
      </c>
      <c r="G213" s="91"/>
      <c r="H213" s="92"/>
      <c r="I213" s="93">
        <v>-1000000</v>
      </c>
      <c r="J213" s="92"/>
      <c r="K213" s="97"/>
    </row>
    <row r="214" spans="1:11" ht="36">
      <c r="A214" s="77">
        <v>14</v>
      </c>
      <c r="B214" s="78">
        <v>3490</v>
      </c>
      <c r="C214" s="79" t="s">
        <v>234</v>
      </c>
      <c r="D214" s="78"/>
      <c r="E214" s="78" t="s">
        <v>247</v>
      </c>
      <c r="F214" s="80" t="s">
        <v>248</v>
      </c>
      <c r="G214" s="81" t="s">
        <v>107</v>
      </c>
      <c r="H214" s="89">
        <v>23</v>
      </c>
      <c r="I214" s="89"/>
      <c r="J214" s="89">
        <v>0</v>
      </c>
      <c r="K214" s="95">
        <v>5</v>
      </c>
    </row>
    <row r="215" spans="1:11" ht="36">
      <c r="A215" s="77">
        <v>14</v>
      </c>
      <c r="B215" s="78">
        <v>3490</v>
      </c>
      <c r="C215" s="79" t="s">
        <v>234</v>
      </c>
      <c r="D215" s="78"/>
      <c r="E215" s="78" t="s">
        <v>247</v>
      </c>
      <c r="F215" s="80" t="s">
        <v>248</v>
      </c>
      <c r="G215" s="80" t="s">
        <v>108</v>
      </c>
      <c r="H215" s="82">
        <v>2000000</v>
      </c>
      <c r="I215" s="89">
        <v>0</v>
      </c>
      <c r="J215" s="89">
        <v>0</v>
      </c>
      <c r="K215" s="83">
        <v>200000</v>
      </c>
    </row>
    <row r="216" spans="1:11" ht="36">
      <c r="A216" s="77">
        <v>14</v>
      </c>
      <c r="B216" s="78">
        <v>3490</v>
      </c>
      <c r="C216" s="79" t="s">
        <v>234</v>
      </c>
      <c r="D216" s="78"/>
      <c r="E216" s="78" t="s">
        <v>247</v>
      </c>
      <c r="F216" s="80" t="s">
        <v>248</v>
      </c>
      <c r="G216" s="80" t="s">
        <v>109</v>
      </c>
      <c r="H216" s="82">
        <v>86957</v>
      </c>
      <c r="I216" s="89">
        <v>0</v>
      </c>
      <c r="J216" s="89"/>
      <c r="K216" s="83">
        <v>40000</v>
      </c>
    </row>
    <row r="217" spans="1:11" ht="72">
      <c r="A217" s="77"/>
      <c r="B217" s="78"/>
      <c r="C217" s="79"/>
      <c r="D217" s="78"/>
      <c r="E217" s="78"/>
      <c r="F217" s="84" t="s">
        <v>110</v>
      </c>
      <c r="G217" s="85"/>
      <c r="H217" s="86"/>
      <c r="I217" s="88">
        <v>-86957</v>
      </c>
      <c r="J217" s="86"/>
      <c r="K217" s="96"/>
    </row>
    <row r="218" spans="1:11" ht="36">
      <c r="A218" s="77">
        <v>14</v>
      </c>
      <c r="B218" s="78">
        <v>3490</v>
      </c>
      <c r="C218" s="79" t="s">
        <v>234</v>
      </c>
      <c r="D218" s="78"/>
      <c r="E218" s="78" t="s">
        <v>247</v>
      </c>
      <c r="F218" s="80" t="s">
        <v>248</v>
      </c>
      <c r="G218" s="81" t="s">
        <v>111</v>
      </c>
      <c r="H218" s="89">
        <v>23</v>
      </c>
      <c r="I218" s="89"/>
      <c r="J218" s="89">
        <v>0</v>
      </c>
      <c r="K218" s="95">
        <v>5</v>
      </c>
    </row>
    <row r="219" spans="1:11" ht="36">
      <c r="A219" s="77">
        <v>14</v>
      </c>
      <c r="B219" s="78">
        <v>3490</v>
      </c>
      <c r="C219" s="79" t="s">
        <v>234</v>
      </c>
      <c r="D219" s="78"/>
      <c r="E219" s="78" t="s">
        <v>247</v>
      </c>
      <c r="F219" s="80" t="s">
        <v>248</v>
      </c>
      <c r="G219" s="80" t="s">
        <v>112</v>
      </c>
      <c r="H219" s="89">
        <v>0</v>
      </c>
      <c r="I219" s="89">
        <v>0</v>
      </c>
      <c r="J219" s="89">
        <v>0</v>
      </c>
      <c r="K219" s="83">
        <v>200000</v>
      </c>
    </row>
    <row r="220" spans="1:11" ht="36">
      <c r="A220" s="77">
        <v>14</v>
      </c>
      <c r="B220" s="78">
        <v>3490</v>
      </c>
      <c r="C220" s="79" t="s">
        <v>234</v>
      </c>
      <c r="D220" s="78"/>
      <c r="E220" s="78" t="s">
        <v>247</v>
      </c>
      <c r="F220" s="80" t="s">
        <v>248</v>
      </c>
      <c r="G220" s="80" t="s">
        <v>113</v>
      </c>
      <c r="H220" s="89">
        <v>0</v>
      </c>
      <c r="I220" s="89">
        <v>0</v>
      </c>
      <c r="J220" s="89"/>
      <c r="K220" s="83">
        <v>40000</v>
      </c>
    </row>
    <row r="221" spans="1:11" ht="84">
      <c r="A221" s="77"/>
      <c r="B221" s="78"/>
      <c r="C221" s="79"/>
      <c r="D221" s="78"/>
      <c r="E221" s="78"/>
      <c r="F221" s="84" t="s">
        <v>114</v>
      </c>
      <c r="G221" s="85"/>
      <c r="H221" s="86"/>
      <c r="I221" s="86">
        <v>0</v>
      </c>
      <c r="J221" s="86"/>
      <c r="K221" s="87">
        <v>200000</v>
      </c>
    </row>
    <row r="222" spans="1:11" ht="36">
      <c r="A222" s="77">
        <v>14</v>
      </c>
      <c r="B222" s="78">
        <v>3490</v>
      </c>
      <c r="C222" s="79" t="s">
        <v>234</v>
      </c>
      <c r="D222" s="78"/>
      <c r="E222" s="78" t="s">
        <v>247</v>
      </c>
      <c r="F222" s="80" t="s">
        <v>248</v>
      </c>
      <c r="G222" s="81" t="s">
        <v>115</v>
      </c>
      <c r="H222" s="89">
        <v>60</v>
      </c>
      <c r="I222" s="89"/>
      <c r="J222" s="89"/>
      <c r="K222" s="95">
        <v>5</v>
      </c>
    </row>
    <row r="223" spans="1:11" ht="36">
      <c r="A223" s="77">
        <v>14</v>
      </c>
      <c r="B223" s="78">
        <v>3490</v>
      </c>
      <c r="C223" s="79" t="s">
        <v>234</v>
      </c>
      <c r="D223" s="78"/>
      <c r="E223" s="78" t="s">
        <v>247</v>
      </c>
      <c r="F223" s="80" t="s">
        <v>248</v>
      </c>
      <c r="G223" s="80" t="s">
        <v>116</v>
      </c>
      <c r="H223" s="89">
        <v>0</v>
      </c>
      <c r="I223" s="89">
        <v>0</v>
      </c>
      <c r="J223" s="89">
        <v>0</v>
      </c>
      <c r="K223" s="83">
        <v>170232</v>
      </c>
    </row>
    <row r="224" spans="1:11" ht="36">
      <c r="A224" s="77">
        <v>14</v>
      </c>
      <c r="B224" s="78">
        <v>3490</v>
      </c>
      <c r="C224" s="79" t="s">
        <v>234</v>
      </c>
      <c r="D224" s="78"/>
      <c r="E224" s="78" t="s">
        <v>247</v>
      </c>
      <c r="F224" s="80" t="s">
        <v>248</v>
      </c>
      <c r="G224" s="80" t="s">
        <v>117</v>
      </c>
      <c r="H224" s="89">
        <v>0</v>
      </c>
      <c r="I224" s="89">
        <v>0</v>
      </c>
      <c r="J224" s="89">
        <v>0</v>
      </c>
      <c r="K224" s="83">
        <v>34046</v>
      </c>
    </row>
    <row r="225" spans="1:11" ht="60">
      <c r="A225" s="77"/>
      <c r="B225" s="78"/>
      <c r="C225" s="79"/>
      <c r="D225" s="78"/>
      <c r="E225" s="78"/>
      <c r="F225" s="90" t="s">
        <v>118</v>
      </c>
      <c r="G225" s="91"/>
      <c r="H225" s="92"/>
      <c r="I225" s="92">
        <v>0</v>
      </c>
      <c r="J225" s="92">
        <v>0</v>
      </c>
      <c r="K225" s="94">
        <v>170232</v>
      </c>
    </row>
    <row r="226" spans="1:11" ht="36">
      <c r="A226" s="77">
        <v>14</v>
      </c>
      <c r="B226" s="78">
        <v>3490</v>
      </c>
      <c r="C226" s="79" t="s">
        <v>234</v>
      </c>
      <c r="D226" s="78"/>
      <c r="E226" s="78" t="s">
        <v>243</v>
      </c>
      <c r="F226" s="80" t="s">
        <v>244</v>
      </c>
      <c r="G226" s="81" t="s">
        <v>107</v>
      </c>
      <c r="H226" s="89">
        <v>0</v>
      </c>
      <c r="I226" s="89">
        <v>20</v>
      </c>
      <c r="J226" s="89">
        <v>20</v>
      </c>
      <c r="K226" s="95">
        <v>20</v>
      </c>
    </row>
    <row r="227" spans="1:11" ht="36">
      <c r="A227" s="77">
        <v>14</v>
      </c>
      <c r="B227" s="78">
        <v>3490</v>
      </c>
      <c r="C227" s="79" t="s">
        <v>234</v>
      </c>
      <c r="D227" s="78"/>
      <c r="E227" s="78" t="s">
        <v>243</v>
      </c>
      <c r="F227" s="80" t="s">
        <v>244</v>
      </c>
      <c r="G227" s="80" t="s">
        <v>108</v>
      </c>
      <c r="H227" s="89">
        <v>0</v>
      </c>
      <c r="I227" s="82">
        <v>2000000</v>
      </c>
      <c r="J227" s="82">
        <v>2000000</v>
      </c>
      <c r="K227" s="83">
        <v>1800000</v>
      </c>
    </row>
    <row r="228" spans="1:11" ht="36">
      <c r="A228" s="77">
        <v>14</v>
      </c>
      <c r="B228" s="78">
        <v>3490</v>
      </c>
      <c r="C228" s="79" t="s">
        <v>234</v>
      </c>
      <c r="D228" s="78"/>
      <c r="E228" s="78" t="s">
        <v>243</v>
      </c>
      <c r="F228" s="80" t="s">
        <v>244</v>
      </c>
      <c r="G228" s="80" t="s">
        <v>109</v>
      </c>
      <c r="H228" s="89"/>
      <c r="I228" s="82">
        <v>100000</v>
      </c>
      <c r="J228" s="82">
        <v>100000</v>
      </c>
      <c r="K228" s="83">
        <v>90000</v>
      </c>
    </row>
    <row r="229" spans="1:11" ht="72">
      <c r="A229" s="77"/>
      <c r="B229" s="78"/>
      <c r="C229" s="79"/>
      <c r="D229" s="78"/>
      <c r="E229" s="78"/>
      <c r="F229" s="84" t="s">
        <v>110</v>
      </c>
      <c r="G229" s="85"/>
      <c r="H229" s="86"/>
      <c r="I229" s="86"/>
      <c r="J229" s="86">
        <v>0</v>
      </c>
      <c r="K229" s="87">
        <v>-200000</v>
      </c>
    </row>
    <row r="230" spans="1:11" ht="36">
      <c r="A230" s="77">
        <v>14</v>
      </c>
      <c r="B230" s="78">
        <v>3490</v>
      </c>
      <c r="C230" s="79" t="s">
        <v>234</v>
      </c>
      <c r="D230" s="78"/>
      <c r="E230" s="78" t="s">
        <v>243</v>
      </c>
      <c r="F230" s="80" t="s">
        <v>244</v>
      </c>
      <c r="G230" s="81" t="s">
        <v>111</v>
      </c>
      <c r="H230" s="89">
        <v>0</v>
      </c>
      <c r="I230" s="89">
        <v>20</v>
      </c>
      <c r="J230" s="89">
        <v>20</v>
      </c>
      <c r="K230" s="95">
        <v>20</v>
      </c>
    </row>
    <row r="231" spans="1:11" ht="36">
      <c r="A231" s="77">
        <v>14</v>
      </c>
      <c r="B231" s="78">
        <v>3490</v>
      </c>
      <c r="C231" s="79" t="s">
        <v>234</v>
      </c>
      <c r="D231" s="78"/>
      <c r="E231" s="78" t="s">
        <v>243</v>
      </c>
      <c r="F231" s="80" t="s">
        <v>244</v>
      </c>
      <c r="G231" s="80" t="s">
        <v>112</v>
      </c>
      <c r="H231" s="89">
        <v>0</v>
      </c>
      <c r="I231" s="82">
        <v>2300000</v>
      </c>
      <c r="J231" s="82">
        <v>1700000</v>
      </c>
      <c r="K231" s="83">
        <v>1800000</v>
      </c>
    </row>
    <row r="232" spans="1:11" ht="36">
      <c r="A232" s="77">
        <v>14</v>
      </c>
      <c r="B232" s="78">
        <v>3490</v>
      </c>
      <c r="C232" s="79" t="s">
        <v>234</v>
      </c>
      <c r="D232" s="78"/>
      <c r="E232" s="78" t="s">
        <v>243</v>
      </c>
      <c r="F232" s="80" t="s">
        <v>244</v>
      </c>
      <c r="G232" s="80" t="s">
        <v>113</v>
      </c>
      <c r="H232" s="89"/>
      <c r="I232" s="82">
        <v>115000</v>
      </c>
      <c r="J232" s="82">
        <v>85000</v>
      </c>
      <c r="K232" s="83">
        <v>90000</v>
      </c>
    </row>
    <row r="233" spans="1:11" ht="84">
      <c r="A233" s="77"/>
      <c r="B233" s="78"/>
      <c r="C233" s="79"/>
      <c r="D233" s="78"/>
      <c r="E233" s="78"/>
      <c r="F233" s="84" t="s">
        <v>114</v>
      </c>
      <c r="G233" s="85"/>
      <c r="H233" s="86"/>
      <c r="I233" s="86"/>
      <c r="J233" s="88">
        <v>-30000</v>
      </c>
      <c r="K233" s="87">
        <v>100000</v>
      </c>
    </row>
    <row r="234" spans="1:11" ht="36">
      <c r="A234" s="77">
        <v>14</v>
      </c>
      <c r="B234" s="78">
        <v>3490</v>
      </c>
      <c r="C234" s="79" t="s">
        <v>234</v>
      </c>
      <c r="D234" s="78"/>
      <c r="E234" s="78" t="s">
        <v>243</v>
      </c>
      <c r="F234" s="80" t="s">
        <v>244</v>
      </c>
      <c r="G234" s="81" t="s">
        <v>115</v>
      </c>
      <c r="H234" s="89"/>
      <c r="I234" s="89"/>
      <c r="J234" s="89">
        <v>0</v>
      </c>
      <c r="K234" s="95">
        <v>20</v>
      </c>
    </row>
    <row r="235" spans="1:11" ht="36">
      <c r="A235" s="77">
        <v>14</v>
      </c>
      <c r="B235" s="78">
        <v>3490</v>
      </c>
      <c r="C235" s="79" t="s">
        <v>234</v>
      </c>
      <c r="D235" s="78"/>
      <c r="E235" s="78" t="s">
        <v>243</v>
      </c>
      <c r="F235" s="80" t="s">
        <v>244</v>
      </c>
      <c r="G235" s="80" t="s">
        <v>116</v>
      </c>
      <c r="H235" s="89">
        <v>0</v>
      </c>
      <c r="I235" s="82">
        <v>1999572</v>
      </c>
      <c r="J235" s="82">
        <v>1684440</v>
      </c>
      <c r="K235" s="95">
        <v>0</v>
      </c>
    </row>
    <row r="236" spans="1:11" ht="36">
      <c r="A236" s="77">
        <v>14</v>
      </c>
      <c r="B236" s="78">
        <v>3490</v>
      </c>
      <c r="C236" s="79" t="s">
        <v>234</v>
      </c>
      <c r="D236" s="78"/>
      <c r="E236" s="78" t="s">
        <v>243</v>
      </c>
      <c r="F236" s="80" t="s">
        <v>244</v>
      </c>
      <c r="G236" s="80" t="s">
        <v>117</v>
      </c>
      <c r="H236" s="89">
        <v>0</v>
      </c>
      <c r="I236" s="82">
        <v>1999572</v>
      </c>
      <c r="J236" s="89"/>
      <c r="K236" s="95">
        <v>0</v>
      </c>
    </row>
    <row r="237" spans="1:11" ht="60">
      <c r="A237" s="77"/>
      <c r="B237" s="78"/>
      <c r="C237" s="79"/>
      <c r="D237" s="78"/>
      <c r="E237" s="78"/>
      <c r="F237" s="90" t="s">
        <v>118</v>
      </c>
      <c r="G237" s="91"/>
      <c r="H237" s="92"/>
      <c r="I237" s="93">
        <v>1999572</v>
      </c>
      <c r="J237" s="92"/>
      <c r="K237" s="94">
        <v>-1684440</v>
      </c>
    </row>
    <row r="238" spans="1:11" ht="24">
      <c r="A238" s="77">
        <v>14</v>
      </c>
      <c r="B238" s="78">
        <v>3490</v>
      </c>
      <c r="C238" s="79" t="s">
        <v>234</v>
      </c>
      <c r="D238" s="78"/>
      <c r="E238" s="78" t="s">
        <v>191</v>
      </c>
      <c r="F238" s="80" t="s">
        <v>192</v>
      </c>
      <c r="G238" s="81" t="s">
        <v>107</v>
      </c>
      <c r="H238" s="89"/>
      <c r="I238" s="89"/>
      <c r="J238" s="89"/>
      <c r="K238" s="95"/>
    </row>
    <row r="239" spans="1:11" ht="24">
      <c r="A239" s="77">
        <v>14</v>
      </c>
      <c r="B239" s="78">
        <v>3490</v>
      </c>
      <c r="C239" s="79" t="s">
        <v>234</v>
      </c>
      <c r="D239" s="78"/>
      <c r="E239" s="78" t="s">
        <v>191</v>
      </c>
      <c r="F239" s="80" t="s">
        <v>192</v>
      </c>
      <c r="G239" s="80" t="s">
        <v>108</v>
      </c>
      <c r="H239" s="89">
        <v>0</v>
      </c>
      <c r="I239" s="89">
        <v>0</v>
      </c>
      <c r="J239" s="89">
        <v>0</v>
      </c>
      <c r="K239" s="95">
        <v>0</v>
      </c>
    </row>
    <row r="240" spans="1:11" ht="24">
      <c r="A240" s="77">
        <v>14</v>
      </c>
      <c r="B240" s="78">
        <v>3490</v>
      </c>
      <c r="C240" s="79" t="s">
        <v>234</v>
      </c>
      <c r="D240" s="78"/>
      <c r="E240" s="78" t="s">
        <v>191</v>
      </c>
      <c r="F240" s="80" t="s">
        <v>192</v>
      </c>
      <c r="G240" s="80" t="s">
        <v>109</v>
      </c>
      <c r="H240" s="89">
        <v>0</v>
      </c>
      <c r="I240" s="89">
        <v>0</v>
      </c>
      <c r="J240" s="89">
        <v>0</v>
      </c>
      <c r="K240" s="95">
        <v>0</v>
      </c>
    </row>
    <row r="241" spans="1:11" ht="72">
      <c r="A241" s="77"/>
      <c r="B241" s="78"/>
      <c r="C241" s="79"/>
      <c r="D241" s="78"/>
      <c r="E241" s="78"/>
      <c r="F241" s="84" t="s">
        <v>110</v>
      </c>
      <c r="G241" s="85"/>
      <c r="H241" s="86"/>
      <c r="I241" s="86">
        <v>0</v>
      </c>
      <c r="J241" s="86">
        <v>0</v>
      </c>
      <c r="K241" s="96">
        <v>0</v>
      </c>
    </row>
    <row r="242" spans="1:11" ht="24">
      <c r="A242" s="77">
        <v>14</v>
      </c>
      <c r="B242" s="78">
        <v>3490</v>
      </c>
      <c r="C242" s="79" t="s">
        <v>234</v>
      </c>
      <c r="D242" s="78"/>
      <c r="E242" s="78" t="s">
        <v>191</v>
      </c>
      <c r="F242" s="80" t="s">
        <v>192</v>
      </c>
      <c r="G242" s="81" t="s">
        <v>111</v>
      </c>
      <c r="H242" s="89"/>
      <c r="I242" s="89"/>
      <c r="J242" s="89"/>
      <c r="K242" s="95"/>
    </row>
    <row r="243" spans="1:11" ht="24">
      <c r="A243" s="77">
        <v>14</v>
      </c>
      <c r="B243" s="78">
        <v>3490</v>
      </c>
      <c r="C243" s="79" t="s">
        <v>234</v>
      </c>
      <c r="D243" s="78"/>
      <c r="E243" s="78" t="s">
        <v>191</v>
      </c>
      <c r="F243" s="80" t="s">
        <v>192</v>
      </c>
      <c r="G243" s="80" t="s">
        <v>112</v>
      </c>
      <c r="H243" s="89">
        <v>0</v>
      </c>
      <c r="I243" s="89">
        <v>0</v>
      </c>
      <c r="J243" s="82">
        <v>300000</v>
      </c>
      <c r="K243" s="95">
        <v>0</v>
      </c>
    </row>
    <row r="244" spans="1:11" ht="24">
      <c r="A244" s="77">
        <v>14</v>
      </c>
      <c r="B244" s="78">
        <v>3490</v>
      </c>
      <c r="C244" s="79" t="s">
        <v>234</v>
      </c>
      <c r="D244" s="78"/>
      <c r="E244" s="78" t="s">
        <v>191</v>
      </c>
      <c r="F244" s="80" t="s">
        <v>192</v>
      </c>
      <c r="G244" s="80" t="s">
        <v>113</v>
      </c>
      <c r="H244" s="89">
        <v>0</v>
      </c>
      <c r="I244" s="89">
        <v>0</v>
      </c>
      <c r="J244" s="82">
        <v>300000</v>
      </c>
      <c r="K244" s="95">
        <v>0</v>
      </c>
    </row>
    <row r="245" spans="1:11" ht="84">
      <c r="A245" s="77"/>
      <c r="B245" s="78"/>
      <c r="C245" s="79"/>
      <c r="D245" s="78"/>
      <c r="E245" s="78"/>
      <c r="F245" s="84" t="s">
        <v>114</v>
      </c>
      <c r="G245" s="85"/>
      <c r="H245" s="86"/>
      <c r="I245" s="86">
        <v>0</v>
      </c>
      <c r="J245" s="88">
        <v>300000</v>
      </c>
      <c r="K245" s="87">
        <v>-300000</v>
      </c>
    </row>
    <row r="246" spans="1:11" ht="24">
      <c r="A246" s="77">
        <v>14</v>
      </c>
      <c r="B246" s="78">
        <v>3490</v>
      </c>
      <c r="C246" s="79" t="s">
        <v>234</v>
      </c>
      <c r="D246" s="78"/>
      <c r="E246" s="78" t="s">
        <v>191</v>
      </c>
      <c r="F246" s="80" t="s">
        <v>192</v>
      </c>
      <c r="G246" s="81" t="s">
        <v>115</v>
      </c>
      <c r="H246" s="89"/>
      <c r="I246" s="89"/>
      <c r="J246" s="89"/>
      <c r="K246" s="95"/>
    </row>
    <row r="247" spans="1:11" ht="24">
      <c r="A247" s="77">
        <v>14</v>
      </c>
      <c r="B247" s="78">
        <v>3490</v>
      </c>
      <c r="C247" s="79" t="s">
        <v>234</v>
      </c>
      <c r="D247" s="78"/>
      <c r="E247" s="78" t="s">
        <v>191</v>
      </c>
      <c r="F247" s="80" t="s">
        <v>192</v>
      </c>
      <c r="G247" s="80" t="s">
        <v>116</v>
      </c>
      <c r="H247" s="89">
        <v>0</v>
      </c>
      <c r="I247" s="89">
        <v>0</v>
      </c>
      <c r="J247" s="82">
        <v>288000</v>
      </c>
      <c r="K247" s="95">
        <v>0</v>
      </c>
    </row>
    <row r="248" spans="1:11" ht="24">
      <c r="A248" s="77">
        <v>14</v>
      </c>
      <c r="B248" s="78">
        <v>3490</v>
      </c>
      <c r="C248" s="79" t="s">
        <v>234</v>
      </c>
      <c r="D248" s="78"/>
      <c r="E248" s="78" t="s">
        <v>191</v>
      </c>
      <c r="F248" s="80" t="s">
        <v>192</v>
      </c>
      <c r="G248" s="80" t="s">
        <v>117</v>
      </c>
      <c r="H248" s="89">
        <v>0</v>
      </c>
      <c r="I248" s="89">
        <v>0</v>
      </c>
      <c r="J248" s="82">
        <v>288000</v>
      </c>
      <c r="K248" s="95">
        <v>0</v>
      </c>
    </row>
    <row r="249" spans="1:11" ht="60">
      <c r="A249" s="77"/>
      <c r="B249" s="78"/>
      <c r="C249" s="79"/>
      <c r="D249" s="78"/>
      <c r="E249" s="78"/>
      <c r="F249" s="90" t="s">
        <v>118</v>
      </c>
      <c r="G249" s="91"/>
      <c r="H249" s="92"/>
      <c r="I249" s="92">
        <v>0</v>
      </c>
      <c r="J249" s="93">
        <v>288000</v>
      </c>
      <c r="K249" s="94">
        <v>-288000</v>
      </c>
    </row>
    <row r="250" spans="1:11" ht="60">
      <c r="A250" s="77">
        <v>14</v>
      </c>
      <c r="B250" s="78">
        <v>3490</v>
      </c>
      <c r="C250" s="79" t="s">
        <v>234</v>
      </c>
      <c r="D250" s="78"/>
      <c r="E250" s="78" t="s">
        <v>76</v>
      </c>
      <c r="F250" s="80" t="s">
        <v>77</v>
      </c>
      <c r="G250" s="81" t="s">
        <v>107</v>
      </c>
      <c r="H250" s="89"/>
      <c r="I250" s="89"/>
      <c r="J250" s="89"/>
      <c r="K250" s="95"/>
    </row>
    <row r="251" spans="1:11" ht="60">
      <c r="A251" s="77">
        <v>14</v>
      </c>
      <c r="B251" s="78">
        <v>3490</v>
      </c>
      <c r="C251" s="79" t="s">
        <v>234</v>
      </c>
      <c r="D251" s="78"/>
      <c r="E251" s="78" t="s">
        <v>76</v>
      </c>
      <c r="F251" s="80" t="s">
        <v>77</v>
      </c>
      <c r="G251" s="80" t="s">
        <v>108</v>
      </c>
      <c r="H251" s="89">
        <v>0</v>
      </c>
      <c r="I251" s="89">
        <v>0</v>
      </c>
      <c r="J251" s="89">
        <v>0</v>
      </c>
      <c r="K251" s="95">
        <v>0</v>
      </c>
    </row>
    <row r="252" spans="1:11" ht="60">
      <c r="A252" s="77">
        <v>14</v>
      </c>
      <c r="B252" s="78">
        <v>3490</v>
      </c>
      <c r="C252" s="79" t="s">
        <v>234</v>
      </c>
      <c r="D252" s="78"/>
      <c r="E252" s="78" t="s">
        <v>76</v>
      </c>
      <c r="F252" s="80" t="s">
        <v>77</v>
      </c>
      <c r="G252" s="80" t="s">
        <v>109</v>
      </c>
      <c r="H252" s="89">
        <v>0</v>
      </c>
      <c r="I252" s="89">
        <v>0</v>
      </c>
      <c r="J252" s="89">
        <v>0</v>
      </c>
      <c r="K252" s="95">
        <v>0</v>
      </c>
    </row>
    <row r="253" spans="1:11" ht="72">
      <c r="A253" s="77"/>
      <c r="B253" s="78"/>
      <c r="C253" s="79"/>
      <c r="D253" s="78"/>
      <c r="E253" s="78"/>
      <c r="F253" s="84" t="s">
        <v>110</v>
      </c>
      <c r="G253" s="85"/>
      <c r="H253" s="86"/>
      <c r="I253" s="86">
        <v>0</v>
      </c>
      <c r="J253" s="86">
        <v>0</v>
      </c>
      <c r="K253" s="96">
        <v>0</v>
      </c>
    </row>
    <row r="254" spans="1:11" ht="60">
      <c r="A254" s="77">
        <v>14</v>
      </c>
      <c r="B254" s="78">
        <v>3490</v>
      </c>
      <c r="C254" s="79" t="s">
        <v>234</v>
      </c>
      <c r="D254" s="78"/>
      <c r="E254" s="78" t="s">
        <v>76</v>
      </c>
      <c r="F254" s="80" t="s">
        <v>77</v>
      </c>
      <c r="G254" s="81" t="s">
        <v>111</v>
      </c>
      <c r="H254" s="89"/>
      <c r="I254" s="89"/>
      <c r="J254" s="89"/>
      <c r="K254" s="95"/>
    </row>
    <row r="255" spans="1:11" ht="60">
      <c r="A255" s="77">
        <v>14</v>
      </c>
      <c r="B255" s="78">
        <v>3490</v>
      </c>
      <c r="C255" s="79" t="s">
        <v>234</v>
      </c>
      <c r="D255" s="78"/>
      <c r="E255" s="78" t="s">
        <v>76</v>
      </c>
      <c r="F255" s="80" t="s">
        <v>77</v>
      </c>
      <c r="G255" s="80" t="s">
        <v>112</v>
      </c>
      <c r="H255" s="82">
        <v>2000000</v>
      </c>
      <c r="I255" s="89">
        <v>0</v>
      </c>
      <c r="J255" s="89">
        <v>0</v>
      </c>
      <c r="K255" s="95">
        <v>0</v>
      </c>
    </row>
    <row r="256" spans="1:11" ht="60">
      <c r="A256" s="77">
        <v>14</v>
      </c>
      <c r="B256" s="78">
        <v>3490</v>
      </c>
      <c r="C256" s="79" t="s">
        <v>234</v>
      </c>
      <c r="D256" s="78"/>
      <c r="E256" s="78" t="s">
        <v>76</v>
      </c>
      <c r="F256" s="80" t="s">
        <v>77</v>
      </c>
      <c r="G256" s="80" t="s">
        <v>113</v>
      </c>
      <c r="H256" s="82">
        <v>2000000</v>
      </c>
      <c r="I256" s="89">
        <v>0</v>
      </c>
      <c r="J256" s="89">
        <v>0</v>
      </c>
      <c r="K256" s="95">
        <v>0</v>
      </c>
    </row>
    <row r="257" spans="1:11" ht="84">
      <c r="A257" s="77"/>
      <c r="B257" s="78"/>
      <c r="C257" s="79"/>
      <c r="D257" s="78"/>
      <c r="E257" s="78"/>
      <c r="F257" s="84" t="s">
        <v>114</v>
      </c>
      <c r="G257" s="85"/>
      <c r="H257" s="86"/>
      <c r="I257" s="88">
        <v>-2000000</v>
      </c>
      <c r="J257" s="86">
        <v>0</v>
      </c>
      <c r="K257" s="96">
        <v>0</v>
      </c>
    </row>
    <row r="258" spans="1:11" ht="60">
      <c r="A258" s="77">
        <v>14</v>
      </c>
      <c r="B258" s="78">
        <v>3490</v>
      </c>
      <c r="C258" s="79" t="s">
        <v>234</v>
      </c>
      <c r="D258" s="78"/>
      <c r="E258" s="78" t="s">
        <v>76</v>
      </c>
      <c r="F258" s="80" t="s">
        <v>77</v>
      </c>
      <c r="G258" s="81" t="s">
        <v>115</v>
      </c>
      <c r="H258" s="89"/>
      <c r="I258" s="89"/>
      <c r="J258" s="89"/>
      <c r="K258" s="95"/>
    </row>
    <row r="259" spans="1:11" ht="60">
      <c r="A259" s="77">
        <v>14</v>
      </c>
      <c r="B259" s="78">
        <v>3490</v>
      </c>
      <c r="C259" s="79" t="s">
        <v>234</v>
      </c>
      <c r="D259" s="78"/>
      <c r="E259" s="78" t="s">
        <v>76</v>
      </c>
      <c r="F259" s="80" t="s">
        <v>77</v>
      </c>
      <c r="G259" s="80" t="s">
        <v>116</v>
      </c>
      <c r="H259" s="82">
        <v>2000000</v>
      </c>
      <c r="I259" s="89">
        <v>0</v>
      </c>
      <c r="J259" s="89">
        <v>0</v>
      </c>
      <c r="K259" s="95">
        <v>0</v>
      </c>
    </row>
    <row r="260" spans="1:11" ht="60">
      <c r="A260" s="77">
        <v>14</v>
      </c>
      <c r="B260" s="78">
        <v>3490</v>
      </c>
      <c r="C260" s="79" t="s">
        <v>234</v>
      </c>
      <c r="D260" s="78"/>
      <c r="E260" s="78" t="s">
        <v>76</v>
      </c>
      <c r="F260" s="80" t="s">
        <v>77</v>
      </c>
      <c r="G260" s="80" t="s">
        <v>117</v>
      </c>
      <c r="H260" s="82">
        <v>2000000</v>
      </c>
      <c r="I260" s="89">
        <v>0</v>
      </c>
      <c r="J260" s="89">
        <v>0</v>
      </c>
      <c r="K260" s="95">
        <v>0</v>
      </c>
    </row>
    <row r="261" spans="1:11" ht="60">
      <c r="A261" s="77"/>
      <c r="B261" s="78"/>
      <c r="C261" s="79"/>
      <c r="D261" s="78"/>
      <c r="E261" s="78"/>
      <c r="F261" s="90" t="s">
        <v>118</v>
      </c>
      <c r="G261" s="91"/>
      <c r="H261" s="92"/>
      <c r="I261" s="93">
        <v>-2000000</v>
      </c>
      <c r="J261" s="92">
        <v>0</v>
      </c>
      <c r="K261" s="97">
        <v>0</v>
      </c>
    </row>
    <row r="266" spans="1:11" ht="17.25">
      <c r="A266" s="1908" t="s">
        <v>119</v>
      </c>
      <c r="B266" s="1908"/>
      <c r="C266" s="1908"/>
      <c r="D266" s="1908"/>
      <c r="E266" s="1908"/>
      <c r="F266" s="1908"/>
      <c r="G266" s="1908"/>
      <c r="H266" s="1908"/>
      <c r="I266" s="1908"/>
      <c r="J266" s="1908"/>
    </row>
    <row r="267" spans="1:11" ht="18" thickBot="1">
      <c r="A267" s="1909" t="s">
        <v>597</v>
      </c>
      <c r="B267" s="1909"/>
      <c r="C267" s="1909"/>
      <c r="D267" s="1909"/>
      <c r="E267" s="1909"/>
      <c r="F267" s="1"/>
      <c r="G267" s="1"/>
      <c r="H267" s="1"/>
      <c r="I267" s="1"/>
      <c r="J267" s="1"/>
    </row>
    <row r="268" spans="1:11" ht="25.5">
      <c r="A268" s="98" t="s">
        <v>18</v>
      </c>
      <c r="B268" s="1910" t="s">
        <v>19</v>
      </c>
      <c r="C268" s="1910"/>
      <c r="D268" s="1911" t="s">
        <v>120</v>
      </c>
      <c r="E268" s="1911"/>
      <c r="F268" s="1911">
        <v>14</v>
      </c>
      <c r="G268" s="1911"/>
      <c r="H268" s="1911"/>
      <c r="I268" s="1911"/>
      <c r="J268" s="1912"/>
    </row>
    <row r="269" spans="1:11" ht="26.25" thickBot="1">
      <c r="A269" s="99" t="s">
        <v>121</v>
      </c>
      <c r="B269" s="1913" t="s">
        <v>234</v>
      </c>
      <c r="C269" s="1913"/>
      <c r="D269" s="1914" t="s">
        <v>28</v>
      </c>
      <c r="E269" s="1914"/>
      <c r="F269" s="1914">
        <v>3490</v>
      </c>
      <c r="G269" s="1914"/>
      <c r="H269" s="1914"/>
      <c r="I269" s="1914"/>
      <c r="J269" s="1915"/>
    </row>
    <row r="270" spans="1:11" ht="103.5">
      <c r="A270" s="100" t="s">
        <v>122</v>
      </c>
      <c r="B270" s="1916" t="s">
        <v>507</v>
      </c>
      <c r="C270" s="1917"/>
      <c r="D270" s="1917"/>
      <c r="E270" s="1917"/>
      <c r="F270" s="1917"/>
      <c r="G270" s="1917"/>
      <c r="H270" s="1917"/>
      <c r="I270" s="1917"/>
      <c r="J270" s="1918"/>
    </row>
    <row r="271" spans="1:11" ht="17.25">
      <c r="A271" s="1791" t="s">
        <v>123</v>
      </c>
      <c r="B271" s="1792"/>
      <c r="C271" s="2436" t="s">
        <v>124</v>
      </c>
      <c r="D271" s="2437"/>
      <c r="E271" s="2437"/>
      <c r="F271" s="2437"/>
      <c r="G271" s="2437"/>
      <c r="H271" s="2437"/>
      <c r="I271" s="2437"/>
      <c r="J271" s="2438"/>
    </row>
    <row r="272" spans="1:11" ht="18">
      <c r="A272" s="1922" t="s">
        <v>125</v>
      </c>
      <c r="B272" s="1925" t="s">
        <v>126</v>
      </c>
      <c r="C272" s="1009" t="s">
        <v>350</v>
      </c>
      <c r="D272" s="1928" t="s">
        <v>127</v>
      </c>
      <c r="E272" s="1009" t="s">
        <v>353</v>
      </c>
      <c r="F272" s="101" t="s">
        <v>355</v>
      </c>
      <c r="G272" s="101" t="s">
        <v>355</v>
      </c>
      <c r="H272" s="101" t="s">
        <v>13</v>
      </c>
      <c r="I272" s="1074" t="s">
        <v>360</v>
      </c>
      <c r="J272" s="2439" t="s">
        <v>128</v>
      </c>
    </row>
    <row r="273" spans="1:12" ht="18">
      <c r="A273" s="1923"/>
      <c r="B273" s="1926"/>
      <c r="C273" s="1010" t="s">
        <v>351</v>
      </c>
      <c r="D273" s="1929"/>
      <c r="E273" s="1010" t="s">
        <v>354</v>
      </c>
      <c r="F273" s="1010" t="s">
        <v>356</v>
      </c>
      <c r="G273" s="1010" t="s">
        <v>357</v>
      </c>
      <c r="H273" s="1010" t="s">
        <v>358</v>
      </c>
      <c r="I273" s="1075" t="s">
        <v>361</v>
      </c>
      <c r="J273" s="2440"/>
    </row>
    <row r="274" spans="1:12" ht="18">
      <c r="A274" s="1924"/>
      <c r="B274" s="1927"/>
      <c r="C274" s="1011" t="s">
        <v>352</v>
      </c>
      <c r="D274" s="1930"/>
      <c r="E274" s="1011"/>
      <c r="F274" s="1011" t="s">
        <v>483</v>
      </c>
      <c r="G274" s="1011" t="s">
        <v>483</v>
      </c>
      <c r="H274" s="1011" t="s">
        <v>359</v>
      </c>
      <c r="I274" s="1076"/>
      <c r="J274" s="2441"/>
    </row>
    <row r="275" spans="1:12">
      <c r="A275" s="102"/>
      <c r="B275" s="103" t="s">
        <v>508</v>
      </c>
      <c r="C275" s="104"/>
      <c r="D275" s="105"/>
      <c r="E275" s="106">
        <v>6880</v>
      </c>
      <c r="F275" s="107">
        <v>9100</v>
      </c>
      <c r="G275" s="107">
        <v>9100</v>
      </c>
      <c r="H275" s="107">
        <v>8760</v>
      </c>
      <c r="I275" s="107">
        <v>0</v>
      </c>
      <c r="J275" s="1077"/>
    </row>
    <row r="276" spans="1:12">
      <c r="A276" s="102">
        <v>14</v>
      </c>
      <c r="B276" s="103" t="s">
        <v>509</v>
      </c>
      <c r="C276" s="104"/>
      <c r="D276" s="105"/>
      <c r="E276" s="106">
        <v>0</v>
      </c>
      <c r="F276" s="107">
        <v>0</v>
      </c>
      <c r="G276" s="107">
        <v>0</v>
      </c>
      <c r="H276" s="107">
        <v>0</v>
      </c>
      <c r="I276" s="107">
        <v>0</v>
      </c>
      <c r="J276" s="108"/>
    </row>
    <row r="277" spans="1:12">
      <c r="A277" s="102">
        <v>14</v>
      </c>
      <c r="B277" s="103" t="s">
        <v>510</v>
      </c>
      <c r="C277" s="104" t="s">
        <v>129</v>
      </c>
      <c r="D277" s="105"/>
      <c r="E277" s="106">
        <v>790</v>
      </c>
      <c r="F277" s="107">
        <v>790</v>
      </c>
      <c r="G277" s="107">
        <v>790</v>
      </c>
      <c r="H277" s="107">
        <v>698</v>
      </c>
      <c r="I277" s="107">
        <v>0</v>
      </c>
      <c r="J277" s="108"/>
    </row>
    <row r="278" spans="1:12">
      <c r="A278" s="102">
        <v>14</v>
      </c>
      <c r="B278" s="103" t="s">
        <v>511</v>
      </c>
      <c r="C278" s="104"/>
      <c r="D278" s="105"/>
      <c r="E278" s="106">
        <v>268</v>
      </c>
      <c r="F278" s="107">
        <v>300</v>
      </c>
      <c r="G278" s="107">
        <v>300</v>
      </c>
      <c r="H278" s="107">
        <v>312</v>
      </c>
      <c r="I278" s="107">
        <v>0</v>
      </c>
      <c r="J278" s="108"/>
    </row>
    <row r="279" spans="1:12" ht="17.25">
      <c r="A279" s="1791" t="s">
        <v>130</v>
      </c>
      <c r="B279" s="1792"/>
      <c r="C279" s="1793"/>
      <c r="D279" s="1794"/>
      <c r="E279" s="1794"/>
      <c r="F279" s="1794"/>
      <c r="G279" s="1794"/>
      <c r="H279" s="1794"/>
      <c r="I279" s="1794"/>
      <c r="J279" s="1795"/>
    </row>
    <row r="280" spans="1:12" ht="34.5">
      <c r="A280" s="109" t="s">
        <v>131</v>
      </c>
      <c r="B280" s="1796" t="s">
        <v>512</v>
      </c>
      <c r="C280" s="1797"/>
      <c r="D280" s="1797"/>
      <c r="E280" s="1797"/>
      <c r="F280" s="1797"/>
      <c r="G280" s="1797"/>
      <c r="H280" s="1797"/>
      <c r="I280" s="1797"/>
      <c r="J280" s="1798"/>
    </row>
    <row r="281" spans="1:12" ht="18">
      <c r="A281" s="110"/>
      <c r="B281" s="111" t="s">
        <v>513</v>
      </c>
      <c r="C281" s="107"/>
      <c r="D281" s="107"/>
      <c r="E281" s="106"/>
      <c r="F281" s="107">
        <v>10000</v>
      </c>
      <c r="G281" s="107">
        <v>10000</v>
      </c>
      <c r="H281" s="107">
        <v>10000</v>
      </c>
      <c r="I281" s="107">
        <v>0</v>
      </c>
      <c r="J281" s="108"/>
    </row>
    <row r="282" spans="1:12" ht="17.25">
      <c r="A282" s="1786" t="s">
        <v>132</v>
      </c>
      <c r="B282" s="1787"/>
      <c r="C282" s="1799"/>
      <c r="D282" s="1800"/>
      <c r="E282" s="1800"/>
      <c r="F282" s="1800"/>
      <c r="G282" s="1800"/>
      <c r="H282" s="1800"/>
      <c r="I282" s="1800"/>
      <c r="J282" s="1801"/>
    </row>
    <row r="283" spans="1:12" ht="30">
      <c r="A283" s="112" t="s">
        <v>133</v>
      </c>
      <c r="B283" s="113" t="s">
        <v>134</v>
      </c>
      <c r="C283" s="1788"/>
      <c r="D283" s="1789"/>
      <c r="E283" s="1789"/>
      <c r="F283" s="1789"/>
      <c r="G283" s="1789"/>
      <c r="H283" s="1789"/>
      <c r="I283" s="1789"/>
      <c r="J283" s="1790"/>
    </row>
    <row r="284" spans="1:12">
      <c r="A284" s="114" t="s">
        <v>235</v>
      </c>
      <c r="B284" s="115" t="s">
        <v>236</v>
      </c>
      <c r="C284" s="116"/>
      <c r="D284" s="117" t="s">
        <v>364</v>
      </c>
      <c r="E284" s="118">
        <v>7347</v>
      </c>
      <c r="F284" s="122">
        <v>9100</v>
      </c>
      <c r="G284" s="122">
        <v>9100</v>
      </c>
      <c r="H284" s="122">
        <v>8760</v>
      </c>
      <c r="I284" s="122">
        <f>F284-H284</f>
        <v>340</v>
      </c>
      <c r="J284" s="120">
        <v>0</v>
      </c>
    </row>
    <row r="285" spans="1:12">
      <c r="A285" s="114"/>
      <c r="B285" s="115"/>
      <c r="C285" s="116"/>
      <c r="D285" s="117" t="s">
        <v>135</v>
      </c>
      <c r="E285" s="118">
        <v>169489641</v>
      </c>
      <c r="F285" s="119">
        <v>201570000</v>
      </c>
      <c r="G285" s="119">
        <v>201323157</v>
      </c>
      <c r="H285" s="119">
        <v>194830885</v>
      </c>
      <c r="I285" s="119">
        <v>6492272</v>
      </c>
      <c r="J285" s="120">
        <v>97</v>
      </c>
      <c r="L285" s="456"/>
    </row>
    <row r="286" spans="1:12" ht="18">
      <c r="A286" s="114" t="s">
        <v>237</v>
      </c>
      <c r="B286" s="115" t="s">
        <v>238</v>
      </c>
      <c r="C286" s="116"/>
      <c r="D286" s="117" t="s">
        <v>365</v>
      </c>
      <c r="E286" s="123">
        <v>0</v>
      </c>
      <c r="F286" s="122">
        <v>0</v>
      </c>
      <c r="G286" s="122">
        <v>0</v>
      </c>
      <c r="H286" s="122">
        <v>0</v>
      </c>
      <c r="I286" s="122">
        <v>0</v>
      </c>
      <c r="J286" s="120">
        <v>0</v>
      </c>
    </row>
    <row r="287" spans="1:12">
      <c r="A287" s="114"/>
      <c r="B287" s="115"/>
      <c r="C287" s="116"/>
      <c r="D287" s="117" t="s">
        <v>135</v>
      </c>
      <c r="E287" s="118">
        <v>99000</v>
      </c>
      <c r="F287" s="119">
        <v>120000</v>
      </c>
      <c r="G287" s="119">
        <v>120000</v>
      </c>
      <c r="H287" s="119">
        <v>83160</v>
      </c>
      <c r="I287" s="119">
        <v>36840</v>
      </c>
      <c r="J287" s="120">
        <v>69</v>
      </c>
    </row>
    <row r="288" spans="1:12" ht="18">
      <c r="A288" s="114" t="s">
        <v>239</v>
      </c>
      <c r="B288" s="115" t="s">
        <v>240</v>
      </c>
      <c r="C288" s="116"/>
      <c r="D288" s="117" t="s">
        <v>365</v>
      </c>
      <c r="E288" s="123">
        <v>621</v>
      </c>
      <c r="F288" s="122">
        <v>790</v>
      </c>
      <c r="G288" s="122">
        <v>790</v>
      </c>
      <c r="H288" s="122">
        <v>698</v>
      </c>
      <c r="I288" s="122">
        <v>92</v>
      </c>
      <c r="J288" s="120">
        <v>0</v>
      </c>
    </row>
    <row r="289" spans="1:12">
      <c r="A289" s="114"/>
      <c r="B289" s="115"/>
      <c r="C289" s="116"/>
      <c r="D289" s="117" t="s">
        <v>135</v>
      </c>
      <c r="E289" s="118">
        <v>6340269</v>
      </c>
      <c r="F289" s="119">
        <v>7100000</v>
      </c>
      <c r="G289" s="119">
        <v>5895843</v>
      </c>
      <c r="H289" s="119">
        <v>5895843</v>
      </c>
      <c r="I289" s="122">
        <v>0</v>
      </c>
      <c r="J289" s="120">
        <v>100</v>
      </c>
    </row>
    <row r="290" spans="1:12">
      <c r="A290" s="114" t="s">
        <v>241</v>
      </c>
      <c r="B290" s="115" t="s">
        <v>242</v>
      </c>
      <c r="C290" s="116"/>
      <c r="D290" s="117" t="s">
        <v>365</v>
      </c>
      <c r="E290" s="123">
        <v>268</v>
      </c>
      <c r="F290" s="122">
        <v>186</v>
      </c>
      <c r="G290" s="122">
        <v>300</v>
      </c>
      <c r="H290" s="122">
        <v>312</v>
      </c>
      <c r="I290" s="122">
        <v>-12</v>
      </c>
      <c r="J290" s="120">
        <v>0</v>
      </c>
    </row>
    <row r="291" spans="1:12">
      <c r="A291" s="114"/>
      <c r="B291" s="115"/>
      <c r="C291" s="116"/>
      <c r="D291" s="117" t="s">
        <v>135</v>
      </c>
      <c r="E291" s="118">
        <v>2696070</v>
      </c>
      <c r="F291" s="119">
        <v>3000000</v>
      </c>
      <c r="G291" s="119">
        <v>3000000</v>
      </c>
      <c r="H291" s="119">
        <v>2459116</v>
      </c>
      <c r="I291" s="119">
        <v>540884</v>
      </c>
      <c r="J291" s="120">
        <v>82</v>
      </c>
    </row>
    <row r="292" spans="1:12">
      <c r="A292" s="114" t="s">
        <v>243</v>
      </c>
      <c r="B292" s="115" t="s">
        <v>244</v>
      </c>
      <c r="C292" s="116"/>
      <c r="D292" s="117" t="s">
        <v>95</v>
      </c>
      <c r="E292" s="123">
        <v>20</v>
      </c>
      <c r="F292" s="122">
        <v>20</v>
      </c>
      <c r="G292" s="122">
        <v>20</v>
      </c>
      <c r="H292" s="122">
        <v>0</v>
      </c>
      <c r="I292" s="122">
        <v>20</v>
      </c>
      <c r="J292" s="120">
        <v>0</v>
      </c>
    </row>
    <row r="293" spans="1:12" ht="21">
      <c r="A293" s="114"/>
      <c r="B293" s="115"/>
      <c r="C293" s="116"/>
      <c r="D293" s="117" t="s">
        <v>135</v>
      </c>
      <c r="E293" s="118">
        <v>1684440</v>
      </c>
      <c r="F293" s="119">
        <v>2000000</v>
      </c>
      <c r="G293" s="119">
        <v>1800000</v>
      </c>
      <c r="H293" s="122">
        <v>0</v>
      </c>
      <c r="I293" s="119">
        <v>1800000</v>
      </c>
      <c r="J293" s="120">
        <v>0</v>
      </c>
      <c r="L293" s="1038" t="s">
        <v>618</v>
      </c>
    </row>
  </sheetData>
  <mergeCells count="160">
    <mergeCell ref="A279:B279"/>
    <mergeCell ref="C279:J279"/>
    <mergeCell ref="B280:J280"/>
    <mergeCell ref="A282:B282"/>
    <mergeCell ref="C282:J282"/>
    <mergeCell ref="C283:J283"/>
    <mergeCell ref="A21:M21"/>
    <mergeCell ref="A22:M22"/>
    <mergeCell ref="A23:M23"/>
    <mergeCell ref="A25:A26"/>
    <mergeCell ref="B25:D26"/>
    <mergeCell ref="E25:F26"/>
    <mergeCell ref="G25:M26"/>
    <mergeCell ref="B27:D27"/>
    <mergeCell ref="E27:F27"/>
    <mergeCell ref="G27:M27"/>
    <mergeCell ref="A28:B33"/>
    <mergeCell ref="C28:M28"/>
    <mergeCell ref="E29:F29"/>
    <mergeCell ref="G29:H29"/>
    <mergeCell ref="J29:K29"/>
    <mergeCell ref="L29:L32"/>
    <mergeCell ref="M29:M32"/>
    <mergeCell ref="E143:F143"/>
    <mergeCell ref="O143:P143"/>
    <mergeCell ref="E144:F144"/>
    <mergeCell ref="O144:P144"/>
    <mergeCell ref="E145:F145"/>
    <mergeCell ref="O145:P145"/>
    <mergeCell ref="E146:F146"/>
    <mergeCell ref="O146:P146"/>
    <mergeCell ref="E142:F142"/>
    <mergeCell ref="E138:F138"/>
    <mergeCell ref="O138:P138"/>
    <mergeCell ref="E139:F139"/>
    <mergeCell ref="O139:P139"/>
    <mergeCell ref="E140:F140"/>
    <mergeCell ref="O140:P140"/>
    <mergeCell ref="E141:F141"/>
    <mergeCell ref="O141:P141"/>
    <mergeCell ref="O142:P142"/>
    <mergeCell ref="A111:B111"/>
    <mergeCell ref="A118:B118"/>
    <mergeCell ref="A123:S123"/>
    <mergeCell ref="A124:S124"/>
    <mergeCell ref="A125:A128"/>
    <mergeCell ref="B125:B128"/>
    <mergeCell ref="C125:C128"/>
    <mergeCell ref="D125:D128"/>
    <mergeCell ref="E125:F128"/>
    <mergeCell ref="G125:G128"/>
    <mergeCell ref="H125:H128"/>
    <mergeCell ref="I125:S125"/>
    <mergeCell ref="I126:I128"/>
    <mergeCell ref="L127:L128"/>
    <mergeCell ref="O128:P128"/>
    <mergeCell ref="S127:S128"/>
    <mergeCell ref="O126:P126"/>
    <mergeCell ref="O127:P127"/>
    <mergeCell ref="A102:R102"/>
    <mergeCell ref="A103:R103"/>
    <mergeCell ref="A104:R104"/>
    <mergeCell ref="B105:D105"/>
    <mergeCell ref="F105:R105"/>
    <mergeCell ref="B106:D106"/>
    <mergeCell ref="F106:R106"/>
    <mergeCell ref="Q108:Q109"/>
    <mergeCell ref="R108:R109"/>
    <mergeCell ref="A107:A109"/>
    <mergeCell ref="B107:B109"/>
    <mergeCell ref="C107:C109"/>
    <mergeCell ref="D107:F107"/>
    <mergeCell ref="G107:I107"/>
    <mergeCell ref="J107:L107"/>
    <mergeCell ref="M107:O107"/>
    <mergeCell ref="P107:R107"/>
    <mergeCell ref="K108:K109"/>
    <mergeCell ref="L108:L109"/>
    <mergeCell ref="M108:M109"/>
    <mergeCell ref="N108:N109"/>
    <mergeCell ref="O108:O109"/>
    <mergeCell ref="P108:P109"/>
    <mergeCell ref="B89:C89"/>
    <mergeCell ref="Q89:R89"/>
    <mergeCell ref="B90:C90"/>
    <mergeCell ref="Q90:R90"/>
    <mergeCell ref="B91:C91"/>
    <mergeCell ref="Q91:R91"/>
    <mergeCell ref="B92:C92"/>
    <mergeCell ref="Q92:R92"/>
    <mergeCell ref="B93:C93"/>
    <mergeCell ref="Q93:R93"/>
    <mergeCell ref="A2:O2"/>
    <mergeCell ref="A3:O3"/>
    <mergeCell ref="A79:Q79"/>
    <mergeCell ref="A80:S80"/>
    <mergeCell ref="A81:A83"/>
    <mergeCell ref="B81:C83"/>
    <mergeCell ref="D81:D83"/>
    <mergeCell ref="E81:E83"/>
    <mergeCell ref="F81:F83"/>
    <mergeCell ref="G81:G82"/>
    <mergeCell ref="H81:H83"/>
    <mergeCell ref="I81:S81"/>
    <mergeCell ref="Q82:R82"/>
    <mergeCell ref="Q83:R83"/>
    <mergeCell ref="C30:C32"/>
    <mergeCell ref="D30:D32"/>
    <mergeCell ref="F30:F32"/>
    <mergeCell ref="H30:H32"/>
    <mergeCell ref="I30:I32"/>
    <mergeCell ref="J30:J32"/>
    <mergeCell ref="K30:K32"/>
    <mergeCell ref="A55:B55"/>
    <mergeCell ref="A73:M73"/>
    <mergeCell ref="A34:B34"/>
    <mergeCell ref="B84:C84"/>
    <mergeCell ref="Q84:R84"/>
    <mergeCell ref="B85:C85"/>
    <mergeCell ref="Q85:R85"/>
    <mergeCell ref="B86:C86"/>
    <mergeCell ref="Q86:R86"/>
    <mergeCell ref="B87:C87"/>
    <mergeCell ref="Q87:R87"/>
    <mergeCell ref="B88:C88"/>
    <mergeCell ref="Q88:R88"/>
    <mergeCell ref="E129:F129"/>
    <mergeCell ref="O129:P129"/>
    <mergeCell ref="E130:F130"/>
    <mergeCell ref="O130:P130"/>
    <mergeCell ref="E131:F131"/>
    <mergeCell ref="O131:P131"/>
    <mergeCell ref="E132:F132"/>
    <mergeCell ref="E137:F137"/>
    <mergeCell ref="O132:P132"/>
    <mergeCell ref="E133:F133"/>
    <mergeCell ref="O133:P133"/>
    <mergeCell ref="E134:F134"/>
    <mergeCell ref="O134:P134"/>
    <mergeCell ref="E135:F135"/>
    <mergeCell ref="O135:P135"/>
    <mergeCell ref="E136:F136"/>
    <mergeCell ref="O136:P136"/>
    <mergeCell ref="O137:P137"/>
    <mergeCell ref="B270:J270"/>
    <mergeCell ref="A271:B271"/>
    <mergeCell ref="C271:J271"/>
    <mergeCell ref="A272:A274"/>
    <mergeCell ref="B272:B274"/>
    <mergeCell ref="D272:D274"/>
    <mergeCell ref="A152:K152"/>
    <mergeCell ref="B268:C268"/>
    <mergeCell ref="A266:J266"/>
    <mergeCell ref="A267:E267"/>
    <mergeCell ref="D268:E268"/>
    <mergeCell ref="F268:J268"/>
    <mergeCell ref="B269:C269"/>
    <mergeCell ref="D269:E269"/>
    <mergeCell ref="F269:J269"/>
    <mergeCell ref="J272:J27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PMA</vt:lpstr>
      <vt:lpstr>Ndihma Juridike</vt:lpstr>
      <vt:lpstr>Publikimet Zyrtare</vt:lpstr>
      <vt:lpstr>Mjekesia Ligjore</vt:lpstr>
      <vt:lpstr>Sistemi i Burgjeve</vt:lpstr>
      <vt:lpstr>Permbarimi gjyqesor</vt:lpstr>
      <vt:lpstr>Komiteti i Biresimeve</vt:lpstr>
      <vt:lpstr>Agjencia e Pronave</vt:lpstr>
      <vt:lpstr>Sherbimi i Proves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2024-05-30T09:38:25Z</dcterms:created>
  <dcterms:modified xsi:type="dcterms:W3CDTF">2026-03-03T12:30:51Z</dcterms:modified>
</cp:coreProperties>
</file>